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/Desktop/E-Da/Manuscript/Neuraxial block recovery in failty/BMC Anaesth/"/>
    </mc:Choice>
  </mc:AlternateContent>
  <xr:revisionPtr revIDLastSave="0" documentId="13_ncr:1_{1EF6B887-6824-4D46-AE18-D2AAABD4B1D2}" xr6:coauthVersionLast="47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工作表1" sheetId="1" r:id="rId1"/>
  </sheets>
  <definedNames>
    <definedName name="_xlnm._FilterDatabase" localSheetId="0" hidden="1">工作表1!$A$1:$CM$66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C53" i="1" l="1"/>
  <c r="AJ3" i="1" l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2" i="1"/>
  <c r="AF3" i="1"/>
  <c r="AO3" i="1" s="1"/>
  <c r="AF4" i="1"/>
  <c r="AO4" i="1" s="1"/>
  <c r="AF5" i="1"/>
  <c r="AO5" i="1" s="1"/>
  <c r="AF6" i="1"/>
  <c r="AO6" i="1" s="1"/>
  <c r="AF7" i="1"/>
  <c r="AO7" i="1" s="1"/>
  <c r="AF8" i="1"/>
  <c r="AO8" i="1" s="1"/>
  <c r="AF9" i="1"/>
  <c r="AO9" i="1" s="1"/>
  <c r="AF10" i="1"/>
  <c r="AO10" i="1" s="1"/>
  <c r="AF11" i="1"/>
  <c r="AO11" i="1" s="1"/>
  <c r="AF12" i="1"/>
  <c r="AO12" i="1" s="1"/>
  <c r="AF13" i="1"/>
  <c r="AO13" i="1" s="1"/>
  <c r="AF14" i="1"/>
  <c r="AO14" i="1" s="1"/>
  <c r="AF15" i="1"/>
  <c r="AO15" i="1" s="1"/>
  <c r="AF16" i="1"/>
  <c r="AO16" i="1" s="1"/>
  <c r="AF17" i="1"/>
  <c r="AO17" i="1" s="1"/>
  <c r="AF18" i="1"/>
  <c r="AO18" i="1" s="1"/>
  <c r="AF19" i="1"/>
  <c r="AO19" i="1" s="1"/>
  <c r="AF20" i="1"/>
  <c r="AO20" i="1" s="1"/>
  <c r="AF21" i="1"/>
  <c r="AO21" i="1" s="1"/>
  <c r="AF22" i="1"/>
  <c r="AO22" i="1" s="1"/>
  <c r="AF23" i="1"/>
  <c r="AO23" i="1" s="1"/>
  <c r="AF24" i="1"/>
  <c r="AO24" i="1" s="1"/>
  <c r="AF25" i="1"/>
  <c r="AO25" i="1" s="1"/>
  <c r="AF26" i="1"/>
  <c r="AO26" i="1" s="1"/>
  <c r="AF27" i="1"/>
  <c r="AO27" i="1" s="1"/>
  <c r="AF28" i="1"/>
  <c r="AO28" i="1" s="1"/>
  <c r="AF29" i="1"/>
  <c r="AO29" i="1" s="1"/>
  <c r="AF30" i="1"/>
  <c r="AO30" i="1" s="1"/>
  <c r="AF31" i="1"/>
  <c r="AO31" i="1" s="1"/>
  <c r="AF32" i="1"/>
  <c r="AO32" i="1" s="1"/>
  <c r="AF33" i="1"/>
  <c r="AO33" i="1" s="1"/>
  <c r="AF34" i="1"/>
  <c r="AO34" i="1" s="1"/>
  <c r="AF35" i="1"/>
  <c r="AO35" i="1" s="1"/>
  <c r="AF36" i="1"/>
  <c r="AO36" i="1" s="1"/>
  <c r="AF37" i="1"/>
  <c r="AO37" i="1" s="1"/>
  <c r="AF38" i="1"/>
  <c r="AO38" i="1" s="1"/>
  <c r="AF39" i="1"/>
  <c r="AO39" i="1" s="1"/>
  <c r="AF40" i="1"/>
  <c r="AO40" i="1" s="1"/>
  <c r="AF41" i="1"/>
  <c r="AO41" i="1" s="1"/>
  <c r="AF42" i="1"/>
  <c r="AO42" i="1" s="1"/>
  <c r="AF43" i="1"/>
  <c r="AO43" i="1" s="1"/>
  <c r="AF44" i="1"/>
  <c r="AO44" i="1" s="1"/>
  <c r="AF45" i="1"/>
  <c r="AO45" i="1" s="1"/>
  <c r="AF46" i="1"/>
  <c r="AO46" i="1" s="1"/>
  <c r="AF47" i="1"/>
  <c r="AO47" i="1" s="1"/>
  <c r="AF48" i="1"/>
  <c r="AO48" i="1" s="1"/>
  <c r="AF49" i="1"/>
  <c r="AO49" i="1" s="1"/>
  <c r="AF50" i="1"/>
  <c r="AO50" i="1" s="1"/>
  <c r="AF51" i="1"/>
  <c r="AO51" i="1" s="1"/>
  <c r="AF52" i="1"/>
  <c r="AO52" i="1" s="1"/>
  <c r="AF53" i="1"/>
  <c r="AO53" i="1" s="1"/>
  <c r="AF54" i="1"/>
  <c r="AO54" i="1" s="1"/>
  <c r="AF55" i="1"/>
  <c r="AO55" i="1" s="1"/>
  <c r="AF56" i="1"/>
  <c r="AO56" i="1" s="1"/>
  <c r="AF57" i="1"/>
  <c r="AO57" i="1" s="1"/>
  <c r="AF58" i="1"/>
  <c r="AO58" i="1" s="1"/>
  <c r="AF59" i="1"/>
  <c r="AO59" i="1" s="1"/>
  <c r="AF60" i="1"/>
  <c r="AO60" i="1" s="1"/>
  <c r="AF61" i="1"/>
  <c r="AO61" i="1" s="1"/>
  <c r="AF62" i="1"/>
  <c r="AO62" i="1" s="1"/>
  <c r="AF63" i="1"/>
  <c r="AO63" i="1" s="1"/>
  <c r="AF2" i="1"/>
  <c r="AO2" i="1" s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2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2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2" i="1"/>
  <c r="AQ53" i="1" l="1"/>
  <c r="AQ37" i="1"/>
  <c r="AQ21" i="1"/>
  <c r="AQ13" i="1"/>
  <c r="AQ63" i="1"/>
  <c r="AQ47" i="1"/>
  <c r="AQ31" i="1"/>
  <c r="AQ23" i="1"/>
  <c r="AQ7" i="1"/>
  <c r="AQ60" i="1"/>
  <c r="AQ52" i="1"/>
  <c r="AQ44" i="1"/>
  <c r="AQ36" i="1"/>
  <c r="AQ28" i="1"/>
  <c r="AQ20" i="1"/>
  <c r="AQ12" i="1"/>
  <c r="AQ4" i="1"/>
  <c r="AQ51" i="1"/>
  <c r="AQ27" i="1"/>
  <c r="AQ3" i="1"/>
  <c r="AQ42" i="1"/>
  <c r="AQ26" i="1"/>
  <c r="AQ10" i="1"/>
  <c r="AQ62" i="1"/>
  <c r="AQ46" i="1"/>
  <c r="AQ30" i="1"/>
  <c r="AQ14" i="1"/>
  <c r="AQ43" i="1"/>
  <c r="AQ11" i="1"/>
  <c r="AQ58" i="1"/>
  <c r="AQ50" i="1"/>
  <c r="AQ34" i="1"/>
  <c r="AQ18" i="1"/>
  <c r="AQ54" i="1"/>
  <c r="AQ38" i="1"/>
  <c r="AQ22" i="1"/>
  <c r="AQ6" i="1"/>
  <c r="AQ57" i="1"/>
  <c r="AQ49" i="1"/>
  <c r="AQ41" i="1"/>
  <c r="AQ33" i="1"/>
  <c r="AQ25" i="1"/>
  <c r="AQ17" i="1"/>
  <c r="AQ9" i="1"/>
  <c r="AQ59" i="1"/>
  <c r="AQ35" i="1"/>
  <c r="AQ19" i="1"/>
  <c r="AQ2" i="1"/>
  <c r="AQ56" i="1"/>
  <c r="AQ48" i="1"/>
  <c r="AQ40" i="1"/>
  <c r="AQ32" i="1"/>
  <c r="AQ24" i="1"/>
  <c r="AQ16" i="1"/>
  <c r="AQ8" i="1"/>
  <c r="AQ61" i="1"/>
  <c r="AQ45" i="1"/>
  <c r="AQ29" i="1"/>
  <c r="AQ5" i="1"/>
  <c r="AQ55" i="1"/>
  <c r="AQ39" i="1"/>
  <c r="AQ15" i="1"/>
  <c r="BW57" i="1" l="1"/>
  <c r="AX44" i="1" l="1"/>
  <c r="BC41" i="1"/>
  <c r="AX26" i="1"/>
  <c r="BC17" i="1"/>
  <c r="BY3" i="1" l="1"/>
  <c r="BY4" i="1"/>
  <c r="BY5" i="1"/>
  <c r="BY6" i="1"/>
  <c r="BY7" i="1"/>
  <c r="BY8" i="1"/>
  <c r="BY9" i="1"/>
  <c r="BY10" i="1"/>
  <c r="BY11" i="1"/>
  <c r="BY12" i="1"/>
  <c r="BY14" i="1"/>
  <c r="BY15" i="1"/>
  <c r="BY16" i="1"/>
  <c r="BY17" i="1"/>
  <c r="BY18" i="1"/>
  <c r="BY19" i="1"/>
  <c r="BY20" i="1"/>
  <c r="BY21" i="1"/>
  <c r="BY22" i="1"/>
  <c r="BY23" i="1"/>
  <c r="BY24" i="1"/>
  <c r="BY25" i="1"/>
  <c r="BY26" i="1"/>
  <c r="BY27" i="1"/>
  <c r="BY28" i="1"/>
  <c r="BY29" i="1"/>
  <c r="BY30" i="1"/>
  <c r="BY31" i="1"/>
  <c r="BY32" i="1"/>
  <c r="BY33" i="1"/>
  <c r="BY34" i="1"/>
  <c r="BY35" i="1"/>
  <c r="BY36" i="1"/>
  <c r="BY37" i="1"/>
  <c r="BY38" i="1"/>
  <c r="BY39" i="1"/>
  <c r="BY40" i="1"/>
  <c r="BY41" i="1"/>
  <c r="BY42" i="1"/>
  <c r="BY43" i="1"/>
  <c r="BY44" i="1"/>
  <c r="BY45" i="1"/>
  <c r="BY46" i="1"/>
  <c r="BY47" i="1"/>
  <c r="BY48" i="1"/>
  <c r="BY49" i="1"/>
  <c r="BY50" i="1"/>
  <c r="BY51" i="1"/>
  <c r="BY52" i="1"/>
  <c r="BY53" i="1"/>
  <c r="BY54" i="1"/>
  <c r="BY55" i="1"/>
  <c r="BY56" i="1"/>
  <c r="BY57" i="1"/>
  <c r="BY58" i="1"/>
  <c r="BY59" i="1"/>
  <c r="BY60" i="1"/>
  <c r="BY61" i="1"/>
  <c r="BY62" i="1"/>
  <c r="BY63" i="1"/>
  <c r="BW4" i="1"/>
  <c r="BW5" i="1"/>
  <c r="BW6" i="1"/>
  <c r="BW7" i="1"/>
  <c r="BW8" i="1"/>
  <c r="BW9" i="1"/>
  <c r="BW10" i="1"/>
  <c r="BW11" i="1"/>
  <c r="BW12" i="1"/>
  <c r="BW13" i="1"/>
  <c r="BW14" i="1"/>
  <c r="BW15" i="1"/>
  <c r="BW16" i="1"/>
  <c r="BW17" i="1"/>
  <c r="BW18" i="1"/>
  <c r="BW19" i="1"/>
  <c r="BW20" i="1"/>
  <c r="BW21" i="1"/>
  <c r="BW22" i="1"/>
  <c r="BW23" i="1"/>
  <c r="BW24" i="1"/>
  <c r="BW25" i="1"/>
  <c r="BW26" i="1"/>
  <c r="BW27" i="1"/>
  <c r="BW28" i="1"/>
  <c r="BW29" i="1"/>
  <c r="BW30" i="1"/>
  <c r="BW31" i="1"/>
  <c r="BW32" i="1"/>
  <c r="BW33" i="1"/>
  <c r="BW35" i="1"/>
  <c r="BW36" i="1"/>
  <c r="BW37" i="1"/>
  <c r="BW39" i="1"/>
  <c r="BW40" i="1"/>
  <c r="BW41" i="1"/>
  <c r="BW42" i="1"/>
  <c r="BW43" i="1"/>
  <c r="BW44" i="1"/>
  <c r="BW45" i="1"/>
  <c r="BW46" i="1"/>
  <c r="BW47" i="1"/>
  <c r="BW48" i="1"/>
  <c r="BW49" i="1"/>
  <c r="BW50" i="1"/>
  <c r="BW51" i="1"/>
  <c r="BW52" i="1"/>
  <c r="BW53" i="1"/>
  <c r="BW54" i="1"/>
  <c r="BW55" i="1"/>
  <c r="BW56" i="1"/>
  <c r="BW58" i="1"/>
  <c r="BW59" i="1"/>
  <c r="BW60" i="1"/>
  <c r="BW61" i="1"/>
  <c r="BW62" i="1"/>
  <c r="BW63" i="1"/>
  <c r="BW3" i="1"/>
  <c r="BU3" i="1"/>
  <c r="BU4" i="1"/>
  <c r="BU5" i="1"/>
  <c r="BU6" i="1"/>
  <c r="BU7" i="1"/>
  <c r="BU8" i="1"/>
  <c r="BU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U27" i="1"/>
  <c r="BU28" i="1"/>
  <c r="BU29" i="1"/>
  <c r="BU30" i="1"/>
  <c r="BU31" i="1"/>
  <c r="BU32" i="1"/>
  <c r="BU33" i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46" i="1"/>
  <c r="BU47" i="1"/>
  <c r="BU48" i="1"/>
  <c r="BU49" i="1"/>
  <c r="BU50" i="1"/>
  <c r="BU51" i="1"/>
  <c r="BU52" i="1"/>
  <c r="BU53" i="1"/>
  <c r="BU54" i="1"/>
  <c r="BU55" i="1"/>
  <c r="BU56" i="1"/>
  <c r="BU57" i="1"/>
  <c r="BU58" i="1"/>
  <c r="BU59" i="1"/>
  <c r="BU60" i="1"/>
  <c r="BU61" i="1"/>
  <c r="BU62" i="1"/>
  <c r="BU63" i="1"/>
  <c r="BS3" i="1"/>
  <c r="BS4" i="1"/>
  <c r="BS5" i="1"/>
  <c r="BS6" i="1"/>
  <c r="BS7" i="1"/>
  <c r="BS8" i="1"/>
  <c r="BS9" i="1"/>
  <c r="BS10" i="1"/>
  <c r="BS11" i="1"/>
  <c r="BS12" i="1"/>
  <c r="BS13" i="1"/>
  <c r="BS14" i="1"/>
  <c r="BS15" i="1"/>
  <c r="BS16" i="1"/>
  <c r="BS17" i="1"/>
  <c r="BS18" i="1"/>
  <c r="BS19" i="1"/>
  <c r="BS20" i="1"/>
  <c r="BS21" i="1"/>
  <c r="BS22" i="1"/>
  <c r="BS23" i="1"/>
  <c r="BS24" i="1"/>
  <c r="BS25" i="1"/>
  <c r="BS26" i="1"/>
  <c r="BS27" i="1"/>
  <c r="BS28" i="1"/>
  <c r="BS29" i="1"/>
  <c r="BS30" i="1"/>
  <c r="BS31" i="1"/>
  <c r="BS32" i="1"/>
  <c r="BS33" i="1"/>
  <c r="BS34" i="1"/>
  <c r="BS35" i="1"/>
  <c r="BS36" i="1"/>
  <c r="BS37" i="1"/>
  <c r="BS38" i="1"/>
  <c r="BS39" i="1"/>
  <c r="BS40" i="1"/>
  <c r="BS41" i="1"/>
  <c r="BS42" i="1"/>
  <c r="BS43" i="1"/>
  <c r="BS44" i="1"/>
  <c r="BS45" i="1"/>
  <c r="BS46" i="1"/>
  <c r="BS47" i="1"/>
  <c r="BS48" i="1"/>
  <c r="BS49" i="1"/>
  <c r="BS50" i="1"/>
  <c r="BS51" i="1"/>
  <c r="BS52" i="1"/>
  <c r="BS53" i="1"/>
  <c r="BS54" i="1"/>
  <c r="BS55" i="1"/>
  <c r="BS56" i="1"/>
  <c r="BS57" i="1"/>
  <c r="BS58" i="1"/>
  <c r="BS59" i="1"/>
  <c r="BS60" i="1"/>
  <c r="BS61" i="1"/>
  <c r="BS62" i="1"/>
  <c r="BS63" i="1"/>
  <c r="BC3" i="1"/>
  <c r="BC4" i="1"/>
  <c r="BC5" i="1"/>
  <c r="BC6" i="1"/>
  <c r="BC7" i="1"/>
  <c r="BC8" i="1"/>
  <c r="BC9" i="1"/>
  <c r="BC10" i="1"/>
  <c r="BC11" i="1"/>
  <c r="BC12" i="1"/>
  <c r="BC13" i="1"/>
  <c r="BC14" i="1"/>
  <c r="BC15" i="1"/>
  <c r="BC16" i="1"/>
  <c r="BC18" i="1"/>
  <c r="BC19" i="1"/>
  <c r="BC20" i="1"/>
  <c r="BC21" i="1"/>
  <c r="BC22" i="1"/>
  <c r="BC23" i="1"/>
  <c r="BC24" i="1"/>
  <c r="BC25" i="1"/>
  <c r="BC26" i="1"/>
  <c r="BC27" i="1"/>
  <c r="BC28" i="1"/>
  <c r="BC29" i="1"/>
  <c r="BC30" i="1"/>
  <c r="BC31" i="1"/>
  <c r="BC32" i="1"/>
  <c r="BC33" i="1"/>
  <c r="BC34" i="1"/>
  <c r="BC35" i="1"/>
  <c r="BC36" i="1"/>
  <c r="BC37" i="1"/>
  <c r="BC38" i="1"/>
  <c r="BC39" i="1"/>
  <c r="BC40" i="1"/>
  <c r="BC42" i="1"/>
  <c r="BC43" i="1"/>
  <c r="BC44" i="1"/>
  <c r="BC45" i="1"/>
  <c r="BC46" i="1"/>
  <c r="BC47" i="1"/>
  <c r="BC48" i="1"/>
  <c r="BC49" i="1"/>
  <c r="BC50" i="1"/>
  <c r="BC51" i="1"/>
  <c r="BC52" i="1"/>
  <c r="BC54" i="1"/>
  <c r="BC55" i="1"/>
  <c r="BC56" i="1"/>
  <c r="BC57" i="1"/>
  <c r="BC58" i="1"/>
  <c r="BC59" i="1"/>
  <c r="BC60" i="1"/>
  <c r="BC61" i="1"/>
  <c r="BC62" i="1"/>
  <c r="BC63" i="1"/>
  <c r="AX3" i="1"/>
  <c r="AX4" i="1"/>
  <c r="AX5" i="1"/>
  <c r="AX6" i="1"/>
  <c r="AX7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X62" i="1"/>
  <c r="AX63" i="1"/>
  <c r="BY2" i="1"/>
  <c r="BW2" i="1"/>
  <c r="BU2" i="1"/>
  <c r="BS2" i="1"/>
  <c r="AX2" i="1" l="1"/>
  <c r="BC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little Lu</author>
  </authors>
  <commentList>
    <comment ref="B1" authorId="0" shapeId="0" xr:uid="{00000000-0006-0000-0000-000001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>M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>F</t>
        </r>
      </text>
    </comment>
    <comment ref="C1" authorId="0" shapeId="0" xr:uid="{00000000-0006-0000-0000-000002000000}">
      <text>
        <r>
          <rPr>
            <sz val="9"/>
            <color rgb="FF000000"/>
            <rFont val="細明體"/>
            <family val="1"/>
            <charset val="136"/>
          </rPr>
          <t>Year</t>
        </r>
      </text>
    </comment>
    <comment ref="D1" authorId="0" shapeId="0" xr:uid="{00000000-0006-0000-0000-000003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b/>
            <sz val="9"/>
            <color rgb="FF000000"/>
            <rFont val="細明體"/>
            <family val="1"/>
            <charset val="136"/>
          </rPr>
          <t xml:space="preserve">Not married </t>
        </r>
        <r>
          <rPr>
            <b/>
            <sz val="9"/>
            <color rgb="FF000000"/>
            <rFont val="Tahoma"/>
            <family val="2"/>
          </rPr>
          <t>2</t>
        </r>
        <r>
          <rPr>
            <b/>
            <sz val="9"/>
            <color rgb="FF000000"/>
            <rFont val="細明體"/>
            <family val="1"/>
            <charset val="136"/>
          </rPr>
          <t xml:space="preserve">Married </t>
        </r>
        <r>
          <rPr>
            <b/>
            <sz val="9"/>
            <color rgb="FF000000"/>
            <rFont val="Tahoma"/>
            <family val="2"/>
          </rPr>
          <t>3</t>
        </r>
        <r>
          <rPr>
            <b/>
            <sz val="9"/>
            <color rgb="FF000000"/>
            <rFont val="細明體"/>
            <family val="1"/>
            <charset val="136"/>
          </rPr>
          <t xml:space="preserve"> divorsed </t>
        </r>
        <r>
          <rPr>
            <b/>
            <sz val="9"/>
            <color rgb="FF000000"/>
            <rFont val="Tahoma"/>
            <family val="2"/>
          </rPr>
          <t xml:space="preserve">4 Seperated </t>
        </r>
        <r>
          <rPr>
            <b/>
            <sz val="9"/>
            <color rgb="FF000000"/>
            <rFont val="Tahoma"/>
            <family val="2"/>
          </rPr>
          <t>5</t>
        </r>
        <r>
          <rPr>
            <b/>
            <sz val="9"/>
            <color rgb="FF000000"/>
            <rFont val="細明體"/>
            <family val="1"/>
            <charset val="136"/>
          </rPr>
          <t>Widowed</t>
        </r>
      </text>
    </comment>
    <comment ref="E1" authorId="0" shapeId="0" xr:uid="{00000000-0006-0000-0000-000004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b/>
            <sz val="9"/>
            <color rgb="FF000000"/>
            <rFont val="細明體"/>
            <family val="1"/>
            <charset val="136"/>
          </rPr>
          <t xml:space="preserve"> With family or partner </t>
        </r>
        <r>
          <rPr>
            <b/>
            <sz val="9"/>
            <color rgb="FF000000"/>
            <rFont val="Tahoma"/>
            <family val="2"/>
          </rPr>
          <t>(2)</t>
        </r>
        <r>
          <rPr>
            <b/>
            <sz val="9"/>
            <color rgb="FF000000"/>
            <rFont val="細明體"/>
            <family val="1"/>
            <charset val="136"/>
          </rPr>
          <t>single</t>
        </r>
      </text>
    </comment>
    <comment ref="F1" authorId="0" shapeId="0" xr:uid="{00000000-0006-0000-0000-000005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b/>
            <sz val="9"/>
            <color rgb="FF000000"/>
            <rFont val="細明體"/>
            <family val="1"/>
            <charset val="136"/>
          </rPr>
          <t xml:space="preserve">Self </t>
        </r>
        <r>
          <rPr>
            <b/>
            <sz val="9"/>
            <color rgb="FF000000"/>
            <rFont val="Tahoma"/>
            <family val="2"/>
          </rPr>
          <t>2</t>
        </r>
        <r>
          <rPr>
            <b/>
            <sz val="9"/>
            <color rgb="FF000000"/>
            <rFont val="細明體"/>
            <family val="1"/>
            <charset val="136"/>
          </rPr>
          <t>Others</t>
        </r>
      </text>
    </comment>
    <comment ref="G1" authorId="0" shapeId="0" xr:uid="{00000000-0006-0000-0000-000006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sz val="9"/>
            <color rgb="FF000000"/>
            <rFont val="新細明體"/>
            <family val="1"/>
            <charset val="136"/>
            <scheme val="minor"/>
          </rPr>
          <t xml:space="preserve">illiteracy </t>
        </r>
        <r>
          <rPr>
            <b/>
            <sz val="9"/>
            <color rgb="FF000000"/>
            <rFont val="Tahoma"/>
            <family val="2"/>
          </rPr>
          <t>2</t>
        </r>
        <r>
          <rPr>
            <b/>
            <sz val="9"/>
            <color rgb="FF000000"/>
            <rFont val="細明體"/>
            <family val="1"/>
            <charset val="136"/>
          </rPr>
          <t>Primary school</t>
        </r>
        <r>
          <rPr>
            <b/>
            <sz val="9"/>
            <color rgb="FF000000"/>
            <rFont val="Tahoma"/>
            <family val="2"/>
          </rPr>
          <t>3</t>
        </r>
        <r>
          <rPr>
            <b/>
            <sz val="9"/>
            <color rgb="FF000000"/>
            <rFont val="細明體"/>
            <family val="1"/>
            <charset val="136"/>
          </rPr>
          <t>Secondary school</t>
        </r>
        <r>
          <rPr>
            <b/>
            <sz val="9"/>
            <color rgb="FF000000"/>
            <rFont val="Tahoma"/>
            <family val="2"/>
          </rPr>
          <t>4</t>
        </r>
        <r>
          <rPr>
            <b/>
            <sz val="9"/>
            <color rgb="FF000000"/>
            <rFont val="Tahoma"/>
            <family val="2"/>
          </rPr>
          <t xml:space="preserve"> 4. High school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5</t>
        </r>
        <r>
          <rPr>
            <b/>
            <sz val="9"/>
            <color rgb="FF000000"/>
            <rFont val="細明體"/>
            <family val="1"/>
            <charset val="136"/>
          </rPr>
          <t xml:space="preserve">College or university </t>
        </r>
        <r>
          <rPr>
            <b/>
            <sz val="9"/>
            <color rgb="FF000000"/>
            <rFont val="Tahoma"/>
            <family val="2"/>
          </rPr>
          <t>6</t>
        </r>
        <r>
          <rPr>
            <b/>
            <sz val="9"/>
            <color rgb="FF000000"/>
            <rFont val="細明體"/>
            <family val="1"/>
            <charset val="136"/>
          </rPr>
          <t xml:space="preserve"> Master or higher</t>
        </r>
      </text>
    </comment>
    <comment ref="H1" authorId="0" shapeId="0" xr:uid="{00000000-0006-0000-0000-000007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b/>
            <sz val="9"/>
            <color rgb="FF000000"/>
            <rFont val="細明體"/>
            <family val="1"/>
            <charset val="136"/>
          </rPr>
          <t xml:space="preserve">Buddish </t>
        </r>
        <r>
          <rPr>
            <b/>
            <sz val="9"/>
            <color rgb="FF000000"/>
            <rFont val="Tahoma"/>
            <family val="2"/>
          </rPr>
          <t>2</t>
        </r>
        <r>
          <rPr>
            <b/>
            <sz val="9"/>
            <color rgb="FF000000"/>
            <rFont val="細明體"/>
            <family val="1"/>
            <charset val="136"/>
          </rPr>
          <t xml:space="preserve">Christain </t>
        </r>
        <r>
          <rPr>
            <b/>
            <sz val="9"/>
            <color rgb="FF000000"/>
            <rFont val="Tahoma"/>
            <family val="2"/>
          </rPr>
          <t>3</t>
        </r>
        <r>
          <rPr>
            <b/>
            <sz val="9"/>
            <color rgb="FF000000"/>
            <rFont val="細明體"/>
            <family val="1"/>
            <charset val="136"/>
          </rPr>
          <t xml:space="preserve">Catholic </t>
        </r>
        <r>
          <rPr>
            <b/>
            <sz val="9"/>
            <color rgb="FF000000"/>
            <rFont val="Tahoma"/>
            <family val="2"/>
          </rPr>
          <t>4</t>
        </r>
        <r>
          <rPr>
            <b/>
            <sz val="9"/>
            <color rgb="FF000000"/>
            <rFont val="Tahoma"/>
            <family val="2"/>
          </rPr>
          <t xml:space="preserve">Toaism </t>
        </r>
        <r>
          <rPr>
            <b/>
            <sz val="9"/>
            <color rgb="FF000000"/>
            <rFont val="Tahoma"/>
            <family val="2"/>
          </rPr>
          <t>5</t>
        </r>
        <r>
          <rPr>
            <b/>
            <sz val="9"/>
            <color rgb="FF000000"/>
            <rFont val="Tahoma"/>
            <family val="2"/>
          </rPr>
          <t xml:space="preserve">Kuan Tao </t>
        </r>
        <r>
          <rPr>
            <b/>
            <sz val="9"/>
            <color rgb="FF000000"/>
            <rFont val="Tahoma"/>
            <family val="2"/>
          </rPr>
          <t>6</t>
        </r>
        <r>
          <rPr>
            <b/>
            <sz val="9"/>
            <color rgb="FF000000"/>
            <rFont val="細明體"/>
            <family val="1"/>
            <charset val="136"/>
          </rPr>
          <t xml:space="preserve"> Other</t>
        </r>
        <r>
          <rPr>
            <b/>
            <sz val="9"/>
            <color rgb="FF000000"/>
            <rFont val="細明體"/>
            <family val="1"/>
            <charset val="136"/>
          </rPr>
          <t>：＿＿＿＿</t>
        </r>
        <r>
          <rPr>
            <b/>
            <sz val="9"/>
            <color rgb="FF000000"/>
            <rFont val="Tahoma"/>
            <family val="2"/>
          </rPr>
          <t>7</t>
        </r>
        <r>
          <rPr>
            <b/>
            <sz val="9"/>
            <color rgb="FF000000"/>
            <rFont val="細明體"/>
            <family val="1"/>
            <charset val="136"/>
          </rPr>
          <t>None</t>
        </r>
      </text>
    </comment>
    <comment ref="I1" authorId="0" shapeId="0" xr:uid="{00000000-0006-0000-0000-000008000000}">
      <text>
        <r>
          <rPr>
            <b/>
            <sz val="9"/>
            <color rgb="FF000000"/>
            <rFont val="Tahoma"/>
            <family val="2"/>
          </rPr>
          <t>(1)</t>
        </r>
        <r>
          <rPr>
            <b/>
            <sz val="9"/>
            <color rgb="FF000000"/>
            <rFont val="細明體"/>
            <family val="1"/>
            <charset val="136"/>
          </rPr>
          <t xml:space="preserve"> Y </t>
        </r>
        <r>
          <rPr>
            <b/>
            <sz val="9"/>
            <color rgb="FF000000"/>
            <rFont val="Tahoma"/>
            <family val="2"/>
          </rPr>
          <t>(2)</t>
        </r>
        <r>
          <rPr>
            <b/>
            <sz val="9"/>
            <color rgb="FF000000"/>
            <rFont val="細明體"/>
            <family val="1"/>
            <charset val="136"/>
          </rPr>
          <t xml:space="preserve"> N</t>
        </r>
      </text>
    </comment>
    <comment ref="K1" authorId="0" shapeId="0" xr:uid="{00000000-0006-0000-0000-000009000000}">
      <text>
        <r>
          <rPr>
            <b/>
            <sz val="9"/>
            <color rgb="FF000000"/>
            <rFont val="Tahoma"/>
            <family val="2"/>
          </rPr>
          <t>1</t>
        </r>
        <r>
          <rPr>
            <b/>
            <sz val="9"/>
            <color rgb="FF000000"/>
            <rFont val="細明體"/>
            <family val="1"/>
            <charset val="136"/>
          </rPr>
          <t xml:space="preserve">Meat eater </t>
        </r>
        <r>
          <rPr>
            <b/>
            <sz val="9"/>
            <color rgb="FF000000"/>
            <rFont val="Tahoma"/>
            <family val="2"/>
          </rPr>
          <t>2</t>
        </r>
        <r>
          <rPr>
            <b/>
            <sz val="9"/>
            <color rgb="FF000000"/>
            <rFont val="細明體"/>
            <family val="1"/>
            <charset val="136"/>
          </rPr>
          <t xml:space="preserve"> Seafood eater </t>
        </r>
        <r>
          <rPr>
            <b/>
            <sz val="9"/>
            <color rgb="FF000000"/>
            <rFont val="Tahoma"/>
            <family val="2"/>
          </rPr>
          <t>3</t>
        </r>
        <r>
          <rPr>
            <b/>
            <sz val="9"/>
            <color rgb="FF000000"/>
            <rFont val="細明體"/>
            <family val="1"/>
            <charset val="136"/>
          </rPr>
          <t>Vege</t>
        </r>
      </text>
    </comment>
    <comment ref="L1" authorId="0" shapeId="0" xr:uid="{00000000-0006-0000-0000-00000A000000}">
      <text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 xml:space="preserve">Within normal effort </t>
        </r>
        <r>
          <rPr>
            <sz val="9"/>
            <color rgb="FF000000"/>
            <rFont val="Tahoma"/>
            <family val="2"/>
          </rPr>
          <t>2.</t>
        </r>
        <r>
          <rPr>
            <sz val="9"/>
            <color rgb="FF000000"/>
            <rFont val="細明體"/>
            <family val="1"/>
            <charset val="136"/>
          </rPr>
          <t xml:space="preserve"> Higher than normal effort </t>
        </r>
        <r>
          <rPr>
            <sz val="9"/>
            <color rgb="FF000000"/>
            <rFont val="Tahoma"/>
            <family val="2"/>
          </rPr>
          <t>3.</t>
        </r>
        <r>
          <rPr>
            <sz val="9"/>
            <color rgb="FF000000"/>
            <rFont val="細明體"/>
            <family val="1"/>
            <charset val="136"/>
          </rPr>
          <t xml:space="preserve"> Extremely high effort and ehausted</t>
        </r>
      </text>
    </comment>
    <comment ref="N1" authorId="0" shapeId="0" xr:uid="{00000000-0006-0000-0000-00000B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Easy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able to do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細明體"/>
            <family val="1"/>
            <charset val="136"/>
          </rPr>
          <t xml:space="preserve"> Unable to do</t>
        </r>
      </text>
    </comment>
    <comment ref="P1" authorId="0" shapeId="0" xr:uid="{00000000-0006-0000-0000-00000C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Able to do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Do with assist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細明體"/>
            <family val="1"/>
            <charset val="136"/>
          </rPr>
          <t xml:space="preserve"> Unable to do</t>
        </r>
      </text>
    </comment>
    <comment ref="R1" authorId="0" shapeId="0" xr:uid="{00000000-0006-0000-0000-00000D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Easty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able to do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細明體"/>
            <family val="1"/>
            <charset val="136"/>
          </rPr>
          <t xml:space="preserve"> Unable to do</t>
        </r>
      </text>
    </comment>
    <comment ref="T1" authorId="0" shapeId="0" xr:uid="{00000000-0006-0000-0000-00000E000000}">
      <text>
        <r>
          <rPr>
            <b/>
            <sz val="10"/>
            <color rgb="FF000000"/>
            <rFont val="新細明體"/>
            <family val="1"/>
            <charset val="136"/>
            <scheme val="minor"/>
          </rPr>
          <t>1.</t>
        </r>
        <r>
          <rPr>
            <b/>
            <sz val="10"/>
            <color rgb="FF000000"/>
            <rFont val="新細明體"/>
            <family val="1"/>
            <charset val="136"/>
            <scheme val="minor"/>
          </rPr>
          <t xml:space="preserve">Easty </t>
        </r>
        <r>
          <rPr>
            <b/>
            <sz val="10"/>
            <color rgb="FF000000"/>
            <rFont val="新細明體"/>
            <family val="1"/>
            <charset val="136"/>
            <scheme val="minor"/>
          </rPr>
          <t>2.</t>
        </r>
        <r>
          <rPr>
            <b/>
            <sz val="10"/>
            <color rgb="FF000000"/>
            <rFont val="新細明體"/>
            <family val="1"/>
            <charset val="136"/>
            <scheme val="minor"/>
          </rPr>
          <t xml:space="preserve">able to do </t>
        </r>
        <r>
          <rPr>
            <b/>
            <sz val="10"/>
            <color rgb="FF000000"/>
            <rFont val="新細明體"/>
            <family val="1"/>
            <charset val="136"/>
            <scheme val="minor"/>
          </rPr>
          <t>3.</t>
        </r>
        <r>
          <rPr>
            <b/>
            <sz val="10"/>
            <color rgb="FF000000"/>
            <rFont val="新細明體"/>
            <family val="1"/>
            <charset val="136"/>
            <scheme val="minor"/>
          </rPr>
          <t xml:space="preserve"> Unable to do</t>
        </r>
      </text>
    </comment>
    <comment ref="V1" authorId="0" shapeId="0" xr:uid="{00000000-0006-0000-0000-00000F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Never </t>
        </r>
        <r>
          <rPr>
            <b/>
            <sz val="9"/>
            <color rgb="FF000000"/>
            <rFont val="Tahoma"/>
            <family val="2"/>
          </rPr>
          <t>2.1-3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細明體"/>
            <family val="1"/>
            <charset val="136"/>
          </rPr>
          <t xml:space="preserve">times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Tahoma"/>
            <family val="2"/>
          </rPr>
          <t>&gt;4 times</t>
        </r>
      </text>
    </comment>
    <comment ref="X1" authorId="0" shapeId="0" xr:uid="{00000000-0006-0000-0000-000010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 Y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 N</t>
        </r>
      </text>
    </comment>
    <comment ref="Z1" authorId="0" shapeId="0" xr:uid="{00000000-0006-0000-0000-000011000000}">
      <text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Y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>N</t>
        </r>
      </text>
    </comment>
    <comment ref="AA1" authorId="0" shapeId="0" xr:uid="{00000000-0006-0000-0000-000012000000}">
      <text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 xml:space="preserve">Y </t>
        </r>
        <r>
          <rPr>
            <sz val="9"/>
            <color rgb="FF000000"/>
            <rFont val="Tahoma"/>
            <family val="2"/>
          </rPr>
          <t>2.</t>
        </r>
        <r>
          <rPr>
            <sz val="9"/>
            <color rgb="FF000000"/>
            <rFont val="細明體"/>
            <family val="1"/>
            <charset val="136"/>
          </rPr>
          <t>N</t>
        </r>
      </text>
    </comment>
    <comment ref="AD1" authorId="0" shapeId="0" xr:uid="{00000000-0006-0000-0000-000013000000}">
      <text>
        <r>
          <rPr>
            <b/>
            <sz val="9"/>
            <color rgb="FF000000"/>
            <rFont val="細明體"/>
            <family val="1"/>
            <charset val="136"/>
          </rPr>
          <t>References</t>
        </r>
        <r>
          <rPr>
            <b/>
            <sz val="9"/>
            <color rgb="FF000000"/>
            <rFont val="細明體"/>
            <family val="1"/>
            <charset val="136"/>
          </rPr>
          <t>；</t>
        </r>
        <r>
          <rPr>
            <b/>
            <sz val="9"/>
            <color rgb="FF000000"/>
            <rFont val="細明體"/>
            <family val="1"/>
            <charset val="136"/>
          </rPr>
          <t xml:space="preserve">
</t>
        </r>
        <r>
          <rPr>
            <b/>
            <sz val="9"/>
            <color rgb="FF000000"/>
            <rFont val="細明體"/>
            <family val="1"/>
            <charset val="136"/>
          </rPr>
          <t>M</t>
        </r>
        <r>
          <rPr>
            <b/>
            <sz val="9"/>
            <color rgb="FF000000"/>
            <rFont val="Tahoma"/>
            <family val="2"/>
          </rPr>
          <t>&gt;25</t>
        </r>
        <r>
          <rPr>
            <b/>
            <sz val="9"/>
            <color rgb="FF000000"/>
            <rFont val="細明體"/>
            <family val="1"/>
            <charset val="136"/>
          </rPr>
          <t>kg</t>
        </r>
        <r>
          <rPr>
            <b/>
            <sz val="9"/>
            <color rgb="FF000000"/>
            <rFont val="細明體"/>
            <family val="1"/>
            <charset val="136"/>
          </rPr>
          <t xml:space="preserve">
</t>
        </r>
        <r>
          <rPr>
            <b/>
            <sz val="9"/>
            <color rgb="FF000000"/>
            <rFont val="細明體"/>
            <family val="1"/>
            <charset val="136"/>
          </rPr>
          <t>F</t>
        </r>
        <r>
          <rPr>
            <b/>
            <sz val="9"/>
            <color rgb="FF000000"/>
            <rFont val="Tahoma"/>
            <family val="2"/>
          </rPr>
          <t>&gt;17</t>
        </r>
        <r>
          <rPr>
            <b/>
            <sz val="9"/>
            <color rgb="FF000000"/>
            <rFont val="細明體"/>
            <family val="1"/>
            <charset val="136"/>
          </rPr>
          <t xml:space="preserve">kg; </t>
        </r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Normal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Below normal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細明體"/>
            <family val="1"/>
            <charset val="136"/>
          </rPr>
          <t>No able to do</t>
        </r>
      </text>
    </comment>
    <comment ref="AH1" authorId="0" shapeId="0" xr:uid="{00000000-0006-0000-0000-000014000000}">
      <text>
        <r>
          <rPr>
            <sz val="9"/>
            <color rgb="FF000000"/>
            <rFont val="細明體"/>
            <family val="1"/>
            <charset val="136"/>
          </rPr>
          <t>References</t>
        </r>
        <r>
          <rPr>
            <sz val="9"/>
            <color rgb="FF000000"/>
            <rFont val="細明體"/>
            <family val="1"/>
            <charset val="136"/>
          </rPr>
          <t>：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&lt;9</t>
        </r>
        <r>
          <rPr>
            <sz val="9"/>
            <color rgb="FF000000"/>
            <rFont val="細明體"/>
            <family val="1"/>
            <charset val="136"/>
          </rPr>
          <t xml:space="preserve">s; </t>
        </r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 xml:space="preserve">Normal </t>
        </r>
        <r>
          <rPr>
            <sz val="9"/>
            <color rgb="FF000000"/>
            <rFont val="Tahoma"/>
            <family val="2"/>
          </rPr>
          <t>2.</t>
        </r>
        <r>
          <rPr>
            <sz val="9"/>
            <color rgb="FF000000"/>
            <rFont val="細明體"/>
            <family val="1"/>
            <charset val="136"/>
          </rPr>
          <t xml:space="preserve">Below normal </t>
        </r>
        <r>
          <rPr>
            <sz val="9"/>
            <color rgb="FF000000"/>
            <rFont val="Tahoma"/>
            <family val="2"/>
          </rPr>
          <t>3.</t>
        </r>
        <r>
          <rPr>
            <sz val="9"/>
            <color rgb="FF000000"/>
            <rFont val="細明體"/>
            <family val="1"/>
            <charset val="136"/>
          </rPr>
          <t>Not able to do</t>
        </r>
      </text>
    </comment>
    <comment ref="AM1" authorId="0" shapeId="0" xr:uid="{00000000-0006-0000-0000-000015000000}">
      <text>
        <r>
          <rPr>
            <b/>
            <sz val="9"/>
            <color rgb="FF000000"/>
            <rFont val="細明體"/>
            <family val="1"/>
            <charset val="136"/>
          </rPr>
          <t xml:space="preserve">References:
</t>
        </r>
        <r>
          <rPr>
            <b/>
            <sz val="9"/>
            <color rgb="FF000000"/>
            <rFont val="Tahoma"/>
            <family val="2"/>
          </rPr>
          <t>4.</t>
        </r>
        <r>
          <rPr>
            <b/>
            <sz val="9"/>
            <color rgb="FF000000"/>
            <rFont val="細明體"/>
            <family val="1"/>
            <charset val="136"/>
          </rPr>
          <t xml:space="preserve">&gt;10s </t>
        </r>
        <r>
          <rPr>
            <b/>
            <sz val="9"/>
            <color rgb="FF000000"/>
            <rFont val="Tahoma"/>
            <family val="2"/>
          </rPr>
          <t>3.</t>
        </r>
        <r>
          <rPr>
            <b/>
            <sz val="9"/>
            <color rgb="FF000000"/>
            <rFont val="細明體"/>
            <family val="1"/>
            <charset val="136"/>
          </rPr>
          <t xml:space="preserve"> </t>
        </r>
        <r>
          <rPr>
            <b/>
            <sz val="9"/>
            <color rgb="FF000000"/>
            <rFont val="Tahoma"/>
            <family val="2"/>
          </rPr>
          <t>5-10</t>
        </r>
        <r>
          <rPr>
            <b/>
            <sz val="9"/>
            <color rgb="FF000000"/>
            <rFont val="細明體"/>
            <family val="1"/>
            <charset val="136"/>
          </rPr>
          <t xml:space="preserve">s </t>
        </r>
        <r>
          <rPr>
            <b/>
            <sz val="9"/>
            <color rgb="FF000000"/>
            <rFont val="Tahoma"/>
            <family val="2"/>
          </rPr>
          <t>2.</t>
        </r>
        <r>
          <rPr>
            <b/>
            <sz val="9"/>
            <color rgb="FF000000"/>
            <rFont val="細明體"/>
            <family val="1"/>
            <charset val="136"/>
          </rPr>
          <t xml:space="preserve">&gt;3s </t>
        </r>
        <r>
          <rPr>
            <b/>
            <sz val="9"/>
            <color rgb="FF000000"/>
            <rFont val="Tahoma"/>
            <family val="2"/>
          </rPr>
          <t>1.</t>
        </r>
        <r>
          <rPr>
            <b/>
            <sz val="9"/>
            <color rgb="FF000000"/>
            <rFont val="細明體"/>
            <family val="1"/>
            <charset val="136"/>
          </rPr>
          <t xml:space="preserve">&lt;3s </t>
        </r>
        <r>
          <rPr>
            <b/>
            <sz val="9"/>
            <color rgb="FF000000"/>
            <rFont val="Tahoma"/>
            <family val="2"/>
          </rPr>
          <t>0.</t>
        </r>
        <r>
          <rPr>
            <b/>
            <sz val="9"/>
            <color rgb="FF000000"/>
            <rFont val="細明體"/>
            <family val="1"/>
            <charset val="136"/>
          </rPr>
          <t>Unable to do</t>
        </r>
      </text>
    </comment>
    <comment ref="AP1" authorId="1" shapeId="0" xr:uid="{00000000-0006-0000-0000-000016000000}">
      <text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0</t>
        </r>
        <r>
          <rPr>
            <sz val="9"/>
            <color rgb="FF000000"/>
            <rFont val="細明體"/>
            <family val="1"/>
            <charset val="136"/>
          </rPr>
          <t>: Non-frail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1-</t>
        </r>
        <r>
          <rPr>
            <sz val="9"/>
            <color rgb="FF000000"/>
            <rFont val="Tahoma"/>
            <family val="2"/>
          </rPr>
          <t>2: pre-frail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細明體"/>
            <family val="1"/>
            <charset val="136"/>
          </rPr>
          <t>&gt;</t>
        </r>
        <r>
          <rPr>
            <sz val="9"/>
            <color rgb="FF000000"/>
            <rFont val="Tahoma"/>
            <family val="2"/>
          </rPr>
          <t>3</t>
        </r>
        <r>
          <rPr>
            <sz val="9"/>
            <color rgb="FF000000"/>
            <rFont val="細明體"/>
            <family val="1"/>
            <charset val="136"/>
          </rPr>
          <t>: frail</t>
        </r>
      </text>
    </comment>
    <comment ref="BD1" authorId="1" shapeId="0" xr:uid="{00000000-0006-0000-0000-000017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0</t>
        </r>
        <r>
          <rPr>
            <sz val="9"/>
            <color rgb="FF000000"/>
            <rFont val="細明體"/>
            <family val="1"/>
            <charset val="136"/>
          </rPr>
          <t>N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1</t>
        </r>
        <r>
          <rPr>
            <sz val="9"/>
            <color rgb="FF000000"/>
            <rFont val="細明體"/>
            <family val="1"/>
            <charset val="136"/>
          </rPr>
          <t>Y</t>
        </r>
      </text>
    </comment>
    <comment ref="BE1" authorId="1" shapeId="0" xr:uid="{00000000-0006-0000-0000-000018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0.</t>
        </r>
        <r>
          <rPr>
            <sz val="9"/>
            <color rgb="FF000000"/>
            <rFont val="細明體"/>
            <family val="1"/>
            <charset val="136"/>
          </rPr>
          <t>N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>Y</t>
        </r>
      </text>
    </comment>
    <comment ref="BF1" authorId="1" shapeId="0" xr:uid="{00000000-0006-0000-0000-000019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1.Norepinephrine(mcg)
</t>
        </r>
        <r>
          <rPr>
            <sz val="9"/>
            <color rgb="FF000000"/>
            <rFont val="Tahoma"/>
            <family val="2"/>
          </rPr>
          <t xml:space="preserve">2.Ephedrine(mg)
</t>
        </r>
        <r>
          <rPr>
            <sz val="9"/>
            <color rgb="FF000000"/>
            <rFont val="Tahoma"/>
            <family val="2"/>
          </rPr>
          <t>3.</t>
        </r>
        <r>
          <rPr>
            <sz val="9"/>
            <color rgb="FF000000"/>
            <rFont val="細明體"/>
            <family val="1"/>
            <charset val="136"/>
          </rPr>
          <t>其他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</text>
    </comment>
    <comment ref="BI1" authorId="1" shapeId="0" xr:uid="{00000000-0006-0000-0000-00001A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1</t>
        </r>
        <r>
          <rPr>
            <sz val="9"/>
            <color rgb="FF000000"/>
            <rFont val="細明體"/>
            <family val="1"/>
            <charset val="136"/>
          </rPr>
          <t>Right decubitus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 xml:space="preserve">2 </t>
        </r>
        <r>
          <rPr>
            <sz val="9"/>
            <color rgb="FF000000"/>
            <rFont val="細明體"/>
            <family val="1"/>
            <charset val="136"/>
          </rPr>
          <t>Left decubitus</t>
        </r>
      </text>
    </comment>
    <comment ref="BK1" authorId="1" shapeId="0" xr:uid="{00000000-0006-0000-0000-00001B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0.plain
</t>
        </r>
        <r>
          <rPr>
            <sz val="9"/>
            <color rgb="FF000000"/>
            <rFont val="Tahoma"/>
            <family val="2"/>
          </rPr>
          <t>1.heavy</t>
        </r>
      </text>
    </comment>
    <comment ref="BM1" authorId="1" shapeId="0" xr:uid="{00000000-0006-0000-0000-00001C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0.</t>
        </r>
        <r>
          <rPr>
            <sz val="9"/>
            <color rgb="FF000000"/>
            <rFont val="細明體"/>
            <family val="1"/>
            <charset val="136"/>
          </rPr>
          <t>N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>Y</t>
        </r>
      </text>
    </comment>
    <comment ref="BN1" authorId="1" shapeId="0" xr:uid="{00000000-0006-0000-0000-00001D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1.morphine
</t>
        </r>
        <r>
          <rPr>
            <sz val="9"/>
            <color rgb="FF000000"/>
            <rFont val="Tahoma"/>
            <family val="2"/>
          </rPr>
          <t>2.fentanyl</t>
        </r>
      </text>
    </comment>
    <comment ref="BZ1" authorId="1" shapeId="0" xr:uid="{00000000-0006-0000-0000-00001E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0.</t>
        </r>
        <r>
          <rPr>
            <sz val="9"/>
            <color rgb="FF000000"/>
            <rFont val="細明體"/>
            <family val="1"/>
            <charset val="136"/>
          </rPr>
          <t>N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>Y</t>
        </r>
      </text>
    </comment>
    <comment ref="CA1" authorId="1" shapeId="0" xr:uid="{00000000-0006-0000-0000-00001F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1.Fentanyl
</t>
        </r>
        <r>
          <rPr>
            <sz val="9"/>
            <color rgb="FF000000"/>
            <rFont val="Tahoma"/>
            <family val="2"/>
          </rPr>
          <t xml:space="preserve">2.Midazolam
</t>
        </r>
        <r>
          <rPr>
            <sz val="9"/>
            <color rgb="FF000000"/>
            <rFont val="Tahoma"/>
            <family val="2"/>
          </rPr>
          <t xml:space="preserve">3.propofol
</t>
        </r>
        <r>
          <rPr>
            <sz val="9"/>
            <color rgb="FF000000"/>
            <rFont val="Tahoma"/>
            <family val="2"/>
          </rPr>
          <t>4.</t>
        </r>
        <r>
          <rPr>
            <sz val="9"/>
            <color rgb="FF000000"/>
            <rFont val="細明體"/>
            <family val="1"/>
            <charset val="136"/>
          </rPr>
          <t>Other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CC1" authorId="1" shapeId="0" xr:uid="{00000000-0006-0000-0000-000020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1.</t>
        </r>
        <r>
          <rPr>
            <sz val="9"/>
            <color rgb="FF000000"/>
            <rFont val="細明體"/>
            <family val="1"/>
            <charset val="136"/>
          </rPr>
          <t>Pain relief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2.</t>
        </r>
        <r>
          <rPr>
            <sz val="9"/>
            <color rgb="FF000000"/>
            <rFont val="細明體"/>
            <family val="1"/>
            <charset val="136"/>
          </rPr>
          <t>Anxiety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3.</t>
        </r>
        <r>
          <rPr>
            <sz val="9"/>
            <color rgb="FF000000"/>
            <rFont val="細明體"/>
            <family val="1"/>
            <charset val="136"/>
          </rPr>
          <t>Inadequate anesthesia level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  <r>
          <rPr>
            <sz val="9"/>
            <color rgb="FF000000"/>
            <rFont val="Tahoma"/>
            <family val="2"/>
          </rPr>
          <t>4.</t>
        </r>
        <r>
          <rPr>
            <sz val="9"/>
            <color rgb="FF000000"/>
            <rFont val="細明體"/>
            <family val="1"/>
            <charset val="136"/>
          </rPr>
          <t>Other</t>
        </r>
        <r>
          <rPr>
            <sz val="9"/>
            <color rgb="FF000000"/>
            <rFont val="細明體"/>
            <family val="1"/>
            <charset val="136"/>
          </rPr>
          <t xml:space="preserve">
</t>
        </r>
      </text>
    </comment>
    <comment ref="CD1" authorId="1" shapeId="0" xr:uid="{00000000-0006-0000-0000-000021000000}">
      <text>
        <r>
          <rPr>
            <b/>
            <sz val="9"/>
            <color rgb="FF000000"/>
            <rFont val="Tahoma"/>
            <family val="2"/>
          </rPr>
          <t>little Lu: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1.Fentanyl
</t>
        </r>
        <r>
          <rPr>
            <sz val="9"/>
            <color rgb="FF000000"/>
            <rFont val="Tahoma"/>
            <family val="2"/>
          </rPr>
          <t xml:space="preserve">2.Midazolam
</t>
        </r>
        <r>
          <rPr>
            <sz val="9"/>
            <color rgb="FF000000"/>
            <rFont val="Tahoma"/>
            <family val="2"/>
          </rPr>
          <t xml:space="preserve">3.propofol
</t>
        </r>
        <r>
          <rPr>
            <sz val="9"/>
            <color rgb="FF000000"/>
            <rFont val="Tahoma"/>
            <family val="2"/>
          </rPr>
          <t>4.</t>
        </r>
        <r>
          <rPr>
            <sz val="9"/>
            <color rgb="FF000000"/>
            <rFont val="細明體"/>
            <family val="1"/>
            <charset val="136"/>
          </rPr>
          <t>Other</t>
        </r>
        <r>
          <rPr>
            <sz val="9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<sst xmlns="http://schemas.openxmlformats.org/spreadsheetml/2006/main" count="419" uniqueCount="146">
  <si>
    <t>ASA</t>
  </si>
  <si>
    <t>BMI</t>
  </si>
  <si>
    <t>Total intake colloid</t>
    <phoneticPr fontId="3" type="noConversion"/>
  </si>
  <si>
    <t xml:space="preserve"> PRBC</t>
    <phoneticPr fontId="3" type="noConversion"/>
  </si>
  <si>
    <t>Blood loss</t>
  </si>
  <si>
    <t>Total intake crystalloid</t>
    <phoneticPr fontId="3" type="noConversion"/>
  </si>
  <si>
    <t>25mcg</t>
    <phoneticPr fontId="3" type="noConversion"/>
  </si>
  <si>
    <t>3mg</t>
    <phoneticPr fontId="3" type="noConversion"/>
  </si>
  <si>
    <t>2mg</t>
    <phoneticPr fontId="3" type="noConversion"/>
  </si>
  <si>
    <t>minimal</t>
    <phoneticPr fontId="3" type="noConversion"/>
  </si>
  <si>
    <t>5mg</t>
    <phoneticPr fontId="3" type="noConversion"/>
  </si>
  <si>
    <t>50mcg</t>
    <phoneticPr fontId="3" type="noConversion"/>
  </si>
  <si>
    <t>Shivering</t>
    <phoneticPr fontId="3" type="noConversion"/>
  </si>
  <si>
    <t>16mg</t>
    <phoneticPr fontId="3" type="noConversion"/>
  </si>
  <si>
    <t>TKR</t>
    <phoneticPr fontId="3" type="noConversion"/>
  </si>
  <si>
    <t>10mcg</t>
    <phoneticPr fontId="3" type="noConversion"/>
  </si>
  <si>
    <t>24mg</t>
    <phoneticPr fontId="3" type="noConversion"/>
  </si>
  <si>
    <t>130mg</t>
    <phoneticPr fontId="3" type="noConversion"/>
  </si>
  <si>
    <t>1mg</t>
    <phoneticPr fontId="3" type="noConversion"/>
  </si>
  <si>
    <t>shivering</t>
    <phoneticPr fontId="3" type="noConversion"/>
  </si>
  <si>
    <t>200mg</t>
    <phoneticPr fontId="3" type="noConversion"/>
  </si>
  <si>
    <t>4mg</t>
    <phoneticPr fontId="3" type="noConversion"/>
  </si>
  <si>
    <t>-</t>
    <phoneticPr fontId="3" type="noConversion"/>
  </si>
  <si>
    <t>8mg</t>
    <phoneticPr fontId="3" type="noConversion"/>
  </si>
  <si>
    <t>30mcg</t>
    <phoneticPr fontId="3" type="noConversion"/>
  </si>
  <si>
    <t>2.5mg</t>
    <phoneticPr fontId="3" type="noConversion"/>
  </si>
  <si>
    <t>morphine 5mg</t>
    <phoneticPr fontId="3" type="noConversion"/>
  </si>
  <si>
    <t>16mg</t>
    <phoneticPr fontId="3" type="noConversion"/>
  </si>
  <si>
    <t>minimal</t>
    <phoneticPr fontId="3" type="noConversion"/>
  </si>
  <si>
    <t>URSM</t>
  </si>
  <si>
    <t>URSM</t>
    <phoneticPr fontId="3" type="noConversion"/>
  </si>
  <si>
    <t>Hemorrhoidectomy</t>
  </si>
  <si>
    <t>TKR</t>
  </si>
  <si>
    <t>TURP</t>
  </si>
  <si>
    <t>TURP</t>
    <phoneticPr fontId="3" type="noConversion"/>
  </si>
  <si>
    <t>&gt;3</t>
  </si>
  <si>
    <t>Anal fistulectomy</t>
  </si>
  <si>
    <t>TUR-BT</t>
  </si>
  <si>
    <t>TUR-BT</t>
    <phoneticPr fontId="3" type="noConversion"/>
  </si>
  <si>
    <t>URS</t>
    <phoneticPr fontId="3" type="noConversion"/>
  </si>
  <si>
    <t>Hydrocelectomy</t>
  </si>
  <si>
    <t>Debridement</t>
    <phoneticPr fontId="3" type="noConversion"/>
  </si>
  <si>
    <t>Repair of inguinal hernia</t>
  </si>
  <si>
    <t>THR</t>
  </si>
  <si>
    <t>THR</t>
    <phoneticPr fontId="3" type="noConversion"/>
  </si>
  <si>
    <t>URS</t>
    <phoneticPr fontId="3" type="noConversion"/>
  </si>
  <si>
    <t>Removal of internal fixator</t>
  </si>
  <si>
    <t>V</t>
    <phoneticPr fontId="3" type="noConversion"/>
  </si>
  <si>
    <t>V</t>
    <phoneticPr fontId="3" type="noConversion"/>
  </si>
  <si>
    <t>V</t>
    <phoneticPr fontId="3" type="noConversion"/>
  </si>
  <si>
    <t>ID</t>
    <phoneticPr fontId="3" type="noConversion"/>
  </si>
  <si>
    <t>Gender</t>
    <phoneticPr fontId="3" type="noConversion"/>
  </si>
  <si>
    <t>DOB</t>
    <phoneticPr fontId="3" type="noConversion"/>
  </si>
  <si>
    <t>Marrige status</t>
    <phoneticPr fontId="3" type="noConversion"/>
  </si>
  <si>
    <t>Living status</t>
    <phoneticPr fontId="3" type="noConversion"/>
  </si>
  <si>
    <t>Key health giver</t>
    <phoneticPr fontId="3" type="noConversion"/>
  </si>
  <si>
    <t>Education</t>
    <phoneticPr fontId="3" type="noConversion"/>
  </si>
  <si>
    <t>Belief</t>
    <phoneticPr fontId="3" type="noConversion"/>
  </si>
  <si>
    <t>Smoking/pieces</t>
    <phoneticPr fontId="3" type="noConversion"/>
  </si>
  <si>
    <t>Diet</t>
    <phoneticPr fontId="3" type="noConversion"/>
  </si>
  <si>
    <t>Lifting 5kg object</t>
    <phoneticPr fontId="3" type="noConversion"/>
  </si>
  <si>
    <t>Lifting 5kg object (coding)</t>
    <phoneticPr fontId="3" type="noConversion"/>
  </si>
  <si>
    <t>Walk independently in living area</t>
    <phoneticPr fontId="3" type="noConversion"/>
  </si>
  <si>
    <t>Walk independently in living area (coding)</t>
    <phoneticPr fontId="3" type="noConversion"/>
  </si>
  <si>
    <t>Stand up from a chair</t>
    <phoneticPr fontId="3" type="noConversion"/>
  </si>
  <si>
    <t>Stand up from a chair (coding)</t>
    <phoneticPr fontId="3" type="noConversion"/>
  </si>
  <si>
    <t>climb up a level</t>
    <phoneticPr fontId="3" type="noConversion"/>
  </si>
  <si>
    <t>climb up a level (coding)</t>
    <phoneticPr fontId="3" type="noConversion"/>
  </si>
  <si>
    <t>Falls within past year</t>
    <phoneticPr fontId="3" type="noConversion"/>
  </si>
  <si>
    <t>Falls within past year (coding)</t>
    <phoneticPr fontId="3" type="noConversion"/>
  </si>
  <si>
    <t>Weight loss within 6 months (5% or 3 kg)</t>
    <phoneticPr fontId="3" type="noConversion"/>
  </si>
  <si>
    <t>Weight loss within 6 months (5% or 3 kg)- coding</t>
    <phoneticPr fontId="3" type="noConversion"/>
  </si>
  <si>
    <t>&gt; 5 comorbidities</t>
    <phoneticPr fontId="3" type="noConversion"/>
  </si>
  <si>
    <t xml:space="preserve">Fatique (&gt;3 days in a week) </t>
    <phoneticPr fontId="3" type="noConversion"/>
  </si>
  <si>
    <t>Fatique (&gt;3 days in a week) - coding</t>
    <phoneticPr fontId="3" type="noConversion"/>
  </si>
  <si>
    <t>Gripping force</t>
    <phoneticPr fontId="3" type="noConversion"/>
  </si>
  <si>
    <t>Reasons for missing data</t>
    <phoneticPr fontId="3" type="noConversion"/>
  </si>
  <si>
    <t>Gripping force (coding 1)</t>
    <phoneticPr fontId="3" type="noConversion"/>
  </si>
  <si>
    <t>Gripping force (coding 2)</t>
    <phoneticPr fontId="3" type="noConversion"/>
  </si>
  <si>
    <t>Stand up from a chair (seconds)</t>
    <phoneticPr fontId="3" type="noConversion"/>
  </si>
  <si>
    <t>Walking pace</t>
    <phoneticPr fontId="3" type="noConversion"/>
  </si>
  <si>
    <t>Walking pace-coding</t>
    <phoneticPr fontId="3" type="noConversion"/>
  </si>
  <si>
    <t>Standing on one limb</t>
    <phoneticPr fontId="3" type="noConversion"/>
  </si>
  <si>
    <t>Standing on one limb (coding)</t>
    <phoneticPr fontId="3" type="noConversion"/>
  </si>
  <si>
    <t>Frailty score</t>
    <phoneticPr fontId="3" type="noConversion"/>
  </si>
  <si>
    <t>Frailty grade</t>
    <phoneticPr fontId="3" type="noConversion"/>
  </si>
  <si>
    <t>Pre-frail</t>
  </si>
  <si>
    <t>Frail</t>
  </si>
  <si>
    <t>Non-frail</t>
  </si>
  <si>
    <t>Sarcopenia</t>
  </si>
  <si>
    <t>Non-sarcopenia</t>
  </si>
  <si>
    <t>Uro</t>
  </si>
  <si>
    <t>CRS</t>
  </si>
  <si>
    <t>Ortho</t>
  </si>
  <si>
    <t>PS</t>
  </si>
  <si>
    <t>Surgical department</t>
    <phoneticPr fontId="3" type="noConversion"/>
  </si>
  <si>
    <t>Operation</t>
    <phoneticPr fontId="3" type="noConversion"/>
  </si>
  <si>
    <t>BH</t>
    <phoneticPr fontId="3" type="noConversion"/>
  </si>
  <si>
    <t>BW</t>
    <phoneticPr fontId="3" type="noConversion"/>
  </si>
  <si>
    <t>Preop SBP</t>
    <phoneticPr fontId="3" type="noConversion"/>
  </si>
  <si>
    <t>Preop DBP</t>
    <phoneticPr fontId="3" type="noConversion"/>
  </si>
  <si>
    <t>Intraop lowest SBP</t>
    <phoneticPr fontId="3" type="noConversion"/>
  </si>
  <si>
    <t>Intraop DBP</t>
    <phoneticPr fontId="3" type="noConversion"/>
  </si>
  <si>
    <t>Change of BP</t>
    <phoneticPr fontId="3" type="noConversion"/>
  </si>
  <si>
    <t>Lower than 25% of BL</t>
    <phoneticPr fontId="3" type="noConversion"/>
  </si>
  <si>
    <t>Vasopressors or inotropes</t>
    <phoneticPr fontId="3" type="noConversion"/>
  </si>
  <si>
    <t>Type of vasopressor</t>
    <phoneticPr fontId="3" type="noConversion"/>
  </si>
  <si>
    <t>Times of administration</t>
    <phoneticPr fontId="3" type="noConversion"/>
  </si>
  <si>
    <t>Total dose</t>
    <phoneticPr fontId="3" type="noConversion"/>
  </si>
  <si>
    <t>Positioning</t>
    <phoneticPr fontId="3" type="noConversion"/>
  </si>
  <si>
    <t>Bupivacaine dose</t>
    <phoneticPr fontId="3" type="noConversion"/>
  </si>
  <si>
    <t>Heavy or plain</t>
    <phoneticPr fontId="3" type="noConversion"/>
  </si>
  <si>
    <r>
      <t xml:space="preserve">Block </t>
    </r>
    <r>
      <rPr>
        <sz val="12"/>
        <color theme="1"/>
        <rFont val="Calibri"/>
        <family val="2"/>
      </rPr>
      <t>Level</t>
    </r>
    <phoneticPr fontId="3" type="noConversion"/>
  </si>
  <si>
    <t>Intrathecal opioid</t>
    <phoneticPr fontId="3" type="noConversion"/>
  </si>
  <si>
    <t>ITM or ITF</t>
    <phoneticPr fontId="3" type="noConversion"/>
  </si>
  <si>
    <t>Dose (mcg)</t>
    <phoneticPr fontId="3" type="noConversion"/>
  </si>
  <si>
    <t>Start of anesthesia</t>
    <phoneticPr fontId="3" type="noConversion"/>
  </si>
  <si>
    <t>Start of operation</t>
    <phoneticPr fontId="3" type="noConversion"/>
  </si>
  <si>
    <t>End of operation</t>
    <phoneticPr fontId="3" type="noConversion"/>
  </si>
  <si>
    <t>Duration of operation</t>
    <phoneticPr fontId="3" type="noConversion"/>
  </si>
  <si>
    <t>Time to knee motion</t>
    <phoneticPr fontId="3" type="noConversion"/>
  </si>
  <si>
    <t>Time duration to knee motion</t>
    <phoneticPr fontId="3" type="noConversion"/>
  </si>
  <si>
    <t>Time to pain sensation</t>
    <phoneticPr fontId="3" type="noConversion"/>
  </si>
  <si>
    <t>Time duration to pain sensation</t>
    <phoneticPr fontId="3" type="noConversion"/>
  </si>
  <si>
    <t>Time of requesting for analgesic</t>
    <phoneticPr fontId="3" type="noConversion"/>
  </si>
  <si>
    <t>Time duration of requesting for analgesic</t>
    <phoneticPr fontId="3" type="noConversion"/>
  </si>
  <si>
    <t xml:space="preserve">Intraoperative sedation </t>
    <phoneticPr fontId="3" type="noConversion"/>
  </si>
  <si>
    <t>Dose-1</t>
    <phoneticPr fontId="3" type="noConversion"/>
  </si>
  <si>
    <t>Reasons-1</t>
    <phoneticPr fontId="3" type="noConversion"/>
  </si>
  <si>
    <t>Drug-2</t>
    <phoneticPr fontId="3" type="noConversion"/>
  </si>
  <si>
    <t>Drug-1</t>
    <phoneticPr fontId="3" type="noConversion"/>
  </si>
  <si>
    <t>Dose-2</t>
    <phoneticPr fontId="3" type="noConversion"/>
  </si>
  <si>
    <t>Reasons-2</t>
    <phoneticPr fontId="3" type="noConversion"/>
  </si>
  <si>
    <t>Complication</t>
    <phoneticPr fontId="3" type="noConversion"/>
  </si>
  <si>
    <t>MET</t>
    <phoneticPr fontId="3" type="noConversion"/>
  </si>
  <si>
    <t>MET)-coding</t>
    <phoneticPr fontId="3" type="noConversion"/>
  </si>
  <si>
    <t>Remarks</t>
    <phoneticPr fontId="3" type="noConversion"/>
  </si>
  <si>
    <t>10:50 NB</t>
    <phoneticPr fontId="3" type="noConversion"/>
  </si>
  <si>
    <t>Chest discomfort</t>
    <phoneticPr fontId="3" type="noConversion"/>
  </si>
  <si>
    <t>Arrhythmia</t>
    <phoneticPr fontId="3" type="noConversion"/>
  </si>
  <si>
    <t>Multimodal analgesia</t>
  </si>
  <si>
    <t>Multimodal analgesia</t>
    <phoneticPr fontId="3" type="noConversion"/>
  </si>
  <si>
    <t>Smoking</t>
    <phoneticPr fontId="3" type="noConversion"/>
  </si>
  <si>
    <t>Arthoscopy</t>
    <phoneticPr fontId="3" type="noConversion"/>
  </si>
  <si>
    <t>Sarcopenia (&gt;4)</t>
    <phoneticPr fontId="3" type="noConversion"/>
  </si>
  <si>
    <t>Sarcopenia group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</si>
</sst>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h]:mm"/>
  </numFmts>
  <fonts count="24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rgb="FF222222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sz val="13"/>
      <color theme="1"/>
      <name val="Calibri"/>
      <family val="2"/>
    </font>
    <font>
      <sz val="14"/>
      <color rgb="FFFF000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1"/>
      <name val="Calibri"/>
      <family val="2"/>
    </font>
    <font>
      <sz val="12"/>
      <color theme="1"/>
      <name val="新細明體"/>
      <family val="2"/>
      <charset val="136"/>
    </font>
    <font>
      <sz val="12"/>
      <color theme="1"/>
      <name val="新細明體"/>
      <family val="1"/>
      <charset val="136"/>
    </font>
    <font>
      <sz val="14"/>
      <name val="新細明體"/>
      <family val="1"/>
      <charset val="136"/>
      <scheme val="minor"/>
    </font>
    <font>
      <sz val="12"/>
      <color rgb="FF000000"/>
      <name val="新細明體"/>
      <family val="2"/>
      <charset val="136"/>
    </font>
    <font>
      <sz val="13.5"/>
      <color rgb="FF333333"/>
      <name val="新細明體"/>
      <family val="1"/>
      <charset val="136"/>
    </font>
    <font>
      <sz val="13.5"/>
      <color theme="1"/>
      <name val="新細明體"/>
      <family val="1"/>
      <charset val="136"/>
      <scheme val="minor"/>
    </font>
    <font>
      <sz val="13.5"/>
      <color rgb="FF333333"/>
      <name val="新細明體"/>
      <family val="1"/>
      <charset val="136"/>
      <scheme val="minor"/>
    </font>
    <font>
      <sz val="11"/>
      <color rgb="FF333333"/>
      <name val="微軟正黑體"/>
      <family val="2"/>
      <charset val="136"/>
    </font>
    <font>
      <b/>
      <sz val="9"/>
      <color rgb="FF000000"/>
      <name val="Tahoma"/>
      <family val="2"/>
    </font>
    <font>
      <b/>
      <sz val="9"/>
      <color rgb="FF000000"/>
      <name val="細明體"/>
      <family val="1"/>
      <charset val="136"/>
    </font>
    <font>
      <sz val="9"/>
      <color rgb="FF000000"/>
      <name val="細明體"/>
      <family val="1"/>
      <charset val="136"/>
    </font>
    <font>
      <sz val="9"/>
      <color rgb="FF000000"/>
      <name val="Tahoma"/>
      <family val="2"/>
    </font>
    <font>
      <sz val="9"/>
      <color rgb="FF000000"/>
      <name val="新細明體"/>
      <family val="1"/>
      <charset val="136"/>
      <scheme val="minor"/>
    </font>
    <font>
      <b/>
      <sz val="10"/>
      <color rgb="FF000000"/>
      <name val="新細明體"/>
      <family val="1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31">
    <xf numFmtId="0" fontId="0" fillId="0" borderId="0" xfId="0">
      <alignment vertical="center"/>
    </xf>
    <xf numFmtId="9" fontId="0" fillId="0" borderId="0" xfId="1" applyFont="1">
      <alignment vertical="center"/>
    </xf>
    <xf numFmtId="0" fontId="7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2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6" fillId="3" borderId="0" xfId="0" applyFont="1" applyFill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176" fontId="0" fillId="0" borderId="0" xfId="0" applyNumberFormat="1">
      <alignment vertical="center"/>
    </xf>
    <xf numFmtId="20" fontId="0" fillId="4" borderId="0" xfId="0" applyNumberFormat="1" applyFill="1">
      <alignment vertical="center"/>
    </xf>
    <xf numFmtId="20" fontId="0" fillId="0" borderId="0" xfId="0" applyNumberFormat="1" applyFill="1">
      <alignment vertical="center"/>
    </xf>
    <xf numFmtId="0" fontId="13" fillId="0" borderId="0" xfId="2">
      <alignment vertical="center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14" fillId="0" borderId="0" xfId="0" applyFont="1">
      <alignment vertical="center"/>
    </xf>
    <xf numFmtId="0" fontId="5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0" fillId="3" borderId="1" xfId="0" applyFont="1" applyFill="1" applyBorder="1" applyAlignment="1">
      <alignment vertical="center" wrapText="1"/>
    </xf>
  </cellXfs>
  <cellStyles count="3">
    <cellStyle name="TableStyleLight1" xfId="2" xr:uid="{00000000-0005-0000-0000-000000000000}"/>
    <cellStyle name="一般" xfId="0" builtinId="0"/>
    <cellStyle name="百分比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65"/>
  <sheetViews>
    <sheetView tabSelected="1" zoomScaleNormal="100" workbookViewId="0">
      <pane xSplit="8" ySplit="7" topLeftCell="I8" activePane="bottomRight" state="frozen"/>
      <selection pane="topRight" activeCell="J1" sqref="J1"/>
      <selection pane="bottomLeft" activeCell="A8" sqref="A8"/>
      <selection pane="bottomRight" activeCell="AI7" sqref="AI7"/>
    </sheetView>
  </sheetViews>
  <sheetFormatPr baseColWidth="10" defaultColWidth="8.83203125" defaultRowHeight="15"/>
  <cols>
    <col min="12" max="12" width="10.83203125" customWidth="1"/>
    <col min="13" max="13" width="13.6640625" customWidth="1"/>
    <col min="42" max="42" width="10.83203125" customWidth="1"/>
    <col min="72" max="72" width="9.33203125" bestFit="1" customWidth="1"/>
    <col min="85" max="85" width="11.33203125" customWidth="1"/>
    <col min="86" max="86" width="10.5" customWidth="1"/>
  </cols>
  <sheetData>
    <row r="1" spans="1:91" s="3" customFormat="1" ht="84" customHeight="1">
      <c r="A1" s="3" t="s">
        <v>50</v>
      </c>
      <c r="B1" s="3" t="s">
        <v>51</v>
      </c>
      <c r="C1" s="3" t="s">
        <v>52</v>
      </c>
      <c r="D1" s="3" t="s">
        <v>53</v>
      </c>
      <c r="E1" s="3" t="s">
        <v>54</v>
      </c>
      <c r="F1" s="3" t="s">
        <v>55</v>
      </c>
      <c r="G1" s="3" t="s">
        <v>56</v>
      </c>
      <c r="H1" s="3" t="s">
        <v>57</v>
      </c>
      <c r="I1" s="3" t="s">
        <v>142</v>
      </c>
      <c r="J1" s="3" t="s">
        <v>58</v>
      </c>
      <c r="K1" s="3" t="s">
        <v>59</v>
      </c>
      <c r="L1" s="4" t="s">
        <v>134</v>
      </c>
      <c r="M1" s="21" t="s">
        <v>135</v>
      </c>
      <c r="N1" s="3" t="s">
        <v>60</v>
      </c>
      <c r="O1" s="22" t="s">
        <v>61</v>
      </c>
      <c r="P1" s="3" t="s">
        <v>62</v>
      </c>
      <c r="Q1" s="22" t="s">
        <v>63</v>
      </c>
      <c r="R1" s="3" t="s">
        <v>64</v>
      </c>
      <c r="S1" s="22" t="s">
        <v>65</v>
      </c>
      <c r="T1" s="3" t="s">
        <v>66</v>
      </c>
      <c r="U1" s="22" t="s">
        <v>67</v>
      </c>
      <c r="V1" s="3" t="s">
        <v>68</v>
      </c>
      <c r="W1" s="22" t="s">
        <v>69</v>
      </c>
      <c r="X1" s="3" t="s">
        <v>70</v>
      </c>
      <c r="Y1" s="21" t="s">
        <v>71</v>
      </c>
      <c r="Z1" s="3" t="s">
        <v>72</v>
      </c>
      <c r="AA1" s="3" t="s">
        <v>73</v>
      </c>
      <c r="AB1" s="21" t="s">
        <v>74</v>
      </c>
      <c r="AC1" s="3" t="s">
        <v>75</v>
      </c>
      <c r="AD1" s="3" t="s">
        <v>77</v>
      </c>
      <c r="AE1" s="3" t="s">
        <v>76</v>
      </c>
      <c r="AF1" s="21" t="s">
        <v>78</v>
      </c>
      <c r="AG1" s="3" t="s">
        <v>79</v>
      </c>
      <c r="AH1" s="3" t="s">
        <v>65</v>
      </c>
      <c r="AI1" s="3" t="s">
        <v>76</v>
      </c>
      <c r="AJ1" s="23" t="s">
        <v>80</v>
      </c>
      <c r="AK1" s="21" t="s">
        <v>81</v>
      </c>
      <c r="AL1" s="3" t="s">
        <v>82</v>
      </c>
      <c r="AM1" s="3" t="s">
        <v>83</v>
      </c>
      <c r="AN1" s="3" t="s">
        <v>76</v>
      </c>
      <c r="AO1" s="24" t="s">
        <v>84</v>
      </c>
      <c r="AP1" s="24" t="s">
        <v>85</v>
      </c>
      <c r="AQ1" s="24" t="s">
        <v>144</v>
      </c>
      <c r="AR1" s="24" t="s">
        <v>145</v>
      </c>
      <c r="AS1" s="3" t="s">
        <v>95</v>
      </c>
      <c r="AT1" s="3" t="s">
        <v>96</v>
      </c>
      <c r="AU1" s="5" t="s">
        <v>0</v>
      </c>
      <c r="AV1" s="10" t="s">
        <v>97</v>
      </c>
      <c r="AW1" s="10" t="s">
        <v>98</v>
      </c>
      <c r="AX1" s="11" t="s">
        <v>1</v>
      </c>
      <c r="AY1" s="3" t="s">
        <v>99</v>
      </c>
      <c r="AZ1" s="3" t="s">
        <v>100</v>
      </c>
      <c r="BA1" s="6" t="s">
        <v>101</v>
      </c>
      <c r="BB1" s="6" t="s">
        <v>102</v>
      </c>
      <c r="BC1" s="6" t="s">
        <v>103</v>
      </c>
      <c r="BD1" s="6" t="s">
        <v>104</v>
      </c>
      <c r="BE1" s="6" t="s">
        <v>105</v>
      </c>
      <c r="BF1" s="3" t="s">
        <v>106</v>
      </c>
      <c r="BG1" s="6" t="s">
        <v>107</v>
      </c>
      <c r="BH1" s="6" t="s">
        <v>108</v>
      </c>
      <c r="BI1" s="9" t="s">
        <v>109</v>
      </c>
      <c r="BJ1" s="7" t="s">
        <v>110</v>
      </c>
      <c r="BK1" s="30" t="s">
        <v>111</v>
      </c>
      <c r="BL1" s="6" t="s">
        <v>112</v>
      </c>
      <c r="BM1" s="6" t="s">
        <v>113</v>
      </c>
      <c r="BN1" s="3" t="s">
        <v>114</v>
      </c>
      <c r="BO1" s="6" t="s">
        <v>115</v>
      </c>
      <c r="BP1" s="8" t="s">
        <v>116</v>
      </c>
      <c r="BQ1" s="6" t="s">
        <v>117</v>
      </c>
      <c r="BR1" s="6" t="s">
        <v>118</v>
      </c>
      <c r="BS1" s="6" t="s">
        <v>119</v>
      </c>
      <c r="BT1" s="6" t="s">
        <v>120</v>
      </c>
      <c r="BU1" s="3" t="s">
        <v>121</v>
      </c>
      <c r="BV1" s="9" t="s">
        <v>122</v>
      </c>
      <c r="BW1" s="3" t="s">
        <v>123</v>
      </c>
      <c r="BX1" s="6" t="s">
        <v>124</v>
      </c>
      <c r="BY1" s="5" t="s">
        <v>125</v>
      </c>
      <c r="BZ1" s="6" t="s">
        <v>126</v>
      </c>
      <c r="CA1" s="3" t="s">
        <v>130</v>
      </c>
      <c r="CB1" s="3" t="s">
        <v>127</v>
      </c>
      <c r="CC1" s="3" t="s">
        <v>128</v>
      </c>
      <c r="CD1" s="3" t="s">
        <v>129</v>
      </c>
      <c r="CE1" s="3" t="s">
        <v>131</v>
      </c>
      <c r="CF1" s="3" t="s">
        <v>132</v>
      </c>
      <c r="CG1" s="14" t="s">
        <v>5</v>
      </c>
      <c r="CH1" s="14" t="s">
        <v>2</v>
      </c>
      <c r="CI1" s="14" t="s">
        <v>3</v>
      </c>
      <c r="CJ1" s="14" t="s">
        <v>4</v>
      </c>
      <c r="CK1" s="3" t="s">
        <v>133</v>
      </c>
      <c r="CM1" s="3" t="s">
        <v>136</v>
      </c>
    </row>
    <row r="2" spans="1:91" ht="20">
      <c r="A2">
        <v>1</v>
      </c>
      <c r="B2">
        <v>1</v>
      </c>
      <c r="C2">
        <v>1937</v>
      </c>
      <c r="D2">
        <v>2</v>
      </c>
      <c r="E2">
        <v>1</v>
      </c>
      <c r="F2">
        <v>1</v>
      </c>
      <c r="G2">
        <v>2</v>
      </c>
      <c r="H2">
        <v>4</v>
      </c>
      <c r="I2">
        <v>2</v>
      </c>
      <c r="K2">
        <v>1</v>
      </c>
      <c r="L2">
        <v>1</v>
      </c>
      <c r="M2">
        <v>1</v>
      </c>
      <c r="N2">
        <v>1</v>
      </c>
      <c r="O2">
        <f>N2-1</f>
        <v>0</v>
      </c>
      <c r="P2">
        <v>1</v>
      </c>
      <c r="Q2">
        <v>0</v>
      </c>
      <c r="R2">
        <v>1</v>
      </c>
      <c r="S2">
        <f>R2-1</f>
        <v>0</v>
      </c>
      <c r="T2">
        <v>2</v>
      </c>
      <c r="U2">
        <f>T2-1</f>
        <v>1</v>
      </c>
      <c r="V2">
        <v>1</v>
      </c>
      <c r="W2">
        <f>V2-1</f>
        <v>0</v>
      </c>
      <c r="X2">
        <v>2</v>
      </c>
      <c r="Y2">
        <v>0</v>
      </c>
      <c r="Z2">
        <v>2</v>
      </c>
      <c r="AA2">
        <v>2</v>
      </c>
      <c r="AB2">
        <v>0</v>
      </c>
      <c r="AC2">
        <v>20.3</v>
      </c>
      <c r="AD2">
        <v>2</v>
      </c>
      <c r="AF2">
        <f>AD2-1</f>
        <v>1</v>
      </c>
      <c r="AG2">
        <v>8</v>
      </c>
      <c r="AH2">
        <v>1</v>
      </c>
      <c r="AJ2">
        <f>(((AG2/3)*5)-20)/-8.41</f>
        <v>0.79270709472849799</v>
      </c>
      <c r="AK2">
        <v>0</v>
      </c>
      <c r="AL2">
        <v>5</v>
      </c>
      <c r="AM2">
        <v>3</v>
      </c>
      <c r="AO2">
        <f>M2+Y2+AB2+AF2+AK2</f>
        <v>2</v>
      </c>
      <c r="AP2" t="s">
        <v>86</v>
      </c>
      <c r="AQ2">
        <f>O2+Q2+S2+U2+W2</f>
        <v>1</v>
      </c>
      <c r="AR2" t="s">
        <v>90</v>
      </c>
      <c r="AS2" t="s">
        <v>91</v>
      </c>
      <c r="AT2" t="s">
        <v>30</v>
      </c>
      <c r="AU2">
        <v>2</v>
      </c>
      <c r="AV2">
        <v>157</v>
      </c>
      <c r="AW2">
        <v>76</v>
      </c>
      <c r="AX2">
        <f>AW2/(AV2/100)^2</f>
        <v>30.832893829364274</v>
      </c>
      <c r="AY2">
        <v>178</v>
      </c>
      <c r="AZ2">
        <v>76</v>
      </c>
      <c r="BA2">
        <v>125</v>
      </c>
      <c r="BB2">
        <v>62</v>
      </c>
      <c r="BC2" s="1">
        <f>(AY2-BA2)/AY2</f>
        <v>0.29775280898876405</v>
      </c>
      <c r="BD2">
        <v>1</v>
      </c>
      <c r="BE2">
        <v>0</v>
      </c>
      <c r="BI2" s="15">
        <v>1</v>
      </c>
      <c r="BJ2">
        <v>10</v>
      </c>
      <c r="BK2">
        <v>1</v>
      </c>
      <c r="BL2">
        <v>9</v>
      </c>
      <c r="BM2">
        <v>0</v>
      </c>
      <c r="BP2" s="12">
        <v>0.34722222222222227</v>
      </c>
      <c r="BQ2" s="12">
        <v>0.36458333333333331</v>
      </c>
      <c r="BR2" s="12">
        <v>0.38194444444444442</v>
      </c>
      <c r="BS2">
        <f>HOUR(BR2-BQ2)*60+MINUTE(BR2-BQ2)</f>
        <v>25</v>
      </c>
      <c r="BT2" s="12">
        <v>0.41319444444444442</v>
      </c>
      <c r="BU2" s="13">
        <f>HOUR(BT2-BP2)*60+MINUTE(BT2-BP2)</f>
        <v>95</v>
      </c>
      <c r="BV2" s="12"/>
      <c r="BW2" s="12" t="e">
        <f>HOUR(BV2-BP2)*60+MINUTE(BV2-BP2)</f>
        <v>#NUM!</v>
      </c>
      <c r="BY2" s="13" t="e">
        <f>HOUR(BX2-BP2)*60+MINUTE(BX2-BP2)</f>
        <v>#NUM!</v>
      </c>
      <c r="BZ2">
        <v>1</v>
      </c>
      <c r="CA2">
        <v>1</v>
      </c>
      <c r="CB2" t="s">
        <v>6</v>
      </c>
      <c r="CC2">
        <v>2</v>
      </c>
      <c r="CG2">
        <v>200</v>
      </c>
      <c r="CJ2">
        <v>1</v>
      </c>
    </row>
    <row r="3" spans="1:91" ht="20">
      <c r="A3">
        <v>2</v>
      </c>
      <c r="B3">
        <v>2</v>
      </c>
      <c r="C3">
        <v>1976</v>
      </c>
      <c r="D3">
        <v>2</v>
      </c>
      <c r="E3">
        <v>1</v>
      </c>
      <c r="F3">
        <v>1</v>
      </c>
      <c r="G3">
        <v>5</v>
      </c>
      <c r="H3">
        <v>2</v>
      </c>
      <c r="I3">
        <v>2</v>
      </c>
      <c r="K3">
        <v>1</v>
      </c>
      <c r="L3">
        <v>2</v>
      </c>
      <c r="M3">
        <v>0</v>
      </c>
      <c r="N3">
        <v>1</v>
      </c>
      <c r="O3">
        <f t="shared" ref="O3:O63" si="0">N3-1</f>
        <v>0</v>
      </c>
      <c r="P3">
        <v>1</v>
      </c>
      <c r="Q3">
        <v>0</v>
      </c>
      <c r="R3">
        <v>1</v>
      </c>
      <c r="S3">
        <f t="shared" ref="S3:S63" si="1">R3-1</f>
        <v>0</v>
      </c>
      <c r="T3">
        <v>1</v>
      </c>
      <c r="U3">
        <f t="shared" ref="U3:U63" si="2">T3-1</f>
        <v>0</v>
      </c>
      <c r="V3">
        <v>1</v>
      </c>
      <c r="W3">
        <f t="shared" ref="W3:W63" si="3">V3-1</f>
        <v>0</v>
      </c>
      <c r="X3">
        <v>2</v>
      </c>
      <c r="Y3">
        <v>0</v>
      </c>
      <c r="Z3">
        <v>2</v>
      </c>
      <c r="AA3">
        <v>2</v>
      </c>
      <c r="AB3">
        <v>0</v>
      </c>
      <c r="AC3">
        <v>27.2</v>
      </c>
      <c r="AD3">
        <v>1</v>
      </c>
      <c r="AF3">
        <f t="shared" ref="AF3:AF63" si="4">AD3-1</f>
        <v>0</v>
      </c>
      <c r="AG3">
        <v>4</v>
      </c>
      <c r="AH3">
        <v>1</v>
      </c>
      <c r="AJ3">
        <f t="shared" ref="AJ3:AJ63" si="5">(((AG3/3)*5)-20)/-8.41</f>
        <v>1.5854141894569957</v>
      </c>
      <c r="AK3">
        <v>0</v>
      </c>
      <c r="AL3">
        <v>15</v>
      </c>
      <c r="AM3">
        <v>4</v>
      </c>
      <c r="AO3">
        <f t="shared" ref="AO3:AO63" si="6">M3+Y3+AB3+AF3+AK3</f>
        <v>0</v>
      </c>
      <c r="AP3" t="s">
        <v>88</v>
      </c>
      <c r="AQ3">
        <f t="shared" ref="AQ3:AQ63" si="7">O3+Q3+S3+U3+W3</f>
        <v>0</v>
      </c>
      <c r="AR3" t="s">
        <v>90</v>
      </c>
      <c r="AS3" t="s">
        <v>92</v>
      </c>
      <c r="AT3" s="25" t="s">
        <v>31</v>
      </c>
      <c r="AU3">
        <v>1</v>
      </c>
      <c r="AV3">
        <v>169</v>
      </c>
      <c r="AW3">
        <v>60</v>
      </c>
      <c r="AX3">
        <f t="shared" ref="AX3:AX63" si="8">AW3/(AV3/100)^2</f>
        <v>21.007667798746546</v>
      </c>
      <c r="AY3">
        <v>120</v>
      </c>
      <c r="AZ3">
        <v>85</v>
      </c>
      <c r="BA3">
        <v>107</v>
      </c>
      <c r="BB3">
        <v>75</v>
      </c>
      <c r="BC3" s="1">
        <f t="shared" ref="BC3:BC63" si="9">(AY3-BA3)/AY3</f>
        <v>0.10833333333333334</v>
      </c>
      <c r="BD3">
        <v>0</v>
      </c>
      <c r="BE3">
        <v>0</v>
      </c>
      <c r="BI3" s="15">
        <v>2</v>
      </c>
      <c r="BJ3">
        <v>10</v>
      </c>
      <c r="BK3">
        <v>0</v>
      </c>
      <c r="BL3">
        <v>10</v>
      </c>
      <c r="BM3">
        <v>0</v>
      </c>
      <c r="BP3" s="12">
        <v>0.4375</v>
      </c>
      <c r="BQ3" s="12">
        <v>0.46249999999999997</v>
      </c>
      <c r="BR3" s="12">
        <v>0.47847222222222219</v>
      </c>
      <c r="BS3">
        <f t="shared" ref="BS3:BS63" si="10">HOUR(BR3-BQ3)*60+MINUTE(BR3-BQ3)</f>
        <v>23</v>
      </c>
      <c r="BT3" s="12">
        <v>0.51041666666666663</v>
      </c>
      <c r="BU3" s="13">
        <f t="shared" ref="BU3:BU63" si="11">HOUR(BT3-BP3)*60+MINUTE(BT3-BP3)</f>
        <v>105</v>
      </c>
      <c r="BW3" s="13" t="e">
        <f t="shared" ref="BW3:BW63" si="12">HOUR(BV3-BP3)*60+MINUTE(BV3-BP3)</f>
        <v>#NUM!</v>
      </c>
      <c r="BY3" s="13" t="e">
        <f t="shared" ref="BY3:BY63" si="13">HOUR(BX3-BP3)*60+MINUTE(BX3-BP3)</f>
        <v>#NUM!</v>
      </c>
      <c r="BZ3">
        <v>0</v>
      </c>
      <c r="CG3">
        <v>300</v>
      </c>
      <c r="CJ3">
        <v>30</v>
      </c>
    </row>
    <row r="4" spans="1:91" ht="20">
      <c r="A4">
        <v>3</v>
      </c>
      <c r="B4">
        <v>2</v>
      </c>
      <c r="C4">
        <v>1954</v>
      </c>
      <c r="D4">
        <v>5</v>
      </c>
      <c r="E4">
        <v>1</v>
      </c>
      <c r="F4">
        <v>1</v>
      </c>
      <c r="G4">
        <v>1</v>
      </c>
      <c r="H4">
        <v>4</v>
      </c>
      <c r="I4">
        <v>2</v>
      </c>
      <c r="K4">
        <v>1</v>
      </c>
      <c r="L4">
        <v>1</v>
      </c>
      <c r="M4">
        <v>1</v>
      </c>
      <c r="N4">
        <v>2</v>
      </c>
      <c r="O4">
        <f t="shared" si="0"/>
        <v>1</v>
      </c>
      <c r="P4">
        <v>1</v>
      </c>
      <c r="Q4">
        <v>0</v>
      </c>
      <c r="R4">
        <v>2</v>
      </c>
      <c r="S4">
        <f t="shared" si="1"/>
        <v>1</v>
      </c>
      <c r="T4">
        <v>3</v>
      </c>
      <c r="U4">
        <f t="shared" si="2"/>
        <v>2</v>
      </c>
      <c r="V4">
        <v>1</v>
      </c>
      <c r="W4">
        <f t="shared" si="3"/>
        <v>0</v>
      </c>
      <c r="X4">
        <v>2</v>
      </c>
      <c r="Y4">
        <v>0</v>
      </c>
      <c r="Z4">
        <v>2</v>
      </c>
      <c r="AA4">
        <v>2</v>
      </c>
      <c r="AB4">
        <v>0</v>
      </c>
      <c r="AC4">
        <v>15.7</v>
      </c>
      <c r="AD4">
        <v>2</v>
      </c>
      <c r="AF4">
        <f t="shared" si="4"/>
        <v>1</v>
      </c>
      <c r="AG4">
        <v>12</v>
      </c>
      <c r="AH4">
        <v>2</v>
      </c>
      <c r="AJ4">
        <f t="shared" si="5"/>
        <v>0</v>
      </c>
      <c r="AK4">
        <v>1</v>
      </c>
      <c r="AL4">
        <v>2</v>
      </c>
      <c r="AM4">
        <v>1</v>
      </c>
      <c r="AO4">
        <f t="shared" si="6"/>
        <v>3</v>
      </c>
      <c r="AP4" t="s">
        <v>87</v>
      </c>
      <c r="AQ4">
        <f t="shared" si="7"/>
        <v>4</v>
      </c>
      <c r="AR4" t="s">
        <v>89</v>
      </c>
      <c r="AS4" t="s">
        <v>93</v>
      </c>
      <c r="AT4" t="s">
        <v>14</v>
      </c>
      <c r="AU4">
        <v>2</v>
      </c>
      <c r="AV4">
        <v>155</v>
      </c>
      <c r="AW4">
        <v>69</v>
      </c>
      <c r="AX4">
        <f t="shared" si="8"/>
        <v>28.720083246618103</v>
      </c>
      <c r="AY4">
        <v>140</v>
      </c>
      <c r="AZ4">
        <v>71</v>
      </c>
      <c r="BA4">
        <v>92</v>
      </c>
      <c r="BB4">
        <v>57</v>
      </c>
      <c r="BC4" s="1">
        <f t="shared" si="9"/>
        <v>0.34285714285714286</v>
      </c>
      <c r="BD4">
        <v>1</v>
      </c>
      <c r="BE4">
        <v>1</v>
      </c>
      <c r="BF4">
        <v>2</v>
      </c>
      <c r="BG4">
        <v>3</v>
      </c>
      <c r="BH4" t="s">
        <v>16</v>
      </c>
      <c r="BI4" s="2">
        <v>1</v>
      </c>
      <c r="BJ4">
        <v>12</v>
      </c>
      <c r="BK4">
        <v>1</v>
      </c>
      <c r="BL4">
        <v>9</v>
      </c>
      <c r="BM4">
        <v>0</v>
      </c>
      <c r="BP4" s="12">
        <v>0.51527777777777783</v>
      </c>
      <c r="BQ4" s="12">
        <v>0.53472222222222221</v>
      </c>
      <c r="BR4" s="12">
        <v>0.60763888888888895</v>
      </c>
      <c r="BS4">
        <f t="shared" si="10"/>
        <v>105</v>
      </c>
      <c r="BT4" s="12">
        <v>0.60416666666666663</v>
      </c>
      <c r="BU4" s="13">
        <f t="shared" si="11"/>
        <v>128</v>
      </c>
      <c r="BV4" s="12">
        <v>0.61805555555555558</v>
      </c>
      <c r="BW4" s="13">
        <f t="shared" si="12"/>
        <v>148</v>
      </c>
      <c r="BY4" s="13" t="e">
        <f t="shared" si="13"/>
        <v>#NUM!</v>
      </c>
      <c r="BZ4">
        <v>1</v>
      </c>
      <c r="CA4">
        <v>2</v>
      </c>
      <c r="CB4" t="s">
        <v>7</v>
      </c>
      <c r="CC4">
        <v>2</v>
      </c>
      <c r="CG4">
        <v>1000</v>
      </c>
      <c r="CJ4">
        <v>50</v>
      </c>
    </row>
    <row r="5" spans="1:91" ht="20">
      <c r="A5">
        <v>4</v>
      </c>
      <c r="B5" s="16">
        <v>1</v>
      </c>
      <c r="C5" s="16">
        <v>1962</v>
      </c>
      <c r="D5" s="16">
        <v>2</v>
      </c>
      <c r="E5" s="16">
        <v>1</v>
      </c>
      <c r="F5" s="16">
        <v>1</v>
      </c>
      <c r="G5" s="16">
        <v>2</v>
      </c>
      <c r="H5" s="16">
        <v>4</v>
      </c>
      <c r="I5" s="16">
        <v>2</v>
      </c>
      <c r="J5" s="16"/>
      <c r="K5" s="16">
        <v>1</v>
      </c>
      <c r="L5" s="16">
        <v>1</v>
      </c>
      <c r="M5">
        <v>1</v>
      </c>
      <c r="N5" s="16">
        <v>1</v>
      </c>
      <c r="O5">
        <f t="shared" si="0"/>
        <v>0</v>
      </c>
      <c r="P5" s="16">
        <v>1</v>
      </c>
      <c r="Q5">
        <v>0</v>
      </c>
      <c r="R5" s="16">
        <v>2</v>
      </c>
      <c r="S5">
        <f t="shared" si="1"/>
        <v>1</v>
      </c>
      <c r="T5" s="16">
        <v>1</v>
      </c>
      <c r="U5">
        <f t="shared" si="2"/>
        <v>0</v>
      </c>
      <c r="V5" s="16">
        <v>1</v>
      </c>
      <c r="W5">
        <f t="shared" si="3"/>
        <v>0</v>
      </c>
      <c r="X5" s="16">
        <v>1</v>
      </c>
      <c r="Y5" s="16">
        <v>1</v>
      </c>
      <c r="Z5" s="16">
        <v>2</v>
      </c>
      <c r="AA5" s="16">
        <v>2</v>
      </c>
      <c r="AB5">
        <v>0</v>
      </c>
      <c r="AC5" s="16">
        <v>30.3</v>
      </c>
      <c r="AD5" s="16">
        <v>1</v>
      </c>
      <c r="AE5" s="16"/>
      <c r="AF5">
        <f t="shared" si="4"/>
        <v>0</v>
      </c>
      <c r="AG5" s="16">
        <v>9</v>
      </c>
      <c r="AH5" s="16">
        <v>2</v>
      </c>
      <c r="AI5" s="16"/>
      <c r="AJ5">
        <f t="shared" si="5"/>
        <v>0.59453032104637338</v>
      </c>
      <c r="AK5">
        <v>1</v>
      </c>
      <c r="AL5" s="16">
        <v>4</v>
      </c>
      <c r="AM5" s="16">
        <v>2</v>
      </c>
      <c r="AN5" s="16"/>
      <c r="AO5">
        <f t="shared" si="6"/>
        <v>3</v>
      </c>
      <c r="AP5" t="s">
        <v>87</v>
      </c>
      <c r="AQ5">
        <f t="shared" si="7"/>
        <v>1</v>
      </c>
      <c r="AR5" t="s">
        <v>90</v>
      </c>
      <c r="AS5" t="s">
        <v>91</v>
      </c>
      <c r="AT5" t="s">
        <v>34</v>
      </c>
      <c r="AU5" t="s">
        <v>35</v>
      </c>
      <c r="AV5">
        <v>166</v>
      </c>
      <c r="AW5">
        <v>77</v>
      </c>
      <c r="AX5">
        <f t="shared" si="8"/>
        <v>27.94309769197271</v>
      </c>
      <c r="AY5">
        <v>130</v>
      </c>
      <c r="AZ5">
        <v>86</v>
      </c>
      <c r="BA5">
        <v>120</v>
      </c>
      <c r="BB5">
        <v>73</v>
      </c>
      <c r="BC5" s="1">
        <f t="shared" si="9"/>
        <v>7.6923076923076927E-2</v>
      </c>
      <c r="BD5">
        <v>0</v>
      </c>
      <c r="BE5">
        <v>0</v>
      </c>
      <c r="BI5" s="2">
        <v>1</v>
      </c>
      <c r="BJ5">
        <v>10</v>
      </c>
      <c r="BK5">
        <v>0</v>
      </c>
      <c r="BL5">
        <v>10</v>
      </c>
      <c r="BM5">
        <v>1</v>
      </c>
      <c r="BN5">
        <v>1</v>
      </c>
      <c r="BO5">
        <v>200</v>
      </c>
      <c r="BP5" s="12">
        <v>0.63263888888888886</v>
      </c>
      <c r="BQ5" s="12">
        <v>0.64166666666666672</v>
      </c>
      <c r="BR5" s="12">
        <v>0.67569444444444438</v>
      </c>
      <c r="BS5">
        <f t="shared" si="10"/>
        <v>49</v>
      </c>
      <c r="BT5" s="12">
        <v>0.69097222222222221</v>
      </c>
      <c r="BU5" s="13">
        <f t="shared" si="11"/>
        <v>84</v>
      </c>
      <c r="BV5" s="12">
        <v>0.64722222222222225</v>
      </c>
      <c r="BW5" s="13">
        <f t="shared" si="12"/>
        <v>21</v>
      </c>
      <c r="BX5" s="12">
        <v>0.64930555555555558</v>
      </c>
      <c r="BY5" s="13">
        <f t="shared" si="13"/>
        <v>24</v>
      </c>
      <c r="BZ5">
        <v>1</v>
      </c>
      <c r="CA5">
        <v>1</v>
      </c>
      <c r="CB5" t="s">
        <v>6</v>
      </c>
      <c r="CC5">
        <v>1</v>
      </c>
      <c r="CG5">
        <v>300</v>
      </c>
      <c r="CJ5" t="s">
        <v>9</v>
      </c>
    </row>
    <row r="6" spans="1:91" ht="20">
      <c r="A6">
        <v>5</v>
      </c>
      <c r="B6">
        <v>2</v>
      </c>
      <c r="C6">
        <v>1945</v>
      </c>
      <c r="D6">
        <v>2</v>
      </c>
      <c r="E6">
        <v>1</v>
      </c>
      <c r="F6">
        <v>1</v>
      </c>
      <c r="G6">
        <v>2</v>
      </c>
      <c r="H6">
        <v>4</v>
      </c>
      <c r="I6">
        <v>2</v>
      </c>
      <c r="K6">
        <v>1</v>
      </c>
      <c r="L6">
        <v>2</v>
      </c>
      <c r="M6">
        <v>0</v>
      </c>
      <c r="N6">
        <v>1</v>
      </c>
      <c r="O6">
        <f t="shared" si="0"/>
        <v>0</v>
      </c>
      <c r="P6">
        <v>1</v>
      </c>
      <c r="Q6">
        <v>0</v>
      </c>
      <c r="R6">
        <v>1</v>
      </c>
      <c r="S6">
        <f t="shared" si="1"/>
        <v>0</v>
      </c>
      <c r="T6">
        <v>1</v>
      </c>
      <c r="U6">
        <f t="shared" si="2"/>
        <v>0</v>
      </c>
      <c r="V6">
        <v>2</v>
      </c>
      <c r="W6">
        <f t="shared" si="3"/>
        <v>1</v>
      </c>
      <c r="X6">
        <v>2</v>
      </c>
      <c r="Y6">
        <v>0</v>
      </c>
      <c r="Z6">
        <v>2</v>
      </c>
      <c r="AA6">
        <v>2</v>
      </c>
      <c r="AB6">
        <v>0</v>
      </c>
      <c r="AC6">
        <v>18.100000000000001</v>
      </c>
      <c r="AD6">
        <v>1</v>
      </c>
      <c r="AF6">
        <f t="shared" si="4"/>
        <v>0</v>
      </c>
      <c r="AG6">
        <v>11</v>
      </c>
      <c r="AH6">
        <v>2</v>
      </c>
      <c r="AJ6">
        <f t="shared" si="5"/>
        <v>0.19817677368212458</v>
      </c>
      <c r="AK6">
        <v>1</v>
      </c>
      <c r="AL6">
        <v>3</v>
      </c>
      <c r="AM6">
        <v>2</v>
      </c>
      <c r="AO6">
        <f t="shared" si="6"/>
        <v>1</v>
      </c>
      <c r="AP6" t="s">
        <v>86</v>
      </c>
      <c r="AQ6">
        <f t="shared" si="7"/>
        <v>1</v>
      </c>
      <c r="AR6" t="s">
        <v>90</v>
      </c>
      <c r="AS6" t="s">
        <v>93</v>
      </c>
      <c r="AT6" t="s">
        <v>32</v>
      </c>
      <c r="AU6">
        <v>2</v>
      </c>
      <c r="AV6">
        <v>157.80000000000001</v>
      </c>
      <c r="AW6">
        <v>53</v>
      </c>
      <c r="AX6">
        <f t="shared" si="8"/>
        <v>21.284422533537018</v>
      </c>
      <c r="AY6">
        <v>148</v>
      </c>
      <c r="AZ6">
        <v>67</v>
      </c>
      <c r="BA6">
        <v>77</v>
      </c>
      <c r="BB6">
        <v>44</v>
      </c>
      <c r="BC6" s="1">
        <f t="shared" si="9"/>
        <v>0.47972972972972971</v>
      </c>
      <c r="BD6">
        <v>1</v>
      </c>
      <c r="BE6">
        <v>1</v>
      </c>
      <c r="BF6">
        <v>2</v>
      </c>
      <c r="BG6">
        <v>1</v>
      </c>
      <c r="BH6">
        <v>8</v>
      </c>
      <c r="BI6" s="2">
        <v>2</v>
      </c>
      <c r="BJ6">
        <v>11</v>
      </c>
      <c r="BK6">
        <v>1</v>
      </c>
      <c r="BL6">
        <v>8</v>
      </c>
      <c r="BM6">
        <v>1</v>
      </c>
      <c r="BN6">
        <v>2</v>
      </c>
      <c r="BO6">
        <v>15</v>
      </c>
      <c r="BP6" s="12">
        <v>0.35347222222222219</v>
      </c>
      <c r="BQ6" s="12">
        <v>0.36458333333333331</v>
      </c>
      <c r="BR6" s="12">
        <v>0.42708333333333331</v>
      </c>
      <c r="BS6">
        <f t="shared" si="10"/>
        <v>90</v>
      </c>
      <c r="BT6" s="12">
        <v>0.4375</v>
      </c>
      <c r="BU6" s="13">
        <f t="shared" si="11"/>
        <v>121</v>
      </c>
      <c r="BW6" s="13" t="e">
        <f t="shared" si="12"/>
        <v>#NUM!</v>
      </c>
      <c r="BY6" s="13" t="e">
        <f t="shared" si="13"/>
        <v>#NUM!</v>
      </c>
      <c r="BZ6">
        <v>0</v>
      </c>
      <c r="CG6">
        <v>600</v>
      </c>
      <c r="CJ6">
        <v>50</v>
      </c>
    </row>
    <row r="7" spans="1:91" ht="20">
      <c r="A7">
        <v>6</v>
      </c>
      <c r="B7">
        <v>1</v>
      </c>
      <c r="C7">
        <v>1940</v>
      </c>
      <c r="D7">
        <v>2</v>
      </c>
      <c r="E7">
        <v>1</v>
      </c>
      <c r="F7">
        <v>2</v>
      </c>
      <c r="G7">
        <v>2</v>
      </c>
      <c r="H7">
        <v>4</v>
      </c>
      <c r="I7">
        <v>2</v>
      </c>
      <c r="K7">
        <v>1</v>
      </c>
      <c r="L7">
        <v>1</v>
      </c>
      <c r="M7">
        <v>1</v>
      </c>
      <c r="N7">
        <v>1</v>
      </c>
      <c r="O7">
        <f t="shared" si="0"/>
        <v>0</v>
      </c>
      <c r="P7">
        <v>1</v>
      </c>
      <c r="Q7">
        <v>0</v>
      </c>
      <c r="R7">
        <v>1</v>
      </c>
      <c r="S7">
        <f t="shared" si="1"/>
        <v>0</v>
      </c>
      <c r="T7">
        <v>1</v>
      </c>
      <c r="U7">
        <f t="shared" si="2"/>
        <v>0</v>
      </c>
      <c r="V7">
        <v>1</v>
      </c>
      <c r="W7">
        <f t="shared" si="3"/>
        <v>0</v>
      </c>
      <c r="X7">
        <v>1</v>
      </c>
      <c r="Y7" s="16">
        <v>1</v>
      </c>
      <c r="Z7">
        <v>2</v>
      </c>
      <c r="AA7">
        <v>2</v>
      </c>
      <c r="AB7">
        <v>0</v>
      </c>
      <c r="AC7">
        <v>25.6</v>
      </c>
      <c r="AD7">
        <v>2</v>
      </c>
      <c r="AF7">
        <f t="shared" si="4"/>
        <v>1</v>
      </c>
      <c r="AG7">
        <v>10</v>
      </c>
      <c r="AH7">
        <v>2</v>
      </c>
      <c r="AJ7">
        <f t="shared" si="5"/>
        <v>0.39635354736424877</v>
      </c>
      <c r="AK7">
        <v>1</v>
      </c>
      <c r="AL7">
        <v>3</v>
      </c>
      <c r="AM7">
        <v>2</v>
      </c>
      <c r="AO7">
        <f t="shared" si="6"/>
        <v>4</v>
      </c>
      <c r="AP7" t="s">
        <v>87</v>
      </c>
      <c r="AQ7">
        <f t="shared" si="7"/>
        <v>0</v>
      </c>
      <c r="AR7" t="s">
        <v>90</v>
      </c>
      <c r="AS7" t="s">
        <v>91</v>
      </c>
      <c r="AT7" t="s">
        <v>33</v>
      </c>
      <c r="AU7" t="s">
        <v>35</v>
      </c>
      <c r="AV7">
        <v>171</v>
      </c>
      <c r="AW7">
        <v>83</v>
      </c>
      <c r="AX7">
        <f t="shared" si="8"/>
        <v>28.384802161348794</v>
      </c>
      <c r="AY7">
        <v>207</v>
      </c>
      <c r="AZ7">
        <v>104</v>
      </c>
      <c r="BA7">
        <v>120</v>
      </c>
      <c r="BB7">
        <v>73</v>
      </c>
      <c r="BC7" s="1">
        <f t="shared" si="9"/>
        <v>0.42028985507246375</v>
      </c>
      <c r="BD7">
        <v>1</v>
      </c>
      <c r="BE7">
        <v>0</v>
      </c>
      <c r="BI7" s="2">
        <v>1</v>
      </c>
      <c r="BJ7">
        <v>11</v>
      </c>
      <c r="BK7">
        <v>0</v>
      </c>
      <c r="BL7">
        <v>8</v>
      </c>
      <c r="BM7">
        <v>0</v>
      </c>
      <c r="BP7" s="12">
        <v>0.54166666666666663</v>
      </c>
      <c r="BQ7" s="12">
        <v>0.57361111111111118</v>
      </c>
      <c r="BR7" s="12">
        <v>0.65277777777777779</v>
      </c>
      <c r="BS7">
        <f t="shared" si="10"/>
        <v>114</v>
      </c>
      <c r="BT7" s="12">
        <v>0.68055555555555547</v>
      </c>
      <c r="BU7" s="13">
        <f t="shared" si="11"/>
        <v>200</v>
      </c>
      <c r="BW7" s="13" t="e">
        <f t="shared" si="12"/>
        <v>#NUM!</v>
      </c>
      <c r="BY7" s="13" t="e">
        <f t="shared" si="13"/>
        <v>#NUM!</v>
      </c>
      <c r="BZ7">
        <v>0</v>
      </c>
      <c r="CG7">
        <v>500</v>
      </c>
      <c r="CJ7">
        <v>50</v>
      </c>
    </row>
    <row r="8" spans="1:91" ht="20">
      <c r="A8">
        <v>7</v>
      </c>
      <c r="B8">
        <v>1</v>
      </c>
      <c r="C8">
        <v>1940</v>
      </c>
      <c r="D8">
        <v>2</v>
      </c>
      <c r="E8">
        <v>1</v>
      </c>
      <c r="F8">
        <v>1</v>
      </c>
      <c r="G8">
        <v>3</v>
      </c>
      <c r="H8">
        <v>7</v>
      </c>
      <c r="I8">
        <v>2</v>
      </c>
      <c r="K8">
        <v>1</v>
      </c>
      <c r="L8">
        <v>2</v>
      </c>
      <c r="M8">
        <v>0</v>
      </c>
      <c r="N8">
        <v>1</v>
      </c>
      <c r="O8">
        <f t="shared" si="0"/>
        <v>0</v>
      </c>
      <c r="P8">
        <v>1</v>
      </c>
      <c r="Q8">
        <v>0</v>
      </c>
      <c r="R8">
        <v>1</v>
      </c>
      <c r="S8">
        <f t="shared" si="1"/>
        <v>0</v>
      </c>
      <c r="T8">
        <v>1</v>
      </c>
      <c r="U8">
        <f t="shared" si="2"/>
        <v>0</v>
      </c>
      <c r="V8">
        <v>1</v>
      </c>
      <c r="W8">
        <f t="shared" si="3"/>
        <v>0</v>
      </c>
      <c r="X8">
        <v>2</v>
      </c>
      <c r="Y8">
        <v>0</v>
      </c>
      <c r="Z8">
        <v>2</v>
      </c>
      <c r="AA8">
        <v>2</v>
      </c>
      <c r="AB8">
        <v>0</v>
      </c>
      <c r="AC8">
        <v>27</v>
      </c>
      <c r="AD8">
        <v>1</v>
      </c>
      <c r="AF8">
        <f t="shared" si="4"/>
        <v>0</v>
      </c>
      <c r="AG8">
        <v>11</v>
      </c>
      <c r="AH8">
        <v>2</v>
      </c>
      <c r="AJ8">
        <f t="shared" si="5"/>
        <v>0.19817677368212458</v>
      </c>
      <c r="AK8">
        <v>1</v>
      </c>
      <c r="AL8">
        <v>9</v>
      </c>
      <c r="AM8">
        <v>3</v>
      </c>
      <c r="AO8">
        <f t="shared" si="6"/>
        <v>1</v>
      </c>
      <c r="AP8" t="s">
        <v>86</v>
      </c>
      <c r="AQ8">
        <f t="shared" si="7"/>
        <v>0</v>
      </c>
      <c r="AR8" t="s">
        <v>90</v>
      </c>
      <c r="AS8" t="s">
        <v>91</v>
      </c>
      <c r="AT8" s="26" t="s">
        <v>33</v>
      </c>
      <c r="AU8" t="s">
        <v>35</v>
      </c>
      <c r="AV8">
        <v>161</v>
      </c>
      <c r="AW8">
        <v>71</v>
      </c>
      <c r="AX8">
        <f t="shared" si="8"/>
        <v>27.390918560240728</v>
      </c>
      <c r="AY8">
        <v>155</v>
      </c>
      <c r="AZ8">
        <v>70</v>
      </c>
      <c r="BA8">
        <v>126</v>
      </c>
      <c r="BB8">
        <v>66</v>
      </c>
      <c r="BC8" s="1">
        <f t="shared" si="9"/>
        <v>0.18709677419354839</v>
      </c>
      <c r="BD8">
        <v>0</v>
      </c>
      <c r="BE8">
        <v>0</v>
      </c>
      <c r="BI8" s="2">
        <v>1</v>
      </c>
      <c r="BJ8">
        <v>10</v>
      </c>
      <c r="BK8">
        <v>0</v>
      </c>
      <c r="BL8">
        <v>7</v>
      </c>
      <c r="BM8">
        <v>0</v>
      </c>
      <c r="BP8" s="12">
        <v>0.5229166666666667</v>
      </c>
      <c r="BQ8" s="12">
        <v>0.53611111111111109</v>
      </c>
      <c r="BR8" s="12">
        <v>0.55555555555555558</v>
      </c>
      <c r="BS8">
        <f t="shared" si="10"/>
        <v>28</v>
      </c>
      <c r="BT8" s="12">
        <v>0.61805555555555558</v>
      </c>
      <c r="BU8" s="13">
        <f t="shared" si="11"/>
        <v>137</v>
      </c>
      <c r="BW8" s="13" t="e">
        <f t="shared" si="12"/>
        <v>#NUM!</v>
      </c>
      <c r="BY8" s="13" t="e">
        <f t="shared" si="13"/>
        <v>#NUM!</v>
      </c>
      <c r="BZ8">
        <v>0</v>
      </c>
      <c r="CG8">
        <v>200</v>
      </c>
      <c r="CJ8">
        <v>10</v>
      </c>
    </row>
    <row r="9" spans="1:91" ht="20">
      <c r="A9">
        <v>8</v>
      </c>
      <c r="B9">
        <v>2</v>
      </c>
      <c r="C9">
        <v>1948</v>
      </c>
      <c r="D9">
        <v>5</v>
      </c>
      <c r="E9">
        <v>1</v>
      </c>
      <c r="F9">
        <v>1</v>
      </c>
      <c r="G9">
        <v>1</v>
      </c>
      <c r="H9">
        <v>4</v>
      </c>
      <c r="I9">
        <v>2</v>
      </c>
      <c r="K9">
        <v>1</v>
      </c>
      <c r="L9">
        <v>1</v>
      </c>
      <c r="M9">
        <v>1</v>
      </c>
      <c r="N9">
        <v>2</v>
      </c>
      <c r="O9">
        <f t="shared" si="0"/>
        <v>1</v>
      </c>
      <c r="P9">
        <v>1</v>
      </c>
      <c r="Q9">
        <v>0</v>
      </c>
      <c r="R9">
        <v>1</v>
      </c>
      <c r="S9">
        <f t="shared" si="1"/>
        <v>0</v>
      </c>
      <c r="T9">
        <v>2</v>
      </c>
      <c r="U9">
        <f t="shared" si="2"/>
        <v>1</v>
      </c>
      <c r="V9">
        <v>1</v>
      </c>
      <c r="W9">
        <f t="shared" si="3"/>
        <v>0</v>
      </c>
      <c r="X9">
        <v>2</v>
      </c>
      <c r="Y9">
        <v>0</v>
      </c>
      <c r="Z9">
        <v>2</v>
      </c>
      <c r="AA9">
        <v>2</v>
      </c>
      <c r="AB9">
        <v>0</v>
      </c>
      <c r="AC9">
        <v>23</v>
      </c>
      <c r="AD9">
        <v>1</v>
      </c>
      <c r="AF9">
        <f t="shared" si="4"/>
        <v>0</v>
      </c>
      <c r="AG9">
        <v>10</v>
      </c>
      <c r="AH9">
        <v>2</v>
      </c>
      <c r="AJ9">
        <f t="shared" si="5"/>
        <v>0.39635354736424877</v>
      </c>
      <c r="AK9">
        <v>1</v>
      </c>
      <c r="AL9">
        <v>3</v>
      </c>
      <c r="AM9">
        <v>2</v>
      </c>
      <c r="AO9">
        <f t="shared" si="6"/>
        <v>2</v>
      </c>
      <c r="AP9" t="s">
        <v>86</v>
      </c>
      <c r="AQ9">
        <f t="shared" si="7"/>
        <v>2</v>
      </c>
      <c r="AR9" t="s">
        <v>90</v>
      </c>
      <c r="AS9" t="s">
        <v>93</v>
      </c>
      <c r="AT9" s="26" t="s">
        <v>32</v>
      </c>
      <c r="AU9">
        <v>2</v>
      </c>
      <c r="AV9">
        <v>151</v>
      </c>
      <c r="AW9">
        <v>67.7</v>
      </c>
      <c r="AX9">
        <f t="shared" si="8"/>
        <v>29.691680189465377</v>
      </c>
      <c r="AY9">
        <v>182</v>
      </c>
      <c r="AZ9">
        <v>101</v>
      </c>
      <c r="BA9">
        <v>123</v>
      </c>
      <c r="BB9">
        <v>66</v>
      </c>
      <c r="BC9" s="1">
        <f t="shared" si="9"/>
        <v>0.32417582417582419</v>
      </c>
      <c r="BD9">
        <v>1</v>
      </c>
      <c r="BE9">
        <v>0</v>
      </c>
      <c r="BI9" s="2">
        <v>1</v>
      </c>
      <c r="BJ9">
        <v>10</v>
      </c>
      <c r="BK9">
        <v>1</v>
      </c>
      <c r="BL9">
        <v>8</v>
      </c>
      <c r="BM9">
        <v>0</v>
      </c>
      <c r="BP9" s="12">
        <v>0.4513888888888889</v>
      </c>
      <c r="BQ9" s="12">
        <v>0.47222222222222227</v>
      </c>
      <c r="BR9" s="12">
        <v>0.52430555555555558</v>
      </c>
      <c r="BS9">
        <f t="shared" si="10"/>
        <v>75</v>
      </c>
      <c r="BT9" s="12">
        <v>0.53819444444444442</v>
      </c>
      <c r="BU9" s="13">
        <f t="shared" si="11"/>
        <v>125</v>
      </c>
      <c r="BV9" s="12">
        <v>0.47916666666666669</v>
      </c>
      <c r="BW9" s="13">
        <f t="shared" si="12"/>
        <v>40</v>
      </c>
      <c r="BX9" s="12">
        <v>0.47916666666666669</v>
      </c>
      <c r="BY9" s="13">
        <f t="shared" si="13"/>
        <v>40</v>
      </c>
      <c r="BZ9">
        <v>1</v>
      </c>
      <c r="CA9">
        <v>1</v>
      </c>
      <c r="CC9">
        <v>1</v>
      </c>
      <c r="CG9">
        <v>700</v>
      </c>
      <c r="CJ9">
        <v>100</v>
      </c>
    </row>
    <row r="10" spans="1:91" ht="20">
      <c r="A10">
        <v>9</v>
      </c>
      <c r="B10">
        <v>2</v>
      </c>
      <c r="C10">
        <v>1967</v>
      </c>
      <c r="D10">
        <v>2</v>
      </c>
      <c r="E10">
        <v>1</v>
      </c>
      <c r="F10">
        <v>1</v>
      </c>
      <c r="G10">
        <v>3</v>
      </c>
      <c r="H10">
        <v>7</v>
      </c>
      <c r="I10">
        <v>2</v>
      </c>
      <c r="K10">
        <v>1</v>
      </c>
      <c r="L10">
        <v>2</v>
      </c>
      <c r="M10">
        <v>0</v>
      </c>
      <c r="N10">
        <v>1</v>
      </c>
      <c r="O10">
        <f t="shared" si="0"/>
        <v>0</v>
      </c>
      <c r="P10">
        <v>1</v>
      </c>
      <c r="Q10">
        <v>0</v>
      </c>
      <c r="R10">
        <v>1</v>
      </c>
      <c r="S10">
        <f t="shared" si="1"/>
        <v>0</v>
      </c>
      <c r="T10">
        <v>1</v>
      </c>
      <c r="U10">
        <f t="shared" si="2"/>
        <v>0</v>
      </c>
      <c r="V10">
        <v>1</v>
      </c>
      <c r="W10">
        <f t="shared" si="3"/>
        <v>0</v>
      </c>
      <c r="X10">
        <v>2</v>
      </c>
      <c r="Y10">
        <v>0</v>
      </c>
      <c r="Z10">
        <v>2</v>
      </c>
      <c r="AA10">
        <v>2</v>
      </c>
      <c r="AB10">
        <v>0</v>
      </c>
      <c r="AC10">
        <v>22.1</v>
      </c>
      <c r="AD10">
        <v>1</v>
      </c>
      <c r="AF10">
        <f t="shared" si="4"/>
        <v>0</v>
      </c>
      <c r="AG10">
        <v>8</v>
      </c>
      <c r="AH10">
        <v>1</v>
      </c>
      <c r="AJ10">
        <f t="shared" si="5"/>
        <v>0.79270709472849799</v>
      </c>
      <c r="AK10">
        <v>0</v>
      </c>
      <c r="AL10">
        <v>15</v>
      </c>
      <c r="AM10">
        <v>4</v>
      </c>
      <c r="AO10">
        <f t="shared" si="6"/>
        <v>0</v>
      </c>
      <c r="AP10" t="s">
        <v>88</v>
      </c>
      <c r="AQ10">
        <f t="shared" si="7"/>
        <v>0</v>
      </c>
      <c r="AR10" t="s">
        <v>90</v>
      </c>
      <c r="AS10" t="s">
        <v>92</v>
      </c>
      <c r="AT10" s="27" t="s">
        <v>36</v>
      </c>
      <c r="AU10">
        <v>1</v>
      </c>
      <c r="AV10">
        <v>152</v>
      </c>
      <c r="AW10">
        <v>49</v>
      </c>
      <c r="AX10">
        <f t="shared" si="8"/>
        <v>21.208448753462605</v>
      </c>
      <c r="AY10">
        <v>115</v>
      </c>
      <c r="AZ10">
        <v>72</v>
      </c>
      <c r="BA10">
        <v>102</v>
      </c>
      <c r="BB10">
        <v>67</v>
      </c>
      <c r="BC10" s="1">
        <f t="shared" si="9"/>
        <v>0.11304347826086956</v>
      </c>
      <c r="BD10">
        <v>0</v>
      </c>
      <c r="BE10">
        <v>0</v>
      </c>
      <c r="BI10" s="2">
        <v>2</v>
      </c>
      <c r="BJ10">
        <v>7</v>
      </c>
      <c r="BK10">
        <v>0</v>
      </c>
      <c r="BL10">
        <v>13</v>
      </c>
      <c r="BM10">
        <v>0</v>
      </c>
      <c r="BP10" s="12">
        <v>0.40277777777777773</v>
      </c>
      <c r="BQ10" s="12">
        <v>0.42083333333333334</v>
      </c>
      <c r="BR10" s="12">
        <v>0.44097222222222227</v>
      </c>
      <c r="BS10">
        <f t="shared" si="10"/>
        <v>29</v>
      </c>
      <c r="BT10" s="17">
        <v>0.44444444444444442</v>
      </c>
      <c r="BU10" s="13">
        <f t="shared" si="11"/>
        <v>60</v>
      </c>
      <c r="BV10" s="12">
        <v>0.43055555555555558</v>
      </c>
      <c r="BW10" s="13">
        <f t="shared" si="12"/>
        <v>40</v>
      </c>
      <c r="BX10" s="12">
        <v>0.43055555555555558</v>
      </c>
      <c r="BY10" s="13">
        <f t="shared" si="13"/>
        <v>40</v>
      </c>
      <c r="BZ10">
        <v>1</v>
      </c>
      <c r="CA10">
        <v>2</v>
      </c>
      <c r="CB10">
        <v>1</v>
      </c>
      <c r="CC10">
        <v>1</v>
      </c>
      <c r="CG10">
        <v>300</v>
      </c>
      <c r="CJ10" t="s">
        <v>9</v>
      </c>
    </row>
    <row r="11" spans="1:91" ht="20">
      <c r="A11">
        <v>10</v>
      </c>
      <c r="B11">
        <v>1</v>
      </c>
      <c r="C11">
        <v>1952</v>
      </c>
      <c r="D11">
        <v>2</v>
      </c>
      <c r="E11">
        <v>1</v>
      </c>
      <c r="F11">
        <v>1</v>
      </c>
      <c r="G11">
        <v>2</v>
      </c>
      <c r="H11">
        <v>4</v>
      </c>
      <c r="I11">
        <v>2</v>
      </c>
      <c r="K11">
        <v>1</v>
      </c>
      <c r="L11">
        <v>1</v>
      </c>
      <c r="M11">
        <v>1</v>
      </c>
      <c r="N11">
        <v>1</v>
      </c>
      <c r="O11">
        <f t="shared" si="0"/>
        <v>0</v>
      </c>
      <c r="P11">
        <v>1</v>
      </c>
      <c r="Q11">
        <v>0</v>
      </c>
      <c r="R11">
        <v>1</v>
      </c>
      <c r="S11">
        <f t="shared" si="1"/>
        <v>0</v>
      </c>
      <c r="T11">
        <v>1</v>
      </c>
      <c r="U11">
        <f t="shared" si="2"/>
        <v>0</v>
      </c>
      <c r="V11">
        <v>1</v>
      </c>
      <c r="W11">
        <f t="shared" si="3"/>
        <v>0</v>
      </c>
      <c r="X11">
        <v>1</v>
      </c>
      <c r="Y11" s="16">
        <v>1</v>
      </c>
      <c r="Z11">
        <v>1</v>
      </c>
      <c r="AA11">
        <v>2</v>
      </c>
      <c r="AB11">
        <v>0</v>
      </c>
      <c r="AC11">
        <v>36.6</v>
      </c>
      <c r="AD11">
        <v>1</v>
      </c>
      <c r="AF11">
        <f t="shared" si="4"/>
        <v>0</v>
      </c>
      <c r="AG11">
        <v>11</v>
      </c>
      <c r="AH11">
        <v>2</v>
      </c>
      <c r="AJ11">
        <f t="shared" si="5"/>
        <v>0.19817677368212458</v>
      </c>
      <c r="AK11">
        <v>1</v>
      </c>
      <c r="AL11">
        <v>15</v>
      </c>
      <c r="AM11">
        <v>4</v>
      </c>
      <c r="AO11">
        <f t="shared" si="6"/>
        <v>3</v>
      </c>
      <c r="AP11" t="s">
        <v>87</v>
      </c>
      <c r="AQ11">
        <f t="shared" si="7"/>
        <v>0</v>
      </c>
      <c r="AR11" t="s">
        <v>90</v>
      </c>
      <c r="AS11" t="s">
        <v>91</v>
      </c>
      <c r="AT11" t="s">
        <v>38</v>
      </c>
      <c r="AU11">
        <v>2</v>
      </c>
      <c r="AV11">
        <v>164</v>
      </c>
      <c r="AW11">
        <v>63.9</v>
      </c>
      <c r="AX11">
        <f t="shared" si="8"/>
        <v>23.758179654967286</v>
      </c>
      <c r="AY11">
        <v>173</v>
      </c>
      <c r="AZ11">
        <v>82</v>
      </c>
      <c r="BA11">
        <v>106</v>
      </c>
      <c r="BB11">
        <v>61</v>
      </c>
      <c r="BC11" s="1">
        <f t="shared" si="9"/>
        <v>0.38728323699421963</v>
      </c>
      <c r="BD11">
        <v>1</v>
      </c>
      <c r="BE11">
        <v>0</v>
      </c>
      <c r="BI11" s="2">
        <v>1</v>
      </c>
      <c r="BJ11">
        <v>11</v>
      </c>
      <c r="BK11">
        <v>1</v>
      </c>
      <c r="BL11">
        <v>9</v>
      </c>
      <c r="BM11">
        <v>0</v>
      </c>
      <c r="BP11" s="12">
        <v>0.35972222222222222</v>
      </c>
      <c r="BQ11" s="12">
        <v>0.37361111111111112</v>
      </c>
      <c r="BR11" s="12">
        <v>0.39097222222222222</v>
      </c>
      <c r="BS11">
        <f t="shared" si="10"/>
        <v>25</v>
      </c>
      <c r="BT11" s="12">
        <v>0.43055555555555558</v>
      </c>
      <c r="BU11" s="13">
        <f t="shared" si="11"/>
        <v>102</v>
      </c>
      <c r="BW11" s="13" t="e">
        <f t="shared" si="12"/>
        <v>#NUM!</v>
      </c>
      <c r="BY11" s="13" t="e">
        <f t="shared" si="13"/>
        <v>#NUM!</v>
      </c>
      <c r="BZ11">
        <v>1</v>
      </c>
      <c r="CA11">
        <v>2</v>
      </c>
      <c r="CC11">
        <v>2</v>
      </c>
      <c r="CG11">
        <v>300</v>
      </c>
      <c r="CJ11" t="s">
        <v>9</v>
      </c>
    </row>
    <row r="12" spans="1:91" ht="20">
      <c r="A12">
        <v>11</v>
      </c>
      <c r="B12">
        <v>1</v>
      </c>
      <c r="C12">
        <v>1977</v>
      </c>
      <c r="D12">
        <v>2</v>
      </c>
      <c r="E12">
        <v>1</v>
      </c>
      <c r="F12">
        <v>1</v>
      </c>
      <c r="G12">
        <v>4</v>
      </c>
      <c r="H12">
        <v>7</v>
      </c>
      <c r="I12">
        <v>2</v>
      </c>
      <c r="K12">
        <v>1</v>
      </c>
      <c r="L12">
        <v>3</v>
      </c>
      <c r="M12">
        <v>0</v>
      </c>
      <c r="N12">
        <v>1</v>
      </c>
      <c r="O12">
        <f t="shared" si="0"/>
        <v>0</v>
      </c>
      <c r="P12">
        <v>1</v>
      </c>
      <c r="Q12">
        <v>0</v>
      </c>
      <c r="R12">
        <v>1</v>
      </c>
      <c r="S12">
        <f t="shared" si="1"/>
        <v>0</v>
      </c>
      <c r="T12">
        <v>1</v>
      </c>
      <c r="U12">
        <f t="shared" si="2"/>
        <v>0</v>
      </c>
      <c r="V12">
        <v>1</v>
      </c>
      <c r="W12">
        <f t="shared" si="3"/>
        <v>0</v>
      </c>
      <c r="X12">
        <v>2</v>
      </c>
      <c r="Y12">
        <v>0</v>
      </c>
      <c r="Z12">
        <v>2</v>
      </c>
      <c r="AA12">
        <v>2</v>
      </c>
      <c r="AB12">
        <v>0</v>
      </c>
      <c r="AC12">
        <v>48.3</v>
      </c>
      <c r="AD12">
        <v>1</v>
      </c>
      <c r="AF12">
        <f t="shared" si="4"/>
        <v>0</v>
      </c>
      <c r="AG12">
        <v>5</v>
      </c>
      <c r="AH12">
        <v>1</v>
      </c>
      <c r="AJ12">
        <f t="shared" si="5"/>
        <v>1.387237415774871</v>
      </c>
      <c r="AK12">
        <v>0</v>
      </c>
      <c r="AL12">
        <v>15</v>
      </c>
      <c r="AM12">
        <v>4</v>
      </c>
      <c r="AO12">
        <f t="shared" si="6"/>
        <v>0</v>
      </c>
      <c r="AP12" t="s">
        <v>88</v>
      </c>
      <c r="AQ12">
        <f t="shared" si="7"/>
        <v>0</v>
      </c>
      <c r="AR12" t="s">
        <v>90</v>
      </c>
      <c r="AS12" t="s">
        <v>91</v>
      </c>
      <c r="AT12" s="26" t="s">
        <v>29</v>
      </c>
      <c r="AU12">
        <v>2</v>
      </c>
      <c r="AV12">
        <v>165</v>
      </c>
      <c r="AW12">
        <v>90.4</v>
      </c>
      <c r="AX12">
        <f t="shared" si="8"/>
        <v>33.204775022956845</v>
      </c>
      <c r="AY12">
        <v>139</v>
      </c>
      <c r="AZ12">
        <v>91</v>
      </c>
      <c r="BA12">
        <v>72</v>
      </c>
      <c r="BB12">
        <v>42</v>
      </c>
      <c r="BC12" s="1">
        <f t="shared" si="9"/>
        <v>0.48201438848920863</v>
      </c>
      <c r="BD12">
        <v>1</v>
      </c>
      <c r="BE12">
        <v>1</v>
      </c>
      <c r="BF12">
        <v>2</v>
      </c>
      <c r="BG12">
        <v>2</v>
      </c>
      <c r="BH12">
        <v>16</v>
      </c>
      <c r="BI12" s="2">
        <v>1</v>
      </c>
      <c r="BJ12">
        <v>13</v>
      </c>
      <c r="BK12">
        <v>1</v>
      </c>
      <c r="BL12">
        <v>8</v>
      </c>
      <c r="BM12">
        <v>0</v>
      </c>
      <c r="BP12" s="12">
        <v>0.34375</v>
      </c>
      <c r="BQ12" s="12">
        <v>0.3888888888888889</v>
      </c>
      <c r="BR12" s="12">
        <v>0.41666666666666669</v>
      </c>
      <c r="BS12">
        <f t="shared" si="10"/>
        <v>40</v>
      </c>
      <c r="BT12" s="12">
        <v>0.43055555555555558</v>
      </c>
      <c r="BU12" s="13">
        <f t="shared" si="11"/>
        <v>125</v>
      </c>
      <c r="BW12" s="13" t="e">
        <f t="shared" si="12"/>
        <v>#NUM!</v>
      </c>
      <c r="BY12" s="13" t="e">
        <f t="shared" si="13"/>
        <v>#NUM!</v>
      </c>
      <c r="BZ12">
        <v>0</v>
      </c>
      <c r="CG12">
        <v>600</v>
      </c>
      <c r="CJ12" t="s">
        <v>9</v>
      </c>
    </row>
    <row r="13" spans="1:91" ht="20">
      <c r="A13">
        <v>12</v>
      </c>
      <c r="B13">
        <v>1</v>
      </c>
      <c r="C13">
        <v>1954</v>
      </c>
      <c r="D13">
        <v>2</v>
      </c>
      <c r="E13">
        <v>1</v>
      </c>
      <c r="F13">
        <v>1</v>
      </c>
      <c r="G13">
        <v>4</v>
      </c>
      <c r="H13">
        <v>1</v>
      </c>
      <c r="I13">
        <v>2</v>
      </c>
      <c r="K13">
        <v>1</v>
      </c>
      <c r="L13">
        <v>1</v>
      </c>
      <c r="M13">
        <v>1</v>
      </c>
      <c r="N13">
        <v>3</v>
      </c>
      <c r="O13">
        <f t="shared" si="0"/>
        <v>2</v>
      </c>
      <c r="P13">
        <v>2</v>
      </c>
      <c r="Q13">
        <v>2</v>
      </c>
      <c r="R13">
        <v>3</v>
      </c>
      <c r="S13">
        <f t="shared" si="1"/>
        <v>2</v>
      </c>
      <c r="T13">
        <v>3</v>
      </c>
      <c r="U13">
        <f t="shared" si="2"/>
        <v>2</v>
      </c>
      <c r="V13">
        <v>2</v>
      </c>
      <c r="W13">
        <f t="shared" si="3"/>
        <v>1</v>
      </c>
      <c r="X13">
        <v>1</v>
      </c>
      <c r="Y13" s="16">
        <v>1</v>
      </c>
      <c r="Z13">
        <v>2</v>
      </c>
      <c r="AA13">
        <v>1</v>
      </c>
      <c r="AB13">
        <v>1</v>
      </c>
      <c r="AC13">
        <v>11</v>
      </c>
      <c r="AD13">
        <v>2</v>
      </c>
      <c r="AF13">
        <f t="shared" si="4"/>
        <v>1</v>
      </c>
      <c r="AG13">
        <v>0</v>
      </c>
      <c r="AH13">
        <v>2</v>
      </c>
      <c r="AJ13">
        <f t="shared" si="5"/>
        <v>2.3781212841854935</v>
      </c>
      <c r="AK13">
        <v>1</v>
      </c>
      <c r="AL13">
        <v>0</v>
      </c>
      <c r="AM13">
        <v>0</v>
      </c>
      <c r="AO13">
        <f t="shared" si="6"/>
        <v>5</v>
      </c>
      <c r="AP13" t="s">
        <v>87</v>
      </c>
      <c r="AQ13">
        <f t="shared" si="7"/>
        <v>9</v>
      </c>
      <c r="AR13" t="s">
        <v>89</v>
      </c>
      <c r="AS13" t="s">
        <v>93</v>
      </c>
      <c r="AT13" s="26" t="s">
        <v>32</v>
      </c>
      <c r="AU13">
        <v>2</v>
      </c>
      <c r="AV13">
        <v>165</v>
      </c>
      <c r="AW13">
        <v>60</v>
      </c>
      <c r="AX13">
        <f t="shared" si="8"/>
        <v>22.03856749311295</v>
      </c>
      <c r="AY13">
        <v>147</v>
      </c>
      <c r="AZ13">
        <v>79</v>
      </c>
      <c r="BA13">
        <v>85</v>
      </c>
      <c r="BB13">
        <v>56</v>
      </c>
      <c r="BC13" s="1">
        <f t="shared" si="9"/>
        <v>0.42176870748299322</v>
      </c>
      <c r="BD13">
        <v>1</v>
      </c>
      <c r="BE13">
        <v>0</v>
      </c>
      <c r="BI13" s="2">
        <v>1</v>
      </c>
      <c r="BJ13">
        <v>13</v>
      </c>
      <c r="BK13">
        <v>1</v>
      </c>
      <c r="BL13">
        <v>10</v>
      </c>
      <c r="BM13">
        <v>0</v>
      </c>
      <c r="BP13" s="12">
        <v>0.34375</v>
      </c>
      <c r="BQ13" s="12">
        <v>0.36458333333333331</v>
      </c>
      <c r="BR13" s="12">
        <v>0.42430555555555555</v>
      </c>
      <c r="BS13">
        <f t="shared" si="10"/>
        <v>86</v>
      </c>
      <c r="BT13" s="12">
        <v>0.4513888888888889</v>
      </c>
      <c r="BU13" s="13">
        <f t="shared" si="11"/>
        <v>155</v>
      </c>
      <c r="BW13" s="13" t="e">
        <f t="shared" si="12"/>
        <v>#NUM!</v>
      </c>
      <c r="BY13" s="13"/>
      <c r="BZ13">
        <v>1</v>
      </c>
      <c r="CA13">
        <v>2</v>
      </c>
      <c r="CB13" t="s">
        <v>10</v>
      </c>
      <c r="CC13">
        <v>2</v>
      </c>
      <c r="CD13">
        <v>3</v>
      </c>
      <c r="CE13">
        <v>50</v>
      </c>
      <c r="CF13">
        <v>2</v>
      </c>
      <c r="CG13">
        <v>600</v>
      </c>
      <c r="CJ13">
        <v>100</v>
      </c>
    </row>
    <row r="14" spans="1:91" ht="20">
      <c r="A14">
        <v>13</v>
      </c>
      <c r="B14">
        <v>1</v>
      </c>
      <c r="C14">
        <v>1941</v>
      </c>
      <c r="D14">
        <v>2</v>
      </c>
      <c r="E14">
        <v>1</v>
      </c>
      <c r="F14">
        <v>1</v>
      </c>
      <c r="G14">
        <v>2</v>
      </c>
      <c r="H14">
        <v>7</v>
      </c>
      <c r="I14">
        <v>2</v>
      </c>
      <c r="K14">
        <v>1</v>
      </c>
      <c r="L14">
        <v>2</v>
      </c>
      <c r="M14">
        <v>0</v>
      </c>
      <c r="N14">
        <v>1</v>
      </c>
      <c r="O14">
        <f t="shared" si="0"/>
        <v>0</v>
      </c>
      <c r="P14">
        <v>1</v>
      </c>
      <c r="Q14">
        <v>0</v>
      </c>
      <c r="R14">
        <v>1</v>
      </c>
      <c r="S14">
        <f t="shared" si="1"/>
        <v>0</v>
      </c>
      <c r="T14">
        <v>1</v>
      </c>
      <c r="U14">
        <f t="shared" si="2"/>
        <v>0</v>
      </c>
      <c r="V14">
        <v>1</v>
      </c>
      <c r="W14">
        <f t="shared" si="3"/>
        <v>0</v>
      </c>
      <c r="X14">
        <v>2</v>
      </c>
      <c r="Y14">
        <v>0</v>
      </c>
      <c r="Z14">
        <v>2</v>
      </c>
      <c r="AA14">
        <v>2</v>
      </c>
      <c r="AB14">
        <v>0</v>
      </c>
      <c r="AC14">
        <v>21.7</v>
      </c>
      <c r="AD14">
        <v>2</v>
      </c>
      <c r="AF14">
        <f t="shared" si="4"/>
        <v>1</v>
      </c>
      <c r="AG14">
        <v>8</v>
      </c>
      <c r="AH14">
        <v>1</v>
      </c>
      <c r="AJ14">
        <f t="shared" si="5"/>
        <v>0.79270709472849799</v>
      </c>
      <c r="AK14">
        <v>0</v>
      </c>
      <c r="AL14">
        <v>2</v>
      </c>
      <c r="AM14">
        <v>1</v>
      </c>
      <c r="AO14">
        <f t="shared" si="6"/>
        <v>1</v>
      </c>
      <c r="AP14" t="s">
        <v>86</v>
      </c>
      <c r="AQ14">
        <f t="shared" si="7"/>
        <v>0</v>
      </c>
      <c r="AR14" t="s">
        <v>90</v>
      </c>
      <c r="AS14" t="s">
        <v>91</v>
      </c>
      <c r="AT14" s="26" t="s">
        <v>37</v>
      </c>
      <c r="AU14" t="s">
        <v>35</v>
      </c>
      <c r="AV14">
        <v>162.9</v>
      </c>
      <c r="AW14">
        <v>64.3</v>
      </c>
      <c r="AX14">
        <f t="shared" si="8"/>
        <v>24.230858657972195</v>
      </c>
      <c r="AY14">
        <v>160</v>
      </c>
      <c r="AZ14">
        <v>70</v>
      </c>
      <c r="BA14">
        <v>110</v>
      </c>
      <c r="BB14">
        <v>62</v>
      </c>
      <c r="BC14" s="1">
        <f t="shared" si="9"/>
        <v>0.3125</v>
      </c>
      <c r="BD14">
        <v>1</v>
      </c>
      <c r="BE14">
        <v>0</v>
      </c>
      <c r="BI14" s="2">
        <v>1</v>
      </c>
      <c r="BJ14">
        <v>10.5</v>
      </c>
      <c r="BK14">
        <v>0</v>
      </c>
      <c r="BL14">
        <v>8</v>
      </c>
      <c r="BM14">
        <v>0</v>
      </c>
      <c r="BP14" s="12">
        <v>0.40763888888888888</v>
      </c>
      <c r="BQ14" s="12">
        <v>0.4236111111111111</v>
      </c>
      <c r="BR14" s="12">
        <v>0.44791666666666669</v>
      </c>
      <c r="BS14">
        <f t="shared" si="10"/>
        <v>35</v>
      </c>
      <c r="BT14" s="12">
        <v>0.52777777777777779</v>
      </c>
      <c r="BU14" s="13">
        <f t="shared" si="11"/>
        <v>173</v>
      </c>
      <c r="BW14" s="13" t="e">
        <f t="shared" si="12"/>
        <v>#NUM!</v>
      </c>
      <c r="BY14" s="13" t="e">
        <f t="shared" si="13"/>
        <v>#NUM!</v>
      </c>
      <c r="BZ14">
        <v>0</v>
      </c>
      <c r="CG14">
        <v>400</v>
      </c>
      <c r="CJ14">
        <v>1</v>
      </c>
    </row>
    <row r="15" spans="1:91" ht="20">
      <c r="A15">
        <v>14</v>
      </c>
      <c r="B15">
        <v>1</v>
      </c>
      <c r="C15">
        <v>1962</v>
      </c>
      <c r="D15">
        <v>2</v>
      </c>
      <c r="E15">
        <v>1</v>
      </c>
      <c r="F15">
        <v>1</v>
      </c>
      <c r="G15">
        <v>4</v>
      </c>
      <c r="H15">
        <v>7</v>
      </c>
      <c r="I15">
        <v>1</v>
      </c>
      <c r="J15">
        <v>40</v>
      </c>
      <c r="K15">
        <v>1</v>
      </c>
      <c r="L15">
        <v>2</v>
      </c>
      <c r="M15">
        <v>0</v>
      </c>
      <c r="N15">
        <v>1</v>
      </c>
      <c r="O15">
        <f t="shared" si="0"/>
        <v>0</v>
      </c>
      <c r="P15">
        <v>1</v>
      </c>
      <c r="Q15">
        <v>0</v>
      </c>
      <c r="R15">
        <v>1</v>
      </c>
      <c r="S15">
        <f t="shared" si="1"/>
        <v>0</v>
      </c>
      <c r="T15">
        <v>1</v>
      </c>
      <c r="U15">
        <f t="shared" si="2"/>
        <v>0</v>
      </c>
      <c r="V15">
        <v>1</v>
      </c>
      <c r="W15">
        <f t="shared" si="3"/>
        <v>0</v>
      </c>
      <c r="X15">
        <v>2</v>
      </c>
      <c r="Y15">
        <v>0</v>
      </c>
      <c r="Z15">
        <v>2</v>
      </c>
      <c r="AA15">
        <v>2</v>
      </c>
      <c r="AB15">
        <v>0</v>
      </c>
      <c r="AC15">
        <v>39.799999999999997</v>
      </c>
      <c r="AD15">
        <v>1</v>
      </c>
      <c r="AF15">
        <f t="shared" si="4"/>
        <v>0</v>
      </c>
      <c r="AG15">
        <v>9</v>
      </c>
      <c r="AH15">
        <v>2</v>
      </c>
      <c r="AJ15">
        <f t="shared" si="5"/>
        <v>0.59453032104637338</v>
      </c>
      <c r="AK15">
        <v>1</v>
      </c>
      <c r="AL15">
        <v>15</v>
      </c>
      <c r="AM15">
        <v>4</v>
      </c>
      <c r="AO15">
        <f t="shared" si="6"/>
        <v>1</v>
      </c>
      <c r="AP15" t="s">
        <v>86</v>
      </c>
      <c r="AQ15">
        <f t="shared" si="7"/>
        <v>0</v>
      </c>
      <c r="AR15" t="s">
        <v>90</v>
      </c>
      <c r="AS15" t="s">
        <v>91</v>
      </c>
      <c r="AT15" s="26" t="s">
        <v>33</v>
      </c>
      <c r="AU15">
        <v>2</v>
      </c>
      <c r="AV15">
        <v>171</v>
      </c>
      <c r="AW15">
        <v>60.5</v>
      </c>
      <c r="AX15">
        <f t="shared" si="8"/>
        <v>20.690126876645806</v>
      </c>
      <c r="AY15">
        <v>136</v>
      </c>
      <c r="AZ15">
        <v>80</v>
      </c>
      <c r="BA15">
        <v>130</v>
      </c>
      <c r="BB15">
        <v>80</v>
      </c>
      <c r="BC15" s="1">
        <f t="shared" si="9"/>
        <v>4.4117647058823532E-2</v>
      </c>
      <c r="BD15">
        <v>0</v>
      </c>
      <c r="BE15">
        <v>0</v>
      </c>
      <c r="BI15" s="2">
        <v>1</v>
      </c>
      <c r="BJ15">
        <v>11</v>
      </c>
      <c r="BK15">
        <v>1</v>
      </c>
      <c r="BL15">
        <v>8</v>
      </c>
      <c r="BM15">
        <v>0</v>
      </c>
      <c r="BP15" s="12">
        <v>0.43055555555555558</v>
      </c>
      <c r="BQ15" s="12">
        <v>0.4513888888888889</v>
      </c>
      <c r="BR15" s="12">
        <v>0.51041666666666663</v>
      </c>
      <c r="BS15">
        <f t="shared" si="10"/>
        <v>85</v>
      </c>
      <c r="BT15" s="12">
        <v>0.56597222222222221</v>
      </c>
      <c r="BU15" s="13">
        <f t="shared" si="11"/>
        <v>195</v>
      </c>
      <c r="BW15" s="13" t="e">
        <f t="shared" si="12"/>
        <v>#NUM!</v>
      </c>
      <c r="BY15" s="13" t="e">
        <f t="shared" si="13"/>
        <v>#NUM!</v>
      </c>
      <c r="BZ15">
        <v>1</v>
      </c>
      <c r="CA15">
        <v>1</v>
      </c>
      <c r="CB15" t="s">
        <v>11</v>
      </c>
      <c r="CC15">
        <v>4</v>
      </c>
      <c r="CG15">
        <v>300</v>
      </c>
      <c r="CJ15">
        <v>10</v>
      </c>
      <c r="CK15" t="s">
        <v>12</v>
      </c>
    </row>
    <row r="16" spans="1:91" ht="20">
      <c r="A16">
        <v>15</v>
      </c>
      <c r="B16">
        <v>1</v>
      </c>
      <c r="C16">
        <v>1941</v>
      </c>
      <c r="D16">
        <v>2</v>
      </c>
      <c r="E16">
        <v>1</v>
      </c>
      <c r="F16">
        <v>1</v>
      </c>
      <c r="G16">
        <v>2</v>
      </c>
      <c r="H16">
        <v>4</v>
      </c>
      <c r="I16">
        <v>2</v>
      </c>
      <c r="K16">
        <v>1</v>
      </c>
      <c r="L16">
        <v>2</v>
      </c>
      <c r="M16">
        <v>0</v>
      </c>
      <c r="N16">
        <v>1</v>
      </c>
      <c r="O16">
        <f t="shared" si="0"/>
        <v>0</v>
      </c>
      <c r="P16">
        <v>1</v>
      </c>
      <c r="Q16">
        <v>0</v>
      </c>
      <c r="R16">
        <v>1</v>
      </c>
      <c r="S16">
        <f t="shared" si="1"/>
        <v>0</v>
      </c>
      <c r="T16">
        <v>1</v>
      </c>
      <c r="U16">
        <f t="shared" si="2"/>
        <v>0</v>
      </c>
      <c r="V16">
        <v>1</v>
      </c>
      <c r="W16">
        <f t="shared" si="3"/>
        <v>0</v>
      </c>
      <c r="X16">
        <v>2</v>
      </c>
      <c r="Y16">
        <v>0</v>
      </c>
      <c r="Z16">
        <v>2</v>
      </c>
      <c r="AA16">
        <v>2</v>
      </c>
      <c r="AB16">
        <v>0</v>
      </c>
      <c r="AC16">
        <v>36.5</v>
      </c>
      <c r="AD16">
        <v>1</v>
      </c>
      <c r="AF16">
        <f t="shared" si="4"/>
        <v>0</v>
      </c>
      <c r="AG16">
        <v>7</v>
      </c>
      <c r="AH16">
        <v>1</v>
      </c>
      <c r="AJ16">
        <f t="shared" si="5"/>
        <v>0.99088386841062215</v>
      </c>
      <c r="AK16">
        <v>0</v>
      </c>
      <c r="AL16">
        <v>5</v>
      </c>
      <c r="AM16">
        <v>3</v>
      </c>
      <c r="AO16">
        <f t="shared" si="6"/>
        <v>0</v>
      </c>
      <c r="AP16" t="s">
        <v>88</v>
      </c>
      <c r="AQ16">
        <f t="shared" si="7"/>
        <v>0</v>
      </c>
      <c r="AR16" t="s">
        <v>90</v>
      </c>
      <c r="AS16" t="s">
        <v>91</v>
      </c>
      <c r="AT16" s="26" t="s">
        <v>33</v>
      </c>
      <c r="AU16">
        <v>2</v>
      </c>
      <c r="AV16">
        <v>165.4</v>
      </c>
      <c r="AW16">
        <v>89</v>
      </c>
      <c r="AX16">
        <f t="shared" si="8"/>
        <v>32.532616689744103</v>
      </c>
      <c r="AY16">
        <v>149</v>
      </c>
      <c r="AZ16">
        <v>93</v>
      </c>
      <c r="BA16">
        <v>132</v>
      </c>
      <c r="BB16">
        <v>71</v>
      </c>
      <c r="BC16" s="1">
        <f t="shared" si="9"/>
        <v>0.11409395973154363</v>
      </c>
      <c r="BD16">
        <v>0</v>
      </c>
      <c r="BE16">
        <v>0</v>
      </c>
      <c r="BI16" s="2">
        <v>1</v>
      </c>
      <c r="BJ16">
        <v>11</v>
      </c>
      <c r="BK16">
        <v>1</v>
      </c>
      <c r="BL16">
        <v>6</v>
      </c>
      <c r="BM16">
        <v>0</v>
      </c>
      <c r="BP16" s="12">
        <v>0.35416666666666669</v>
      </c>
      <c r="BQ16" s="12">
        <v>0.3840277777777778</v>
      </c>
      <c r="BR16" s="12">
        <v>0.41666666666666669</v>
      </c>
      <c r="BS16">
        <f t="shared" si="10"/>
        <v>47</v>
      </c>
      <c r="BT16" s="12">
        <v>0.48958333333333331</v>
      </c>
      <c r="BU16" s="13">
        <f t="shared" si="11"/>
        <v>195</v>
      </c>
      <c r="BW16" s="13" t="e">
        <f t="shared" si="12"/>
        <v>#NUM!</v>
      </c>
      <c r="BY16" s="13" t="e">
        <f t="shared" si="13"/>
        <v>#NUM!</v>
      </c>
      <c r="BZ16">
        <v>0</v>
      </c>
      <c r="CG16">
        <v>500</v>
      </c>
      <c r="CJ16">
        <v>10</v>
      </c>
    </row>
    <row r="17" spans="1:91" ht="20">
      <c r="A17">
        <v>16</v>
      </c>
      <c r="B17">
        <v>2</v>
      </c>
      <c r="C17">
        <v>1944</v>
      </c>
      <c r="D17">
        <v>5</v>
      </c>
      <c r="E17">
        <v>2</v>
      </c>
      <c r="F17">
        <v>1</v>
      </c>
      <c r="G17">
        <v>2</v>
      </c>
      <c r="H17">
        <v>4</v>
      </c>
      <c r="I17">
        <v>2</v>
      </c>
      <c r="K17">
        <v>1</v>
      </c>
      <c r="L17">
        <v>1</v>
      </c>
      <c r="M17">
        <v>1</v>
      </c>
      <c r="N17">
        <v>3</v>
      </c>
      <c r="O17">
        <f t="shared" si="0"/>
        <v>2</v>
      </c>
      <c r="P17">
        <v>1</v>
      </c>
      <c r="Q17">
        <v>0</v>
      </c>
      <c r="R17">
        <v>1</v>
      </c>
      <c r="S17">
        <f t="shared" si="1"/>
        <v>0</v>
      </c>
      <c r="T17">
        <v>1</v>
      </c>
      <c r="U17">
        <f t="shared" si="2"/>
        <v>0</v>
      </c>
      <c r="V17">
        <v>1</v>
      </c>
      <c r="W17">
        <f t="shared" si="3"/>
        <v>0</v>
      </c>
      <c r="X17">
        <v>2</v>
      </c>
      <c r="Y17">
        <v>0</v>
      </c>
      <c r="Z17">
        <v>2</v>
      </c>
      <c r="AA17">
        <v>1</v>
      </c>
      <c r="AB17">
        <v>1</v>
      </c>
      <c r="AC17">
        <v>8.9</v>
      </c>
      <c r="AD17">
        <v>2</v>
      </c>
      <c r="AF17">
        <f t="shared" si="4"/>
        <v>1</v>
      </c>
      <c r="AG17">
        <v>11</v>
      </c>
      <c r="AH17">
        <v>2</v>
      </c>
      <c r="AJ17">
        <f t="shared" si="5"/>
        <v>0.19817677368212458</v>
      </c>
      <c r="AK17">
        <v>1</v>
      </c>
      <c r="AL17">
        <v>2</v>
      </c>
      <c r="AM17">
        <v>1</v>
      </c>
      <c r="AO17">
        <f t="shared" si="6"/>
        <v>4</v>
      </c>
      <c r="AP17" t="s">
        <v>87</v>
      </c>
      <c r="AQ17">
        <f t="shared" si="7"/>
        <v>2</v>
      </c>
      <c r="AR17" t="s">
        <v>90</v>
      </c>
      <c r="AS17" t="s">
        <v>93</v>
      </c>
      <c r="AT17" s="26" t="s">
        <v>32</v>
      </c>
      <c r="AU17">
        <v>2</v>
      </c>
      <c r="AV17">
        <v>152.5</v>
      </c>
      <c r="AW17">
        <v>66.3</v>
      </c>
      <c r="AX17">
        <f t="shared" si="8"/>
        <v>28.508465466272511</v>
      </c>
      <c r="AY17">
        <v>116</v>
      </c>
      <c r="AZ17">
        <v>65</v>
      </c>
      <c r="BA17">
        <v>85</v>
      </c>
      <c r="BB17">
        <v>54</v>
      </c>
      <c r="BC17" s="1">
        <f t="shared" si="9"/>
        <v>0.26724137931034481</v>
      </c>
      <c r="BD17">
        <v>1</v>
      </c>
      <c r="BE17">
        <v>1</v>
      </c>
      <c r="BF17">
        <v>2</v>
      </c>
      <c r="BG17">
        <v>2</v>
      </c>
      <c r="BH17" t="s">
        <v>27</v>
      </c>
      <c r="BI17" s="2">
        <v>1</v>
      </c>
      <c r="BJ17">
        <v>10</v>
      </c>
      <c r="BK17">
        <v>1</v>
      </c>
      <c r="BL17">
        <v>8</v>
      </c>
      <c r="BM17">
        <v>0</v>
      </c>
      <c r="BP17" s="12">
        <v>0.34375</v>
      </c>
      <c r="BQ17" s="12">
        <v>0.36458333333333331</v>
      </c>
      <c r="BR17" s="12">
        <v>0.45208333333333334</v>
      </c>
      <c r="BS17">
        <f t="shared" si="10"/>
        <v>126</v>
      </c>
      <c r="BT17" s="12">
        <v>0.4777777777777778</v>
      </c>
      <c r="BU17" s="13">
        <f t="shared" si="11"/>
        <v>193</v>
      </c>
      <c r="BW17" s="13" t="e">
        <f t="shared" si="12"/>
        <v>#NUM!</v>
      </c>
      <c r="BY17" s="13" t="e">
        <f t="shared" si="13"/>
        <v>#NUM!</v>
      </c>
      <c r="BZ17">
        <v>0</v>
      </c>
      <c r="CG17">
        <v>600</v>
      </c>
      <c r="CJ17">
        <v>50</v>
      </c>
    </row>
    <row r="18" spans="1:91" ht="20">
      <c r="A18">
        <v>17</v>
      </c>
      <c r="B18">
        <v>2</v>
      </c>
      <c r="C18">
        <v>1941</v>
      </c>
      <c r="D18">
        <v>2</v>
      </c>
      <c r="E18">
        <v>1</v>
      </c>
      <c r="F18">
        <v>1</v>
      </c>
      <c r="G18">
        <v>1</v>
      </c>
      <c r="H18">
        <v>4</v>
      </c>
      <c r="I18">
        <v>2</v>
      </c>
      <c r="K18">
        <v>1</v>
      </c>
      <c r="L18">
        <v>1</v>
      </c>
      <c r="M18">
        <v>1</v>
      </c>
      <c r="N18">
        <v>2</v>
      </c>
      <c r="O18">
        <f t="shared" si="0"/>
        <v>1</v>
      </c>
      <c r="P18">
        <v>1</v>
      </c>
      <c r="Q18">
        <v>0</v>
      </c>
      <c r="R18">
        <v>1</v>
      </c>
      <c r="S18">
        <f t="shared" si="1"/>
        <v>0</v>
      </c>
      <c r="T18">
        <v>1</v>
      </c>
      <c r="U18">
        <f t="shared" si="2"/>
        <v>0</v>
      </c>
      <c r="V18">
        <v>1</v>
      </c>
      <c r="W18">
        <f t="shared" si="3"/>
        <v>0</v>
      </c>
      <c r="X18">
        <v>2</v>
      </c>
      <c r="Y18">
        <v>0</v>
      </c>
      <c r="Z18">
        <v>2</v>
      </c>
      <c r="AA18">
        <v>2</v>
      </c>
      <c r="AB18">
        <v>0</v>
      </c>
      <c r="AC18">
        <v>24.6</v>
      </c>
      <c r="AD18">
        <v>1</v>
      </c>
      <c r="AF18">
        <f t="shared" si="4"/>
        <v>0</v>
      </c>
      <c r="AG18">
        <v>8</v>
      </c>
      <c r="AH18">
        <v>1</v>
      </c>
      <c r="AJ18">
        <f t="shared" si="5"/>
        <v>0.79270709472849799</v>
      </c>
      <c r="AK18">
        <v>0</v>
      </c>
      <c r="AL18">
        <v>4</v>
      </c>
      <c r="AM18">
        <v>2</v>
      </c>
      <c r="AO18">
        <f t="shared" si="6"/>
        <v>1</v>
      </c>
      <c r="AP18" t="s">
        <v>86</v>
      </c>
      <c r="AQ18">
        <f t="shared" si="7"/>
        <v>1</v>
      </c>
      <c r="AR18" t="s">
        <v>90</v>
      </c>
      <c r="AS18" t="s">
        <v>91</v>
      </c>
      <c r="AT18" s="26" t="s">
        <v>39</v>
      </c>
      <c r="AU18">
        <v>2</v>
      </c>
      <c r="AV18">
        <v>156</v>
      </c>
      <c r="AW18">
        <v>65.599999999999994</v>
      </c>
      <c r="AX18">
        <f t="shared" si="8"/>
        <v>26.955950032873105</v>
      </c>
      <c r="AY18">
        <v>120</v>
      </c>
      <c r="AZ18">
        <v>61</v>
      </c>
      <c r="BA18">
        <v>89</v>
      </c>
      <c r="BB18">
        <v>44</v>
      </c>
      <c r="BC18" s="1">
        <f t="shared" si="9"/>
        <v>0.25833333333333336</v>
      </c>
      <c r="BD18">
        <v>1</v>
      </c>
      <c r="BE18">
        <v>1</v>
      </c>
      <c r="BF18">
        <v>2</v>
      </c>
      <c r="BG18">
        <v>2</v>
      </c>
      <c r="BH18" t="s">
        <v>13</v>
      </c>
      <c r="BI18" s="2">
        <v>1</v>
      </c>
      <c r="BJ18">
        <v>10</v>
      </c>
      <c r="BK18">
        <v>1</v>
      </c>
      <c r="BL18">
        <v>9</v>
      </c>
      <c r="BM18">
        <v>1</v>
      </c>
      <c r="BN18">
        <v>1</v>
      </c>
      <c r="BO18">
        <v>150</v>
      </c>
      <c r="BP18" s="12">
        <v>0.34375</v>
      </c>
      <c r="BQ18" s="12">
        <v>0.37152777777777773</v>
      </c>
      <c r="BR18" s="12">
        <v>0.3923611111111111</v>
      </c>
      <c r="BS18">
        <f t="shared" si="10"/>
        <v>30</v>
      </c>
      <c r="BT18" s="12">
        <v>0.4236111111111111</v>
      </c>
      <c r="BU18" s="13">
        <f t="shared" si="11"/>
        <v>115</v>
      </c>
      <c r="BW18" s="13" t="e">
        <f t="shared" si="12"/>
        <v>#NUM!</v>
      </c>
      <c r="BY18" s="13" t="e">
        <f t="shared" si="13"/>
        <v>#NUM!</v>
      </c>
      <c r="BZ18">
        <v>0</v>
      </c>
      <c r="CG18">
        <v>700</v>
      </c>
      <c r="CJ18">
        <v>1</v>
      </c>
      <c r="CK18">
        <v>781</v>
      </c>
      <c r="CL18">
        <v>782</v>
      </c>
    </row>
    <row r="19" spans="1:91" ht="20">
      <c r="A19">
        <v>18</v>
      </c>
      <c r="B19">
        <v>1</v>
      </c>
      <c r="C19">
        <v>1942</v>
      </c>
      <c r="D19">
        <v>5</v>
      </c>
      <c r="E19">
        <v>1</v>
      </c>
      <c r="F19">
        <v>1</v>
      </c>
      <c r="G19">
        <v>1</v>
      </c>
      <c r="H19">
        <v>4</v>
      </c>
      <c r="I19">
        <v>2</v>
      </c>
      <c r="K19">
        <v>1</v>
      </c>
      <c r="L19">
        <v>2</v>
      </c>
      <c r="M19">
        <v>0</v>
      </c>
      <c r="N19">
        <v>1</v>
      </c>
      <c r="O19">
        <f t="shared" si="0"/>
        <v>0</v>
      </c>
      <c r="P19">
        <v>1</v>
      </c>
      <c r="Q19">
        <v>0</v>
      </c>
      <c r="R19">
        <v>1</v>
      </c>
      <c r="S19">
        <f t="shared" si="1"/>
        <v>0</v>
      </c>
      <c r="T19">
        <v>1</v>
      </c>
      <c r="U19">
        <f t="shared" si="2"/>
        <v>0</v>
      </c>
      <c r="V19">
        <v>1</v>
      </c>
      <c r="W19">
        <f t="shared" si="3"/>
        <v>0</v>
      </c>
      <c r="X19">
        <v>2</v>
      </c>
      <c r="Y19">
        <v>0</v>
      </c>
      <c r="Z19">
        <v>2</v>
      </c>
      <c r="AA19">
        <v>2</v>
      </c>
      <c r="AB19">
        <v>0</v>
      </c>
      <c r="AC19">
        <v>38.700000000000003</v>
      </c>
      <c r="AD19">
        <v>1</v>
      </c>
      <c r="AF19">
        <f t="shared" si="4"/>
        <v>0</v>
      </c>
      <c r="AG19">
        <v>9</v>
      </c>
      <c r="AH19">
        <v>2</v>
      </c>
      <c r="AJ19">
        <f t="shared" si="5"/>
        <v>0.59453032104637338</v>
      </c>
      <c r="AK19">
        <v>1</v>
      </c>
      <c r="AL19">
        <v>0</v>
      </c>
      <c r="AM19">
        <v>0</v>
      </c>
      <c r="AO19">
        <f t="shared" si="6"/>
        <v>1</v>
      </c>
      <c r="AP19" t="s">
        <v>86</v>
      </c>
      <c r="AQ19">
        <f t="shared" si="7"/>
        <v>0</v>
      </c>
      <c r="AR19" t="s">
        <v>90</v>
      </c>
      <c r="AS19" t="s">
        <v>93</v>
      </c>
      <c r="AT19" t="s">
        <v>14</v>
      </c>
      <c r="AU19" t="s">
        <v>35</v>
      </c>
      <c r="AV19">
        <v>179.6</v>
      </c>
      <c r="AW19">
        <v>78.900000000000006</v>
      </c>
      <c r="AX19">
        <f t="shared" si="8"/>
        <v>24.460444144622301</v>
      </c>
      <c r="AY19">
        <v>126</v>
      </c>
      <c r="AZ19">
        <v>77</v>
      </c>
      <c r="BA19">
        <v>86</v>
      </c>
      <c r="BB19">
        <v>62</v>
      </c>
      <c r="BC19" s="1">
        <f t="shared" si="9"/>
        <v>0.31746031746031744</v>
      </c>
      <c r="BD19">
        <v>1</v>
      </c>
      <c r="BE19">
        <v>1</v>
      </c>
      <c r="BF19">
        <v>1</v>
      </c>
      <c r="BG19">
        <v>2</v>
      </c>
      <c r="BH19" t="s">
        <v>15</v>
      </c>
      <c r="BI19" s="2">
        <v>1</v>
      </c>
      <c r="BJ19">
        <v>12</v>
      </c>
      <c r="BK19">
        <v>0</v>
      </c>
      <c r="BL19">
        <v>12</v>
      </c>
      <c r="BM19">
        <v>0</v>
      </c>
      <c r="BP19" s="12">
        <v>0.61458333333333337</v>
      </c>
      <c r="BQ19" s="12">
        <v>0.64236111111111105</v>
      </c>
      <c r="BR19" s="12">
        <v>0.69236111111111109</v>
      </c>
      <c r="BS19">
        <f t="shared" si="10"/>
        <v>72</v>
      </c>
      <c r="BT19" s="12">
        <v>0.77430555555555547</v>
      </c>
      <c r="BU19" s="13">
        <f t="shared" si="11"/>
        <v>230</v>
      </c>
      <c r="BW19" s="13" t="e">
        <f t="shared" si="12"/>
        <v>#NUM!</v>
      </c>
      <c r="BY19" s="13" t="e">
        <f t="shared" si="13"/>
        <v>#NUM!</v>
      </c>
      <c r="BZ19">
        <v>1</v>
      </c>
      <c r="CA19">
        <v>2</v>
      </c>
      <c r="CB19" t="s">
        <v>10</v>
      </c>
      <c r="CC19">
        <v>4</v>
      </c>
      <c r="CD19">
        <v>3</v>
      </c>
      <c r="CE19" t="s">
        <v>17</v>
      </c>
      <c r="CF19">
        <v>4</v>
      </c>
      <c r="CG19">
        <v>600</v>
      </c>
      <c r="CJ19">
        <v>50</v>
      </c>
    </row>
    <row r="20" spans="1:91" ht="20">
      <c r="A20">
        <v>19</v>
      </c>
      <c r="B20">
        <v>2</v>
      </c>
      <c r="C20">
        <v>1952</v>
      </c>
      <c r="D20">
        <v>2</v>
      </c>
      <c r="E20">
        <v>1</v>
      </c>
      <c r="F20">
        <v>1</v>
      </c>
      <c r="G20">
        <v>1</v>
      </c>
      <c r="H20">
        <v>4</v>
      </c>
      <c r="I20">
        <v>2</v>
      </c>
      <c r="K20">
        <v>1</v>
      </c>
      <c r="L20">
        <v>1</v>
      </c>
      <c r="M20">
        <v>1</v>
      </c>
      <c r="N20">
        <v>2</v>
      </c>
      <c r="O20">
        <f t="shared" si="0"/>
        <v>1</v>
      </c>
      <c r="P20">
        <v>2</v>
      </c>
      <c r="Q20">
        <v>2</v>
      </c>
      <c r="R20">
        <v>3</v>
      </c>
      <c r="S20">
        <f t="shared" si="1"/>
        <v>2</v>
      </c>
      <c r="T20">
        <v>3</v>
      </c>
      <c r="U20">
        <f t="shared" si="2"/>
        <v>2</v>
      </c>
      <c r="V20">
        <v>3</v>
      </c>
      <c r="W20">
        <f t="shared" si="3"/>
        <v>2</v>
      </c>
      <c r="X20">
        <v>2</v>
      </c>
      <c r="Y20">
        <v>0</v>
      </c>
      <c r="Z20">
        <v>2</v>
      </c>
      <c r="AA20">
        <v>1</v>
      </c>
      <c r="AB20">
        <v>1</v>
      </c>
      <c r="AC20">
        <v>36.6</v>
      </c>
      <c r="AD20">
        <v>1</v>
      </c>
      <c r="AF20">
        <f t="shared" si="4"/>
        <v>0</v>
      </c>
      <c r="AG20">
        <v>0</v>
      </c>
      <c r="AH20">
        <v>2</v>
      </c>
      <c r="AJ20">
        <f t="shared" si="5"/>
        <v>2.3781212841854935</v>
      </c>
      <c r="AK20">
        <v>1</v>
      </c>
      <c r="AL20">
        <v>0</v>
      </c>
      <c r="AM20">
        <v>0</v>
      </c>
      <c r="AO20">
        <f t="shared" si="6"/>
        <v>3</v>
      </c>
      <c r="AP20" t="s">
        <v>87</v>
      </c>
      <c r="AQ20">
        <f t="shared" si="7"/>
        <v>9</v>
      </c>
      <c r="AR20" t="s">
        <v>89</v>
      </c>
      <c r="AS20" t="s">
        <v>93</v>
      </c>
      <c r="AT20" s="26" t="s">
        <v>32</v>
      </c>
      <c r="AU20" t="s">
        <v>35</v>
      </c>
      <c r="AV20">
        <v>149</v>
      </c>
      <c r="AW20">
        <v>74.7</v>
      </c>
      <c r="AX20">
        <f t="shared" si="8"/>
        <v>33.647133012026487</v>
      </c>
      <c r="AY20">
        <v>176</v>
      </c>
      <c r="AZ20">
        <v>102</v>
      </c>
      <c r="BA20">
        <v>94</v>
      </c>
      <c r="BB20">
        <v>56</v>
      </c>
      <c r="BC20" s="1">
        <f t="shared" si="9"/>
        <v>0.46590909090909088</v>
      </c>
      <c r="BD20">
        <v>1</v>
      </c>
      <c r="BE20">
        <v>0</v>
      </c>
      <c r="BI20" s="2">
        <v>1</v>
      </c>
      <c r="BJ20">
        <v>10</v>
      </c>
      <c r="BK20">
        <v>1</v>
      </c>
      <c r="BL20">
        <v>9</v>
      </c>
      <c r="BM20">
        <v>0</v>
      </c>
      <c r="BP20" s="12">
        <v>0.34861111111111115</v>
      </c>
      <c r="BQ20" s="12">
        <v>0.35972222222222222</v>
      </c>
      <c r="BR20" s="19">
        <v>0.3923611111111111</v>
      </c>
      <c r="BS20">
        <f t="shared" si="10"/>
        <v>47</v>
      </c>
      <c r="BT20" s="12">
        <v>0.46180555555555558</v>
      </c>
      <c r="BU20" s="13">
        <f t="shared" si="11"/>
        <v>163</v>
      </c>
      <c r="BW20" s="13" t="e">
        <f t="shared" si="12"/>
        <v>#NUM!</v>
      </c>
      <c r="BY20" s="13" t="e">
        <f t="shared" si="13"/>
        <v>#NUM!</v>
      </c>
      <c r="BZ20">
        <v>1</v>
      </c>
      <c r="CA20">
        <v>2</v>
      </c>
      <c r="CB20">
        <v>4</v>
      </c>
      <c r="CC20">
        <v>2</v>
      </c>
      <c r="CG20">
        <v>800</v>
      </c>
      <c r="CJ20">
        <v>50</v>
      </c>
      <c r="CK20" t="s">
        <v>138</v>
      </c>
      <c r="CL20" t="s">
        <v>138</v>
      </c>
    </row>
    <row r="21" spans="1:91" ht="20">
      <c r="A21">
        <v>20</v>
      </c>
      <c r="B21">
        <v>2</v>
      </c>
      <c r="C21">
        <v>1949</v>
      </c>
      <c r="D21">
        <v>2</v>
      </c>
      <c r="E21">
        <v>1</v>
      </c>
      <c r="F21">
        <v>1</v>
      </c>
      <c r="G21">
        <v>1</v>
      </c>
      <c r="H21">
        <v>4</v>
      </c>
      <c r="I21">
        <v>2</v>
      </c>
      <c r="K21">
        <v>1</v>
      </c>
      <c r="L21">
        <v>1</v>
      </c>
      <c r="M21">
        <v>1</v>
      </c>
      <c r="N21">
        <v>1</v>
      </c>
      <c r="O21">
        <f t="shared" si="0"/>
        <v>0</v>
      </c>
      <c r="P21">
        <v>1</v>
      </c>
      <c r="Q21">
        <v>0</v>
      </c>
      <c r="R21">
        <v>1</v>
      </c>
      <c r="S21">
        <f t="shared" si="1"/>
        <v>0</v>
      </c>
      <c r="T21">
        <v>1</v>
      </c>
      <c r="U21">
        <f t="shared" si="2"/>
        <v>0</v>
      </c>
      <c r="V21">
        <v>2</v>
      </c>
      <c r="W21">
        <f t="shared" si="3"/>
        <v>1</v>
      </c>
      <c r="X21">
        <v>2</v>
      </c>
      <c r="Y21">
        <v>0</v>
      </c>
      <c r="Z21">
        <v>2</v>
      </c>
      <c r="AA21">
        <v>2</v>
      </c>
      <c r="AB21">
        <v>0</v>
      </c>
      <c r="AC21">
        <v>16.2</v>
      </c>
      <c r="AD21">
        <v>2</v>
      </c>
      <c r="AF21">
        <f t="shared" si="4"/>
        <v>1</v>
      </c>
      <c r="AG21">
        <v>9</v>
      </c>
      <c r="AH21">
        <v>2</v>
      </c>
      <c r="AJ21">
        <f t="shared" si="5"/>
        <v>0.59453032104637338</v>
      </c>
      <c r="AK21">
        <v>1</v>
      </c>
      <c r="AL21">
        <v>2</v>
      </c>
      <c r="AM21">
        <v>1</v>
      </c>
      <c r="AO21">
        <f t="shared" si="6"/>
        <v>3</v>
      </c>
      <c r="AP21" t="s">
        <v>87</v>
      </c>
      <c r="AQ21">
        <f t="shared" si="7"/>
        <v>1</v>
      </c>
      <c r="AR21" t="s">
        <v>90</v>
      </c>
      <c r="AS21" t="s">
        <v>93</v>
      </c>
      <c r="AT21" s="26" t="s">
        <v>32</v>
      </c>
      <c r="AU21">
        <v>2</v>
      </c>
      <c r="AV21">
        <v>150</v>
      </c>
      <c r="AW21">
        <v>63</v>
      </c>
      <c r="AX21">
        <f t="shared" si="8"/>
        <v>28</v>
      </c>
      <c r="AY21">
        <v>186</v>
      </c>
      <c r="AZ21">
        <v>92</v>
      </c>
      <c r="BA21">
        <v>119</v>
      </c>
      <c r="BB21">
        <v>74</v>
      </c>
      <c r="BC21" s="1">
        <f t="shared" si="9"/>
        <v>0.36021505376344087</v>
      </c>
      <c r="BD21">
        <v>1</v>
      </c>
      <c r="BE21">
        <v>0</v>
      </c>
      <c r="BI21" s="2">
        <v>2</v>
      </c>
      <c r="BJ21">
        <v>10</v>
      </c>
      <c r="BK21">
        <v>1</v>
      </c>
      <c r="BL21">
        <v>8</v>
      </c>
      <c r="BM21">
        <v>0</v>
      </c>
      <c r="BP21" s="12">
        <v>0.35555555555555557</v>
      </c>
      <c r="BQ21" s="12">
        <v>0.37152777777777773</v>
      </c>
      <c r="BR21" s="19">
        <v>0.42708333333333331</v>
      </c>
      <c r="BS21">
        <f t="shared" si="10"/>
        <v>80</v>
      </c>
      <c r="BT21" s="12">
        <v>0.46527777777777773</v>
      </c>
      <c r="BU21" s="13">
        <f t="shared" si="11"/>
        <v>158</v>
      </c>
      <c r="BW21" s="13" t="e">
        <f t="shared" si="12"/>
        <v>#NUM!</v>
      </c>
      <c r="BX21" s="12"/>
      <c r="BY21" s="13" t="e">
        <f t="shared" si="13"/>
        <v>#NUM!</v>
      </c>
      <c r="BZ21">
        <v>0</v>
      </c>
      <c r="CG21">
        <v>600</v>
      </c>
      <c r="CJ21">
        <v>50</v>
      </c>
      <c r="CM21" t="s">
        <v>137</v>
      </c>
    </row>
    <row r="22" spans="1:91" ht="20">
      <c r="A22">
        <v>21</v>
      </c>
      <c r="B22">
        <v>2</v>
      </c>
      <c r="C22">
        <v>1940</v>
      </c>
      <c r="D22">
        <v>2</v>
      </c>
      <c r="E22">
        <v>1</v>
      </c>
      <c r="F22">
        <v>2</v>
      </c>
      <c r="G22">
        <v>1</v>
      </c>
      <c r="H22">
        <v>4</v>
      </c>
      <c r="I22">
        <v>2</v>
      </c>
      <c r="K22">
        <v>1</v>
      </c>
      <c r="L22">
        <v>1</v>
      </c>
      <c r="M22">
        <v>1</v>
      </c>
      <c r="N22">
        <v>2</v>
      </c>
      <c r="O22">
        <f t="shared" si="0"/>
        <v>1</v>
      </c>
      <c r="P22">
        <v>1</v>
      </c>
      <c r="Q22">
        <v>0</v>
      </c>
      <c r="R22">
        <v>1</v>
      </c>
      <c r="S22">
        <f t="shared" si="1"/>
        <v>0</v>
      </c>
      <c r="T22">
        <v>3</v>
      </c>
      <c r="U22">
        <f t="shared" si="2"/>
        <v>2</v>
      </c>
      <c r="V22">
        <v>2</v>
      </c>
      <c r="W22">
        <f t="shared" si="3"/>
        <v>1</v>
      </c>
      <c r="X22">
        <v>2</v>
      </c>
      <c r="Y22">
        <v>0</v>
      </c>
      <c r="Z22">
        <v>2</v>
      </c>
      <c r="AA22">
        <v>2</v>
      </c>
      <c r="AB22">
        <v>0</v>
      </c>
      <c r="AC22">
        <v>18.899999999999999</v>
      </c>
      <c r="AD22">
        <v>1</v>
      </c>
      <c r="AF22">
        <f t="shared" si="4"/>
        <v>0</v>
      </c>
      <c r="AG22">
        <v>12</v>
      </c>
      <c r="AH22">
        <v>2</v>
      </c>
      <c r="AJ22">
        <f t="shared" si="5"/>
        <v>0</v>
      </c>
      <c r="AK22">
        <v>1</v>
      </c>
      <c r="AL22">
        <v>0</v>
      </c>
      <c r="AM22">
        <v>0</v>
      </c>
      <c r="AO22">
        <f t="shared" si="6"/>
        <v>2</v>
      </c>
      <c r="AP22" t="s">
        <v>86</v>
      </c>
      <c r="AQ22">
        <f t="shared" si="7"/>
        <v>4</v>
      </c>
      <c r="AR22" t="s">
        <v>89</v>
      </c>
      <c r="AS22" t="s">
        <v>93</v>
      </c>
      <c r="AT22" s="26" t="s">
        <v>32</v>
      </c>
      <c r="AU22">
        <v>2</v>
      </c>
      <c r="AV22">
        <v>135.19999999999999</v>
      </c>
      <c r="AW22">
        <v>58.3</v>
      </c>
      <c r="AX22">
        <f t="shared" si="8"/>
        <v>31.894453975701133</v>
      </c>
      <c r="AY22">
        <v>97</v>
      </c>
      <c r="AZ22">
        <v>86</v>
      </c>
      <c r="BA22">
        <v>112</v>
      </c>
      <c r="BB22">
        <v>58</v>
      </c>
      <c r="BC22" s="1">
        <f t="shared" si="9"/>
        <v>-0.15463917525773196</v>
      </c>
      <c r="BD22">
        <v>0</v>
      </c>
      <c r="BE22">
        <v>0</v>
      </c>
      <c r="BI22" s="2">
        <v>2</v>
      </c>
      <c r="BJ22">
        <v>9</v>
      </c>
      <c r="BK22">
        <v>1</v>
      </c>
      <c r="BL22">
        <v>12</v>
      </c>
      <c r="BM22">
        <v>0</v>
      </c>
      <c r="BP22" s="12">
        <v>0.59722222222222221</v>
      </c>
      <c r="BQ22" s="12">
        <v>0.61388888888888882</v>
      </c>
      <c r="BR22" s="12">
        <v>0.68611111111111101</v>
      </c>
      <c r="BS22">
        <f t="shared" si="10"/>
        <v>104</v>
      </c>
      <c r="BT22" s="12">
        <v>0.69444444444444453</v>
      </c>
      <c r="BU22" s="13">
        <f t="shared" si="11"/>
        <v>140</v>
      </c>
      <c r="BV22" s="12">
        <v>0.69444444444444453</v>
      </c>
      <c r="BW22" s="13">
        <f t="shared" si="12"/>
        <v>140</v>
      </c>
      <c r="BX22" s="12">
        <v>0.69791666666666663</v>
      </c>
      <c r="BY22" s="13">
        <f t="shared" si="13"/>
        <v>145</v>
      </c>
      <c r="BZ22">
        <v>1</v>
      </c>
      <c r="CA22">
        <v>1</v>
      </c>
      <c r="CB22" t="s">
        <v>6</v>
      </c>
      <c r="CC22">
        <v>2</v>
      </c>
      <c r="CD22">
        <v>2</v>
      </c>
      <c r="CE22">
        <v>3</v>
      </c>
      <c r="CF22">
        <v>4</v>
      </c>
      <c r="CG22">
        <v>600</v>
      </c>
      <c r="CJ22">
        <v>100</v>
      </c>
      <c r="CK22" t="s">
        <v>139</v>
      </c>
    </row>
    <row r="23" spans="1:91" ht="20">
      <c r="A23">
        <v>22</v>
      </c>
      <c r="B23">
        <v>1</v>
      </c>
      <c r="C23">
        <v>1956</v>
      </c>
      <c r="D23">
        <v>2</v>
      </c>
      <c r="E23">
        <v>1</v>
      </c>
      <c r="F23">
        <v>1</v>
      </c>
      <c r="G23">
        <v>3</v>
      </c>
      <c r="H23">
        <v>4</v>
      </c>
      <c r="I23">
        <v>1</v>
      </c>
      <c r="J23">
        <v>20</v>
      </c>
      <c r="K23">
        <v>1</v>
      </c>
      <c r="L23">
        <v>2</v>
      </c>
      <c r="M23">
        <v>0</v>
      </c>
      <c r="N23">
        <v>1</v>
      </c>
      <c r="O23">
        <f t="shared" si="0"/>
        <v>0</v>
      </c>
      <c r="P23">
        <v>1</v>
      </c>
      <c r="Q23">
        <v>0</v>
      </c>
      <c r="R23">
        <v>1</v>
      </c>
      <c r="S23">
        <f t="shared" si="1"/>
        <v>0</v>
      </c>
      <c r="T23">
        <v>1</v>
      </c>
      <c r="U23">
        <f t="shared" si="2"/>
        <v>0</v>
      </c>
      <c r="V23">
        <v>1</v>
      </c>
      <c r="W23">
        <f t="shared" si="3"/>
        <v>0</v>
      </c>
      <c r="X23">
        <v>1</v>
      </c>
      <c r="Y23" s="16">
        <v>1</v>
      </c>
      <c r="Z23">
        <v>2</v>
      </c>
      <c r="AA23">
        <v>2</v>
      </c>
      <c r="AB23">
        <v>0</v>
      </c>
      <c r="AC23">
        <v>35.9</v>
      </c>
      <c r="AD23">
        <v>1</v>
      </c>
      <c r="AF23">
        <f t="shared" si="4"/>
        <v>0</v>
      </c>
      <c r="AG23">
        <v>7</v>
      </c>
      <c r="AH23">
        <v>1</v>
      </c>
      <c r="AJ23">
        <f t="shared" si="5"/>
        <v>0.99088386841062215</v>
      </c>
      <c r="AK23">
        <v>0</v>
      </c>
      <c r="AL23">
        <v>8</v>
      </c>
      <c r="AM23">
        <v>3</v>
      </c>
      <c r="AO23">
        <f t="shared" si="6"/>
        <v>1</v>
      </c>
      <c r="AP23" t="s">
        <v>86</v>
      </c>
      <c r="AQ23">
        <f t="shared" si="7"/>
        <v>0</v>
      </c>
      <c r="AR23" t="s">
        <v>90</v>
      </c>
      <c r="AS23" t="s">
        <v>91</v>
      </c>
      <c r="AT23" s="26" t="s">
        <v>29</v>
      </c>
      <c r="AU23" t="s">
        <v>35</v>
      </c>
      <c r="AV23">
        <v>160</v>
      </c>
      <c r="AW23">
        <v>64</v>
      </c>
      <c r="AX23">
        <f t="shared" si="8"/>
        <v>24.999999999999996</v>
      </c>
      <c r="AY23">
        <v>143</v>
      </c>
      <c r="AZ23">
        <v>86</v>
      </c>
      <c r="BA23">
        <v>116</v>
      </c>
      <c r="BB23">
        <v>78</v>
      </c>
      <c r="BC23" s="1">
        <f t="shared" si="9"/>
        <v>0.1888111888111888</v>
      </c>
      <c r="BD23">
        <v>0</v>
      </c>
      <c r="BE23">
        <v>0</v>
      </c>
      <c r="BI23" s="2">
        <v>2</v>
      </c>
      <c r="BJ23">
        <v>11</v>
      </c>
      <c r="BK23">
        <v>1</v>
      </c>
      <c r="BL23">
        <v>8</v>
      </c>
      <c r="BM23">
        <v>0</v>
      </c>
      <c r="BP23" s="12">
        <v>0.52430555555555558</v>
      </c>
      <c r="BQ23" s="12">
        <v>0.5444444444444444</v>
      </c>
      <c r="BR23" s="12">
        <v>0.57291666666666663</v>
      </c>
      <c r="BS23">
        <f t="shared" si="10"/>
        <v>41</v>
      </c>
      <c r="BT23" s="12">
        <v>0.60972222222222217</v>
      </c>
      <c r="BU23" s="13">
        <f t="shared" si="11"/>
        <v>123</v>
      </c>
      <c r="BW23" s="13" t="e">
        <f t="shared" si="12"/>
        <v>#NUM!</v>
      </c>
      <c r="BY23" s="13" t="e">
        <f t="shared" si="13"/>
        <v>#NUM!</v>
      </c>
      <c r="BZ23">
        <v>0</v>
      </c>
      <c r="CG23">
        <v>400</v>
      </c>
      <c r="CJ23" t="s">
        <v>9</v>
      </c>
    </row>
    <row r="24" spans="1:91" ht="20">
      <c r="A24">
        <v>23</v>
      </c>
      <c r="B24">
        <v>2</v>
      </c>
      <c r="C24">
        <v>1949</v>
      </c>
      <c r="D24">
        <v>2</v>
      </c>
      <c r="E24">
        <v>1</v>
      </c>
      <c r="F24">
        <v>1</v>
      </c>
      <c r="G24">
        <v>1</v>
      </c>
      <c r="H24">
        <v>7</v>
      </c>
      <c r="I24">
        <v>2</v>
      </c>
      <c r="K24">
        <v>1</v>
      </c>
      <c r="L24">
        <v>1</v>
      </c>
      <c r="M24">
        <v>1</v>
      </c>
      <c r="N24">
        <v>2</v>
      </c>
      <c r="O24">
        <f t="shared" si="0"/>
        <v>1</v>
      </c>
      <c r="P24">
        <v>1</v>
      </c>
      <c r="Q24">
        <v>0</v>
      </c>
      <c r="R24">
        <v>1</v>
      </c>
      <c r="S24">
        <f t="shared" si="1"/>
        <v>0</v>
      </c>
      <c r="T24">
        <v>1</v>
      </c>
      <c r="U24">
        <f t="shared" si="2"/>
        <v>0</v>
      </c>
      <c r="V24">
        <v>1</v>
      </c>
      <c r="W24">
        <f t="shared" si="3"/>
        <v>0</v>
      </c>
      <c r="X24">
        <v>2</v>
      </c>
      <c r="Y24">
        <v>0</v>
      </c>
      <c r="Z24">
        <v>2</v>
      </c>
      <c r="AA24">
        <v>2</v>
      </c>
      <c r="AB24">
        <v>0</v>
      </c>
      <c r="AC24">
        <v>11.2</v>
      </c>
      <c r="AD24">
        <v>2</v>
      </c>
      <c r="AF24">
        <f t="shared" si="4"/>
        <v>1</v>
      </c>
      <c r="AG24">
        <v>19</v>
      </c>
      <c r="AH24">
        <v>2</v>
      </c>
      <c r="AJ24">
        <f t="shared" si="5"/>
        <v>-1.3872374157748708</v>
      </c>
      <c r="AK24">
        <v>1</v>
      </c>
      <c r="AL24">
        <v>2</v>
      </c>
      <c r="AM24">
        <v>1</v>
      </c>
      <c r="AO24">
        <f t="shared" si="6"/>
        <v>3</v>
      </c>
      <c r="AP24" t="s">
        <v>87</v>
      </c>
      <c r="AQ24">
        <f t="shared" si="7"/>
        <v>1</v>
      </c>
      <c r="AR24" t="s">
        <v>90</v>
      </c>
      <c r="AS24" t="s">
        <v>93</v>
      </c>
      <c r="AT24" s="26" t="s">
        <v>32</v>
      </c>
      <c r="AU24">
        <v>2</v>
      </c>
      <c r="AV24">
        <v>157.6</v>
      </c>
      <c r="AW24">
        <v>69.5</v>
      </c>
      <c r="AX24">
        <f t="shared" si="8"/>
        <v>27.981589322064476</v>
      </c>
      <c r="AY24">
        <v>152</v>
      </c>
      <c r="AZ24">
        <v>63</v>
      </c>
      <c r="BA24">
        <v>119</v>
      </c>
      <c r="BB24">
        <v>58</v>
      </c>
      <c r="BC24" s="1">
        <f t="shared" si="9"/>
        <v>0.21710526315789475</v>
      </c>
      <c r="BD24">
        <v>0</v>
      </c>
      <c r="BE24">
        <v>0</v>
      </c>
      <c r="BI24" s="2">
        <v>2</v>
      </c>
      <c r="BJ24">
        <v>9</v>
      </c>
      <c r="BK24">
        <v>1</v>
      </c>
      <c r="BL24">
        <v>9</v>
      </c>
      <c r="BM24">
        <v>0</v>
      </c>
      <c r="BP24" s="12">
        <v>0.45833333333333331</v>
      </c>
      <c r="BQ24" s="12">
        <v>0.4694444444444445</v>
      </c>
      <c r="BR24" s="12">
        <v>0.53125</v>
      </c>
      <c r="BS24">
        <f t="shared" si="10"/>
        <v>89</v>
      </c>
      <c r="BT24" s="12">
        <v>0.54513888888888895</v>
      </c>
      <c r="BU24" s="13">
        <f t="shared" si="11"/>
        <v>125</v>
      </c>
      <c r="BV24" s="12">
        <v>0.54513888888888895</v>
      </c>
      <c r="BW24" s="13">
        <f t="shared" si="12"/>
        <v>125</v>
      </c>
      <c r="BX24" s="12">
        <v>0.55902777777777779</v>
      </c>
      <c r="BY24" s="13">
        <f t="shared" si="13"/>
        <v>145</v>
      </c>
      <c r="BZ24">
        <v>0</v>
      </c>
      <c r="CG24">
        <v>500</v>
      </c>
      <c r="CJ24">
        <v>50</v>
      </c>
    </row>
    <row r="25" spans="1:91" ht="20">
      <c r="A25">
        <v>24</v>
      </c>
      <c r="B25">
        <v>1</v>
      </c>
      <c r="C25">
        <v>1939</v>
      </c>
      <c r="D25">
        <v>2</v>
      </c>
      <c r="E25">
        <v>1</v>
      </c>
      <c r="F25">
        <v>1</v>
      </c>
      <c r="G25">
        <v>2</v>
      </c>
      <c r="H25">
        <v>4</v>
      </c>
      <c r="I25">
        <v>2</v>
      </c>
      <c r="K25">
        <v>1</v>
      </c>
      <c r="L25">
        <v>1</v>
      </c>
      <c r="M25">
        <v>1</v>
      </c>
      <c r="N25">
        <v>1</v>
      </c>
      <c r="O25">
        <f t="shared" si="0"/>
        <v>0</v>
      </c>
      <c r="P25">
        <v>1</v>
      </c>
      <c r="Q25">
        <v>0</v>
      </c>
      <c r="R25">
        <v>1</v>
      </c>
      <c r="S25">
        <f t="shared" si="1"/>
        <v>0</v>
      </c>
      <c r="T25">
        <v>2</v>
      </c>
      <c r="U25">
        <f t="shared" si="2"/>
        <v>1</v>
      </c>
      <c r="V25">
        <v>1</v>
      </c>
      <c r="W25">
        <f t="shared" si="3"/>
        <v>0</v>
      </c>
      <c r="X25">
        <v>2</v>
      </c>
      <c r="Y25">
        <v>0</v>
      </c>
      <c r="Z25">
        <v>2</v>
      </c>
      <c r="AA25">
        <v>2</v>
      </c>
      <c r="AB25">
        <v>0</v>
      </c>
      <c r="AC25">
        <v>21.2</v>
      </c>
      <c r="AD25">
        <v>2</v>
      </c>
      <c r="AF25">
        <f t="shared" si="4"/>
        <v>1</v>
      </c>
      <c r="AG25">
        <v>14</v>
      </c>
      <c r="AH25">
        <v>2</v>
      </c>
      <c r="AJ25">
        <f t="shared" si="5"/>
        <v>-0.39635354736424916</v>
      </c>
      <c r="AK25">
        <v>1</v>
      </c>
      <c r="AL25">
        <v>4</v>
      </c>
      <c r="AM25">
        <v>2</v>
      </c>
      <c r="AO25">
        <f t="shared" si="6"/>
        <v>3</v>
      </c>
      <c r="AP25" t="s">
        <v>87</v>
      </c>
      <c r="AQ25">
        <f t="shared" si="7"/>
        <v>1</v>
      </c>
      <c r="AR25" t="s">
        <v>90</v>
      </c>
      <c r="AS25" t="s">
        <v>93</v>
      </c>
      <c r="AT25" s="26" t="s">
        <v>32</v>
      </c>
      <c r="AU25" t="s">
        <v>35</v>
      </c>
      <c r="AV25">
        <v>159</v>
      </c>
      <c r="AW25">
        <v>79.599999999999994</v>
      </c>
      <c r="AX25">
        <f t="shared" si="8"/>
        <v>31.486096277837106</v>
      </c>
      <c r="AY25">
        <v>124</v>
      </c>
      <c r="AZ25">
        <v>62</v>
      </c>
      <c r="BA25">
        <v>116</v>
      </c>
      <c r="BB25">
        <v>71</v>
      </c>
      <c r="BC25" s="1">
        <f t="shared" si="9"/>
        <v>6.4516129032258063E-2</v>
      </c>
      <c r="BD25">
        <v>0</v>
      </c>
      <c r="BE25">
        <v>0</v>
      </c>
      <c r="BI25" s="2">
        <v>2</v>
      </c>
      <c r="BJ25">
        <v>10</v>
      </c>
      <c r="BK25">
        <v>1</v>
      </c>
      <c r="BL25">
        <v>10</v>
      </c>
      <c r="BM25">
        <v>0</v>
      </c>
      <c r="BP25" s="12">
        <v>0.31805555555555554</v>
      </c>
      <c r="BQ25" s="12">
        <v>0.33333333333333331</v>
      </c>
      <c r="BR25" s="12">
        <v>0.3888888888888889</v>
      </c>
      <c r="BS25">
        <f t="shared" si="10"/>
        <v>80</v>
      </c>
      <c r="BT25" s="12">
        <v>0.40972222222222227</v>
      </c>
      <c r="BU25" s="13">
        <f t="shared" si="11"/>
        <v>132</v>
      </c>
      <c r="BV25" s="12">
        <v>0.40972222222222227</v>
      </c>
      <c r="BW25" s="13">
        <f t="shared" si="12"/>
        <v>132</v>
      </c>
      <c r="BY25" s="13" t="e">
        <f t="shared" si="13"/>
        <v>#NUM!</v>
      </c>
      <c r="BZ25">
        <v>1</v>
      </c>
      <c r="CA25">
        <v>2</v>
      </c>
      <c r="CB25" t="s">
        <v>18</v>
      </c>
      <c r="CC25">
        <v>2</v>
      </c>
      <c r="CG25">
        <v>700</v>
      </c>
      <c r="CJ25">
        <v>50</v>
      </c>
      <c r="CK25" t="s">
        <v>19</v>
      </c>
    </row>
    <row r="26" spans="1:91" ht="20">
      <c r="A26">
        <v>25</v>
      </c>
      <c r="B26">
        <v>2</v>
      </c>
      <c r="C26">
        <v>1963</v>
      </c>
      <c r="D26">
        <v>4</v>
      </c>
      <c r="E26">
        <v>2</v>
      </c>
      <c r="F26">
        <v>1</v>
      </c>
      <c r="G26">
        <v>4</v>
      </c>
      <c r="H26">
        <v>1</v>
      </c>
      <c r="I26">
        <v>2</v>
      </c>
      <c r="K26">
        <v>1</v>
      </c>
      <c r="L26">
        <v>3</v>
      </c>
      <c r="M26">
        <v>0</v>
      </c>
      <c r="N26">
        <v>1</v>
      </c>
      <c r="O26">
        <f t="shared" si="0"/>
        <v>0</v>
      </c>
      <c r="P26">
        <v>1</v>
      </c>
      <c r="Q26">
        <v>0</v>
      </c>
      <c r="R26">
        <v>1</v>
      </c>
      <c r="S26">
        <f t="shared" si="1"/>
        <v>0</v>
      </c>
      <c r="T26">
        <v>1</v>
      </c>
      <c r="U26">
        <f t="shared" si="2"/>
        <v>0</v>
      </c>
      <c r="V26">
        <v>1</v>
      </c>
      <c r="W26">
        <f t="shared" si="3"/>
        <v>0</v>
      </c>
      <c r="X26">
        <v>2</v>
      </c>
      <c r="Y26">
        <v>0</v>
      </c>
      <c r="Z26">
        <v>2</v>
      </c>
      <c r="AA26">
        <v>2</v>
      </c>
      <c r="AB26">
        <v>0</v>
      </c>
      <c r="AC26">
        <v>34.5</v>
      </c>
      <c r="AD26">
        <v>1</v>
      </c>
      <c r="AF26">
        <f t="shared" si="4"/>
        <v>0</v>
      </c>
      <c r="AG26">
        <v>8</v>
      </c>
      <c r="AH26">
        <v>1</v>
      </c>
      <c r="AJ26">
        <f t="shared" si="5"/>
        <v>0.79270709472849799</v>
      </c>
      <c r="AK26">
        <v>0</v>
      </c>
      <c r="AL26">
        <v>15</v>
      </c>
      <c r="AM26">
        <v>4</v>
      </c>
      <c r="AO26">
        <f t="shared" si="6"/>
        <v>0</v>
      </c>
      <c r="AP26" t="s">
        <v>88</v>
      </c>
      <c r="AQ26">
        <f t="shared" si="7"/>
        <v>0</v>
      </c>
      <c r="AR26" t="s">
        <v>90</v>
      </c>
      <c r="AS26" t="s">
        <v>91</v>
      </c>
      <c r="AT26" s="26" t="s">
        <v>29</v>
      </c>
      <c r="AU26">
        <v>2</v>
      </c>
      <c r="AV26">
        <v>156</v>
      </c>
      <c r="AW26">
        <v>52</v>
      </c>
      <c r="AX26">
        <f t="shared" si="8"/>
        <v>21.367521367521366</v>
      </c>
      <c r="AY26">
        <v>175</v>
      </c>
      <c r="AZ26">
        <v>88</v>
      </c>
      <c r="BA26">
        <v>128</v>
      </c>
      <c r="BB26">
        <v>80</v>
      </c>
      <c r="BC26" s="1">
        <f t="shared" si="9"/>
        <v>0.26857142857142857</v>
      </c>
      <c r="BD26">
        <v>1</v>
      </c>
      <c r="BE26">
        <v>0</v>
      </c>
      <c r="BI26" s="2">
        <v>1</v>
      </c>
      <c r="BJ26">
        <v>10</v>
      </c>
      <c r="BK26">
        <v>0</v>
      </c>
      <c r="BL26">
        <v>9</v>
      </c>
      <c r="BM26">
        <v>0</v>
      </c>
      <c r="BP26" s="12">
        <v>0.56805555555555554</v>
      </c>
      <c r="BQ26" s="12">
        <v>0.57152777777777775</v>
      </c>
      <c r="BR26" s="12">
        <v>0.59375</v>
      </c>
      <c r="BS26">
        <f t="shared" si="10"/>
        <v>32</v>
      </c>
      <c r="BT26" s="12">
        <v>0.64583333333333337</v>
      </c>
      <c r="BU26" s="13">
        <f t="shared" si="11"/>
        <v>112</v>
      </c>
      <c r="BW26" s="13" t="e">
        <f t="shared" si="12"/>
        <v>#NUM!</v>
      </c>
      <c r="BY26" s="13" t="e">
        <f t="shared" si="13"/>
        <v>#NUM!</v>
      </c>
      <c r="BZ26">
        <v>0</v>
      </c>
      <c r="CG26">
        <v>300</v>
      </c>
      <c r="CJ26">
        <v>3</v>
      </c>
    </row>
    <row r="27" spans="1:91" ht="20">
      <c r="A27">
        <v>26</v>
      </c>
      <c r="B27">
        <v>2</v>
      </c>
      <c r="C27">
        <v>1949</v>
      </c>
      <c r="D27">
        <v>5</v>
      </c>
      <c r="E27">
        <v>1</v>
      </c>
      <c r="F27">
        <v>1</v>
      </c>
      <c r="G27">
        <v>2</v>
      </c>
      <c r="H27">
        <v>4</v>
      </c>
      <c r="I27">
        <v>2</v>
      </c>
      <c r="K27">
        <v>1</v>
      </c>
      <c r="L27">
        <v>2</v>
      </c>
      <c r="M27">
        <v>0</v>
      </c>
      <c r="N27">
        <v>1</v>
      </c>
      <c r="O27">
        <f t="shared" si="0"/>
        <v>0</v>
      </c>
      <c r="P27">
        <v>1</v>
      </c>
      <c r="Q27">
        <v>0</v>
      </c>
      <c r="R27">
        <v>1</v>
      </c>
      <c r="S27">
        <f t="shared" si="1"/>
        <v>0</v>
      </c>
      <c r="T27">
        <v>2</v>
      </c>
      <c r="U27">
        <f t="shared" si="2"/>
        <v>1</v>
      </c>
      <c r="V27">
        <v>1</v>
      </c>
      <c r="W27">
        <f t="shared" si="3"/>
        <v>0</v>
      </c>
      <c r="X27">
        <v>2</v>
      </c>
      <c r="Y27">
        <v>0</v>
      </c>
      <c r="Z27">
        <v>2</v>
      </c>
      <c r="AA27">
        <v>2</v>
      </c>
      <c r="AB27">
        <v>0</v>
      </c>
      <c r="AC27">
        <v>16.3</v>
      </c>
      <c r="AD27">
        <v>2</v>
      </c>
      <c r="AF27">
        <f t="shared" si="4"/>
        <v>1</v>
      </c>
      <c r="AG27">
        <v>9.65</v>
      </c>
      <c r="AH27">
        <v>2</v>
      </c>
      <c r="AJ27">
        <f t="shared" si="5"/>
        <v>0.46571541815299217</v>
      </c>
      <c r="AK27">
        <v>1</v>
      </c>
      <c r="AL27">
        <v>1</v>
      </c>
      <c r="AM27">
        <v>1</v>
      </c>
      <c r="AO27">
        <f t="shared" si="6"/>
        <v>2</v>
      </c>
      <c r="AP27" t="s">
        <v>86</v>
      </c>
      <c r="AQ27">
        <f t="shared" si="7"/>
        <v>1</v>
      </c>
      <c r="AR27" t="s">
        <v>90</v>
      </c>
      <c r="AS27" t="s">
        <v>93</v>
      </c>
      <c r="AT27" s="26" t="s">
        <v>32</v>
      </c>
      <c r="AU27">
        <v>2</v>
      </c>
      <c r="AV27">
        <v>146.6</v>
      </c>
      <c r="AW27">
        <v>53.4</v>
      </c>
      <c r="AX27">
        <f t="shared" si="8"/>
        <v>24.8469631799646</v>
      </c>
      <c r="AY27">
        <v>172</v>
      </c>
      <c r="AZ27">
        <v>77</v>
      </c>
      <c r="BA27">
        <v>129</v>
      </c>
      <c r="BB27">
        <v>57</v>
      </c>
      <c r="BC27" s="1">
        <f t="shared" si="9"/>
        <v>0.25</v>
      </c>
      <c r="BD27">
        <v>0</v>
      </c>
      <c r="BE27">
        <v>0</v>
      </c>
      <c r="BI27" s="2">
        <v>2</v>
      </c>
      <c r="BJ27">
        <v>9</v>
      </c>
      <c r="BK27">
        <v>1</v>
      </c>
      <c r="BL27">
        <v>8</v>
      </c>
      <c r="BM27">
        <v>0</v>
      </c>
      <c r="BP27" s="12">
        <v>0.43402777777777773</v>
      </c>
      <c r="BQ27" s="12">
        <v>0.45694444444444443</v>
      </c>
      <c r="BR27" s="12">
        <v>0.50694444444444442</v>
      </c>
      <c r="BS27">
        <f t="shared" si="10"/>
        <v>72</v>
      </c>
      <c r="BT27" s="12">
        <v>0.51388888888888895</v>
      </c>
      <c r="BU27" s="13">
        <f t="shared" si="11"/>
        <v>115</v>
      </c>
      <c r="BW27" s="13" t="e">
        <f t="shared" si="12"/>
        <v>#NUM!</v>
      </c>
      <c r="BY27" s="13" t="e">
        <f t="shared" si="13"/>
        <v>#NUM!</v>
      </c>
      <c r="BZ27">
        <v>0</v>
      </c>
      <c r="CG27">
        <v>600</v>
      </c>
      <c r="CJ27">
        <v>100</v>
      </c>
    </row>
    <row r="28" spans="1:91" ht="20">
      <c r="A28">
        <v>27</v>
      </c>
      <c r="B28">
        <v>2</v>
      </c>
      <c r="C28">
        <v>1967</v>
      </c>
      <c r="D28">
        <v>2</v>
      </c>
      <c r="E28">
        <v>2</v>
      </c>
      <c r="F28">
        <v>1</v>
      </c>
      <c r="G28">
        <v>1</v>
      </c>
      <c r="H28">
        <v>2</v>
      </c>
      <c r="I28">
        <v>2</v>
      </c>
      <c r="K28">
        <v>1</v>
      </c>
      <c r="L28">
        <v>1</v>
      </c>
      <c r="M28">
        <v>1</v>
      </c>
      <c r="N28">
        <v>1</v>
      </c>
      <c r="O28">
        <f t="shared" si="0"/>
        <v>0</v>
      </c>
      <c r="P28">
        <v>1</v>
      </c>
      <c r="Q28">
        <v>0</v>
      </c>
      <c r="R28">
        <v>1</v>
      </c>
      <c r="S28">
        <f t="shared" si="1"/>
        <v>0</v>
      </c>
      <c r="T28">
        <v>1</v>
      </c>
      <c r="U28">
        <f t="shared" si="2"/>
        <v>0</v>
      </c>
      <c r="V28">
        <v>1</v>
      </c>
      <c r="W28">
        <f t="shared" si="3"/>
        <v>0</v>
      </c>
      <c r="X28">
        <v>2</v>
      </c>
      <c r="Y28">
        <v>0</v>
      </c>
      <c r="Z28">
        <v>2</v>
      </c>
      <c r="AA28">
        <v>1</v>
      </c>
      <c r="AB28">
        <v>1</v>
      </c>
      <c r="AC28">
        <v>31.6</v>
      </c>
      <c r="AD28">
        <v>1</v>
      </c>
      <c r="AF28">
        <f t="shared" si="4"/>
        <v>0</v>
      </c>
      <c r="AG28">
        <v>8</v>
      </c>
      <c r="AH28">
        <v>1</v>
      </c>
      <c r="AJ28">
        <f t="shared" si="5"/>
        <v>0.79270709472849799</v>
      </c>
      <c r="AK28">
        <v>0</v>
      </c>
      <c r="AL28">
        <v>3</v>
      </c>
      <c r="AM28">
        <v>2</v>
      </c>
      <c r="AO28">
        <f t="shared" si="6"/>
        <v>2</v>
      </c>
      <c r="AP28" t="s">
        <v>86</v>
      </c>
      <c r="AQ28">
        <f t="shared" si="7"/>
        <v>0</v>
      </c>
      <c r="AR28" t="s">
        <v>90</v>
      </c>
      <c r="AS28" t="s">
        <v>91</v>
      </c>
      <c r="AT28" s="26" t="s">
        <v>29</v>
      </c>
      <c r="AU28">
        <v>2</v>
      </c>
      <c r="AV28">
        <v>154</v>
      </c>
      <c r="AW28">
        <v>63</v>
      </c>
      <c r="AX28">
        <f t="shared" si="8"/>
        <v>26.564344746162927</v>
      </c>
      <c r="AY28">
        <v>117</v>
      </c>
      <c r="AZ28">
        <v>65</v>
      </c>
      <c r="BA28">
        <v>94</v>
      </c>
      <c r="BB28">
        <v>52</v>
      </c>
      <c r="BC28" s="1">
        <f t="shared" si="9"/>
        <v>0.19658119658119658</v>
      </c>
      <c r="BD28">
        <v>0</v>
      </c>
      <c r="BE28">
        <v>0</v>
      </c>
      <c r="BI28" s="2">
        <v>1</v>
      </c>
      <c r="BJ28">
        <v>10</v>
      </c>
      <c r="BK28">
        <v>1</v>
      </c>
      <c r="BL28">
        <v>8</v>
      </c>
      <c r="BM28">
        <v>0</v>
      </c>
      <c r="BP28" s="12">
        <v>0.54583333333333328</v>
      </c>
      <c r="BQ28" s="12">
        <v>0.56041666666666667</v>
      </c>
      <c r="BR28" s="12">
        <v>0.59583333333333333</v>
      </c>
      <c r="BS28">
        <f t="shared" si="10"/>
        <v>51</v>
      </c>
      <c r="BT28" s="12">
        <v>0.63194444444444442</v>
      </c>
      <c r="BU28" s="13">
        <f t="shared" si="11"/>
        <v>124</v>
      </c>
      <c r="BW28" s="13" t="e">
        <f t="shared" si="12"/>
        <v>#NUM!</v>
      </c>
      <c r="BY28" s="13" t="e">
        <f t="shared" si="13"/>
        <v>#NUM!</v>
      </c>
      <c r="BZ28">
        <v>0</v>
      </c>
      <c r="CG28">
        <v>350</v>
      </c>
      <c r="CJ28">
        <v>2</v>
      </c>
    </row>
    <row r="29" spans="1:91" ht="20">
      <c r="A29">
        <v>28</v>
      </c>
      <c r="B29">
        <v>1</v>
      </c>
      <c r="C29">
        <v>1957</v>
      </c>
      <c r="D29">
        <v>2</v>
      </c>
      <c r="E29">
        <v>1</v>
      </c>
      <c r="F29">
        <v>1</v>
      </c>
      <c r="G29">
        <v>5</v>
      </c>
      <c r="H29">
        <v>2</v>
      </c>
      <c r="I29">
        <v>2</v>
      </c>
      <c r="K29">
        <v>1</v>
      </c>
      <c r="L29">
        <v>1</v>
      </c>
      <c r="M29">
        <v>1</v>
      </c>
      <c r="N29">
        <v>2</v>
      </c>
      <c r="O29">
        <f t="shared" si="0"/>
        <v>1</v>
      </c>
      <c r="P29">
        <v>1</v>
      </c>
      <c r="Q29">
        <v>0</v>
      </c>
      <c r="R29">
        <v>1</v>
      </c>
      <c r="S29">
        <f t="shared" si="1"/>
        <v>0</v>
      </c>
      <c r="T29">
        <v>1</v>
      </c>
      <c r="U29">
        <f t="shared" si="2"/>
        <v>0</v>
      </c>
      <c r="V29">
        <v>2</v>
      </c>
      <c r="W29">
        <f t="shared" si="3"/>
        <v>1</v>
      </c>
      <c r="X29">
        <v>2</v>
      </c>
      <c r="Y29">
        <v>0</v>
      </c>
      <c r="Z29">
        <v>2</v>
      </c>
      <c r="AA29">
        <v>2</v>
      </c>
      <c r="AB29">
        <v>0</v>
      </c>
      <c r="AC29">
        <v>32.5</v>
      </c>
      <c r="AD29">
        <v>1</v>
      </c>
      <c r="AF29">
        <f t="shared" si="4"/>
        <v>0</v>
      </c>
      <c r="AG29">
        <v>8</v>
      </c>
      <c r="AH29">
        <v>1</v>
      </c>
      <c r="AJ29">
        <f t="shared" si="5"/>
        <v>0.79270709472849799</v>
      </c>
      <c r="AK29">
        <v>0</v>
      </c>
      <c r="AL29">
        <v>8</v>
      </c>
      <c r="AM29">
        <v>3</v>
      </c>
      <c r="AO29">
        <f t="shared" si="6"/>
        <v>1</v>
      </c>
      <c r="AP29" t="s">
        <v>86</v>
      </c>
      <c r="AQ29">
        <f t="shared" si="7"/>
        <v>2</v>
      </c>
      <c r="AR29" t="s">
        <v>90</v>
      </c>
      <c r="AS29" t="s">
        <v>91</v>
      </c>
      <c r="AT29" s="25" t="s">
        <v>40</v>
      </c>
      <c r="AU29">
        <v>2</v>
      </c>
      <c r="AV29">
        <v>162</v>
      </c>
      <c r="AW29">
        <v>73</v>
      </c>
      <c r="AX29">
        <f t="shared" si="8"/>
        <v>27.815881725346742</v>
      </c>
      <c r="AY29">
        <v>177</v>
      </c>
      <c r="AZ29">
        <v>75</v>
      </c>
      <c r="BA29">
        <v>107</v>
      </c>
      <c r="BB29">
        <v>66</v>
      </c>
      <c r="BC29" s="1">
        <f t="shared" si="9"/>
        <v>0.39548022598870058</v>
      </c>
      <c r="BD29">
        <v>1</v>
      </c>
      <c r="BE29">
        <v>0</v>
      </c>
      <c r="BI29" s="2">
        <v>1</v>
      </c>
      <c r="BJ29">
        <v>10</v>
      </c>
      <c r="BK29">
        <v>0</v>
      </c>
      <c r="BL29">
        <v>9</v>
      </c>
      <c r="BM29">
        <v>0</v>
      </c>
      <c r="BP29" s="12">
        <v>0.70486111111111116</v>
      </c>
      <c r="BQ29" s="12">
        <v>0.73472222222222217</v>
      </c>
      <c r="BR29" s="12">
        <v>0.76041666666666663</v>
      </c>
      <c r="BS29">
        <f t="shared" si="10"/>
        <v>37</v>
      </c>
      <c r="BT29" s="12">
        <v>0.80555555555555547</v>
      </c>
      <c r="BU29" s="13">
        <f t="shared" si="11"/>
        <v>145</v>
      </c>
      <c r="BW29" s="13" t="e">
        <f t="shared" si="12"/>
        <v>#NUM!</v>
      </c>
      <c r="BY29" s="13" t="e">
        <f t="shared" si="13"/>
        <v>#NUM!</v>
      </c>
      <c r="BZ29">
        <v>1</v>
      </c>
      <c r="CA29">
        <v>2</v>
      </c>
      <c r="CB29" t="s">
        <v>18</v>
      </c>
      <c r="CC29">
        <v>2</v>
      </c>
      <c r="CG29">
        <v>400</v>
      </c>
      <c r="CJ29">
        <v>5</v>
      </c>
    </row>
    <row r="30" spans="1:91" ht="20">
      <c r="A30">
        <v>29</v>
      </c>
      <c r="B30">
        <v>2</v>
      </c>
      <c r="C30">
        <v>1956</v>
      </c>
      <c r="D30">
        <v>2</v>
      </c>
      <c r="E30">
        <v>1</v>
      </c>
      <c r="F30">
        <v>1</v>
      </c>
      <c r="G30">
        <v>2</v>
      </c>
      <c r="H30">
        <v>4</v>
      </c>
      <c r="I30">
        <v>2</v>
      </c>
      <c r="K30">
        <v>1</v>
      </c>
      <c r="L30">
        <v>2</v>
      </c>
      <c r="M30">
        <v>0</v>
      </c>
      <c r="N30">
        <v>1</v>
      </c>
      <c r="O30">
        <f t="shared" si="0"/>
        <v>0</v>
      </c>
      <c r="P30">
        <v>1</v>
      </c>
      <c r="Q30">
        <v>0</v>
      </c>
      <c r="R30">
        <v>1</v>
      </c>
      <c r="S30">
        <f t="shared" si="1"/>
        <v>0</v>
      </c>
      <c r="T30">
        <v>1</v>
      </c>
      <c r="U30">
        <f t="shared" si="2"/>
        <v>0</v>
      </c>
      <c r="V30">
        <v>2</v>
      </c>
      <c r="W30">
        <f t="shared" si="3"/>
        <v>1</v>
      </c>
      <c r="X30">
        <v>2</v>
      </c>
      <c r="Y30">
        <v>0</v>
      </c>
      <c r="Z30">
        <v>2</v>
      </c>
      <c r="AA30">
        <v>2</v>
      </c>
      <c r="AB30">
        <v>0</v>
      </c>
      <c r="AC30">
        <v>19.7</v>
      </c>
      <c r="AD30">
        <v>1</v>
      </c>
      <c r="AF30">
        <f t="shared" si="4"/>
        <v>0</v>
      </c>
      <c r="AG30">
        <v>9</v>
      </c>
      <c r="AH30">
        <v>2</v>
      </c>
      <c r="AJ30">
        <f t="shared" si="5"/>
        <v>0.59453032104637338</v>
      </c>
      <c r="AK30">
        <v>1</v>
      </c>
      <c r="AL30">
        <v>12</v>
      </c>
      <c r="AM30">
        <v>4</v>
      </c>
      <c r="AO30">
        <f t="shared" si="6"/>
        <v>1</v>
      </c>
      <c r="AP30" t="s">
        <v>86</v>
      </c>
      <c r="AQ30">
        <f t="shared" si="7"/>
        <v>1</v>
      </c>
      <c r="AR30" t="s">
        <v>90</v>
      </c>
      <c r="AS30" t="s">
        <v>93</v>
      </c>
      <c r="AT30" s="26" t="s">
        <v>32</v>
      </c>
      <c r="AU30">
        <v>2</v>
      </c>
      <c r="AV30">
        <v>153</v>
      </c>
      <c r="AW30">
        <v>64</v>
      </c>
      <c r="AX30">
        <f t="shared" si="8"/>
        <v>27.339911999658252</v>
      </c>
      <c r="AY30">
        <v>148</v>
      </c>
      <c r="AZ30">
        <v>71</v>
      </c>
      <c r="BA30">
        <v>130</v>
      </c>
      <c r="BB30">
        <v>68</v>
      </c>
      <c r="BC30" s="1">
        <f t="shared" si="9"/>
        <v>0.12162162162162163</v>
      </c>
      <c r="BD30">
        <v>0</v>
      </c>
      <c r="BE30">
        <v>0</v>
      </c>
      <c r="BI30" s="2">
        <v>2</v>
      </c>
      <c r="BJ30">
        <v>10</v>
      </c>
      <c r="BK30">
        <v>1</v>
      </c>
      <c r="BL30">
        <v>10</v>
      </c>
      <c r="BM30">
        <v>0</v>
      </c>
      <c r="BP30" s="12">
        <v>0.53680555555555554</v>
      </c>
      <c r="BQ30" s="12">
        <v>0.55208333333333337</v>
      </c>
      <c r="BR30" s="12">
        <v>0.59722222222222221</v>
      </c>
      <c r="BS30">
        <f t="shared" si="10"/>
        <v>65</v>
      </c>
      <c r="BT30" s="12">
        <v>0.61458333333333337</v>
      </c>
      <c r="BU30" s="13">
        <f t="shared" si="11"/>
        <v>112</v>
      </c>
      <c r="BV30" s="12">
        <v>0.61458333333333337</v>
      </c>
      <c r="BW30" s="13">
        <f t="shared" si="12"/>
        <v>112</v>
      </c>
      <c r="BY30" s="13" t="e">
        <f t="shared" si="13"/>
        <v>#NUM!</v>
      </c>
      <c r="BZ30">
        <v>0</v>
      </c>
      <c r="CG30">
        <v>700</v>
      </c>
      <c r="CJ30">
        <v>150</v>
      </c>
    </row>
    <row r="31" spans="1:91" ht="20">
      <c r="A31">
        <v>30</v>
      </c>
      <c r="B31">
        <v>1</v>
      </c>
      <c r="C31">
        <v>1995</v>
      </c>
      <c r="D31">
        <v>1</v>
      </c>
      <c r="E31">
        <v>1</v>
      </c>
      <c r="F31">
        <v>1</v>
      </c>
      <c r="G31">
        <v>5</v>
      </c>
      <c r="H31">
        <v>1</v>
      </c>
      <c r="I31">
        <v>2</v>
      </c>
      <c r="K31">
        <v>1</v>
      </c>
      <c r="L31">
        <v>3</v>
      </c>
      <c r="M31">
        <v>0</v>
      </c>
      <c r="N31">
        <v>1</v>
      </c>
      <c r="O31">
        <f t="shared" si="0"/>
        <v>0</v>
      </c>
      <c r="P31">
        <v>1</v>
      </c>
      <c r="Q31">
        <v>0</v>
      </c>
      <c r="R31">
        <v>1</v>
      </c>
      <c r="S31">
        <f t="shared" si="1"/>
        <v>0</v>
      </c>
      <c r="T31">
        <v>1</v>
      </c>
      <c r="U31">
        <f t="shared" si="2"/>
        <v>0</v>
      </c>
      <c r="V31">
        <v>1</v>
      </c>
      <c r="W31">
        <f t="shared" si="3"/>
        <v>0</v>
      </c>
      <c r="X31">
        <v>2</v>
      </c>
      <c r="Y31">
        <v>0</v>
      </c>
      <c r="Z31">
        <v>2</v>
      </c>
      <c r="AA31">
        <v>2</v>
      </c>
      <c r="AB31">
        <v>0</v>
      </c>
      <c r="AC31">
        <v>47.3</v>
      </c>
      <c r="AD31">
        <v>1</v>
      </c>
      <c r="AF31">
        <f t="shared" si="4"/>
        <v>0</v>
      </c>
      <c r="AG31">
        <v>5</v>
      </c>
      <c r="AH31">
        <v>1</v>
      </c>
      <c r="AJ31">
        <f t="shared" si="5"/>
        <v>1.387237415774871</v>
      </c>
      <c r="AK31">
        <v>0</v>
      </c>
      <c r="AL31">
        <v>10</v>
      </c>
      <c r="AM31">
        <v>3</v>
      </c>
      <c r="AO31">
        <f t="shared" si="6"/>
        <v>0</v>
      </c>
      <c r="AP31" t="s">
        <v>88</v>
      </c>
      <c r="AQ31">
        <f t="shared" si="7"/>
        <v>0</v>
      </c>
      <c r="AR31" t="s">
        <v>90</v>
      </c>
      <c r="AS31" t="s">
        <v>92</v>
      </c>
      <c r="AT31" s="28" t="s">
        <v>31</v>
      </c>
      <c r="AU31">
        <v>1</v>
      </c>
      <c r="AV31">
        <v>179.5</v>
      </c>
      <c r="AW31">
        <v>65.3</v>
      </c>
      <c r="AX31">
        <f t="shared" si="8"/>
        <v>20.266757706721705</v>
      </c>
      <c r="AY31">
        <v>115</v>
      </c>
      <c r="AZ31">
        <v>59</v>
      </c>
      <c r="BA31">
        <v>106</v>
      </c>
      <c r="BB31">
        <v>55</v>
      </c>
      <c r="BC31" s="1">
        <f t="shared" si="9"/>
        <v>7.8260869565217397E-2</v>
      </c>
      <c r="BD31">
        <v>0</v>
      </c>
      <c r="BE31">
        <v>0</v>
      </c>
      <c r="BI31" s="2">
        <v>2</v>
      </c>
      <c r="BJ31">
        <v>11</v>
      </c>
      <c r="BK31">
        <v>0</v>
      </c>
      <c r="BL31">
        <v>11</v>
      </c>
      <c r="BM31">
        <v>1</v>
      </c>
      <c r="BN31">
        <v>1</v>
      </c>
      <c r="BO31">
        <v>200</v>
      </c>
      <c r="BP31" s="12">
        <v>0.54513888888888895</v>
      </c>
      <c r="BQ31" s="12">
        <v>0.56597222222222221</v>
      </c>
      <c r="BR31" s="12">
        <v>0.58194444444444449</v>
      </c>
      <c r="BS31">
        <f t="shared" si="10"/>
        <v>23</v>
      </c>
      <c r="BT31" s="12">
        <v>0.61111111111111105</v>
      </c>
      <c r="BU31" s="13">
        <f t="shared" si="11"/>
        <v>95</v>
      </c>
      <c r="BW31" s="13" t="e">
        <f t="shared" si="12"/>
        <v>#NUM!</v>
      </c>
      <c r="BY31" s="13" t="e">
        <f t="shared" si="13"/>
        <v>#NUM!</v>
      </c>
      <c r="BZ31">
        <v>1</v>
      </c>
      <c r="CA31">
        <v>2</v>
      </c>
      <c r="CB31" t="s">
        <v>10</v>
      </c>
      <c r="CC31">
        <v>2</v>
      </c>
      <c r="CG31">
        <v>150</v>
      </c>
      <c r="CJ31">
        <v>30</v>
      </c>
    </row>
    <row r="32" spans="1:91" ht="20">
      <c r="A32">
        <v>31</v>
      </c>
      <c r="B32">
        <v>1</v>
      </c>
      <c r="C32">
        <v>1951</v>
      </c>
      <c r="D32">
        <v>2</v>
      </c>
      <c r="E32">
        <v>1</v>
      </c>
      <c r="F32">
        <v>1</v>
      </c>
      <c r="G32">
        <v>2</v>
      </c>
      <c r="H32">
        <v>1</v>
      </c>
      <c r="I32">
        <v>2</v>
      </c>
      <c r="K32">
        <v>1</v>
      </c>
      <c r="L32">
        <v>2</v>
      </c>
      <c r="M32">
        <v>0</v>
      </c>
      <c r="N32">
        <v>1</v>
      </c>
      <c r="O32">
        <f t="shared" si="0"/>
        <v>0</v>
      </c>
      <c r="P32">
        <v>1</v>
      </c>
      <c r="Q32">
        <v>0</v>
      </c>
      <c r="R32">
        <v>1</v>
      </c>
      <c r="S32">
        <f t="shared" si="1"/>
        <v>0</v>
      </c>
      <c r="T32">
        <v>1</v>
      </c>
      <c r="U32">
        <f t="shared" si="2"/>
        <v>0</v>
      </c>
      <c r="V32">
        <v>1</v>
      </c>
      <c r="W32">
        <f t="shared" si="3"/>
        <v>0</v>
      </c>
      <c r="X32">
        <v>2</v>
      </c>
      <c r="Y32">
        <v>0</v>
      </c>
      <c r="Z32">
        <v>2</v>
      </c>
      <c r="AA32">
        <v>2</v>
      </c>
      <c r="AB32">
        <v>0</v>
      </c>
      <c r="AC32">
        <v>37.5</v>
      </c>
      <c r="AD32">
        <v>1</v>
      </c>
      <c r="AF32">
        <f t="shared" si="4"/>
        <v>0</v>
      </c>
      <c r="AG32">
        <v>11</v>
      </c>
      <c r="AH32">
        <v>2</v>
      </c>
      <c r="AJ32">
        <f t="shared" si="5"/>
        <v>0.19817677368212458</v>
      </c>
      <c r="AK32">
        <v>1</v>
      </c>
      <c r="AL32">
        <v>15</v>
      </c>
      <c r="AM32">
        <v>4</v>
      </c>
      <c r="AO32">
        <f t="shared" si="6"/>
        <v>1</v>
      </c>
      <c r="AP32" t="s">
        <v>86</v>
      </c>
      <c r="AQ32">
        <f t="shared" si="7"/>
        <v>0</v>
      </c>
      <c r="AR32" t="s">
        <v>90</v>
      </c>
      <c r="AS32" t="s">
        <v>93</v>
      </c>
      <c r="AT32" s="26" t="s">
        <v>32</v>
      </c>
      <c r="AU32">
        <v>2</v>
      </c>
      <c r="AV32">
        <v>166</v>
      </c>
      <c r="AW32">
        <v>63</v>
      </c>
      <c r="AX32">
        <f t="shared" si="8"/>
        <v>22.862534475250399</v>
      </c>
      <c r="AY32">
        <v>140</v>
      </c>
      <c r="AZ32">
        <v>77</v>
      </c>
      <c r="BA32">
        <v>107</v>
      </c>
      <c r="BB32">
        <v>54</v>
      </c>
      <c r="BC32" s="1">
        <f t="shared" si="9"/>
        <v>0.23571428571428571</v>
      </c>
      <c r="BD32">
        <v>0</v>
      </c>
      <c r="BE32">
        <v>0</v>
      </c>
      <c r="BI32" s="2">
        <v>2</v>
      </c>
      <c r="BJ32">
        <v>14</v>
      </c>
      <c r="BK32">
        <v>1</v>
      </c>
      <c r="BL32">
        <v>10</v>
      </c>
      <c r="BM32">
        <v>0</v>
      </c>
      <c r="BP32" s="12">
        <v>0.49722222222222223</v>
      </c>
      <c r="BQ32" s="12">
        <v>0.5131944444444444</v>
      </c>
      <c r="BR32" s="12">
        <v>0.59097222222222223</v>
      </c>
      <c r="BS32">
        <f t="shared" si="10"/>
        <v>112</v>
      </c>
      <c r="BT32" s="12">
        <v>0.60763888888888895</v>
      </c>
      <c r="BU32" s="13">
        <f t="shared" si="11"/>
        <v>159</v>
      </c>
      <c r="BW32" s="13" t="e">
        <f t="shared" si="12"/>
        <v>#NUM!</v>
      </c>
      <c r="BY32" s="13" t="e">
        <f t="shared" si="13"/>
        <v>#NUM!</v>
      </c>
      <c r="BZ32">
        <v>1</v>
      </c>
      <c r="CA32">
        <v>1</v>
      </c>
      <c r="CB32" t="s">
        <v>11</v>
      </c>
      <c r="CC32">
        <v>2</v>
      </c>
      <c r="CD32">
        <v>2</v>
      </c>
      <c r="CE32" t="s">
        <v>7</v>
      </c>
      <c r="CF32">
        <v>2</v>
      </c>
      <c r="CG32">
        <v>500</v>
      </c>
      <c r="CJ32">
        <v>150</v>
      </c>
    </row>
    <row r="33" spans="1:89" ht="20">
      <c r="A33">
        <v>32</v>
      </c>
      <c r="B33">
        <v>2</v>
      </c>
      <c r="C33">
        <v>1950</v>
      </c>
      <c r="D33">
        <v>2</v>
      </c>
      <c r="E33">
        <v>1</v>
      </c>
      <c r="F33">
        <v>1</v>
      </c>
      <c r="G33">
        <v>2</v>
      </c>
      <c r="H33">
        <v>4</v>
      </c>
      <c r="I33">
        <v>2</v>
      </c>
      <c r="K33">
        <v>1</v>
      </c>
      <c r="L33">
        <v>1</v>
      </c>
      <c r="M33">
        <v>1</v>
      </c>
      <c r="N33">
        <v>2</v>
      </c>
      <c r="O33">
        <f t="shared" si="0"/>
        <v>1</v>
      </c>
      <c r="P33">
        <v>1</v>
      </c>
      <c r="Q33">
        <v>0</v>
      </c>
      <c r="R33">
        <v>1</v>
      </c>
      <c r="S33">
        <f t="shared" si="1"/>
        <v>0</v>
      </c>
      <c r="T33">
        <v>1</v>
      </c>
      <c r="U33">
        <f t="shared" si="2"/>
        <v>0</v>
      </c>
      <c r="V33">
        <v>1</v>
      </c>
      <c r="W33">
        <f t="shared" si="3"/>
        <v>0</v>
      </c>
      <c r="X33">
        <v>2</v>
      </c>
      <c r="Y33">
        <v>0</v>
      </c>
      <c r="Z33">
        <v>2</v>
      </c>
      <c r="AA33">
        <v>2</v>
      </c>
      <c r="AB33">
        <v>0</v>
      </c>
      <c r="AC33">
        <v>20.399999999999999</v>
      </c>
      <c r="AD33">
        <v>1</v>
      </c>
      <c r="AF33">
        <f t="shared" si="4"/>
        <v>0</v>
      </c>
      <c r="AG33">
        <v>8</v>
      </c>
      <c r="AH33">
        <v>1</v>
      </c>
      <c r="AJ33">
        <f t="shared" si="5"/>
        <v>0.79270709472849799</v>
      </c>
      <c r="AK33">
        <v>0</v>
      </c>
      <c r="AL33">
        <v>8</v>
      </c>
      <c r="AM33">
        <v>3</v>
      </c>
      <c r="AO33">
        <f t="shared" si="6"/>
        <v>1</v>
      </c>
      <c r="AP33" t="s">
        <v>86</v>
      </c>
      <c r="AQ33">
        <f t="shared" si="7"/>
        <v>1</v>
      </c>
      <c r="AR33" t="s">
        <v>90</v>
      </c>
      <c r="AS33" t="s">
        <v>94</v>
      </c>
      <c r="AT33" s="28" t="s">
        <v>41</v>
      </c>
      <c r="AU33">
        <v>2</v>
      </c>
      <c r="AV33">
        <v>150</v>
      </c>
      <c r="AW33">
        <v>63</v>
      </c>
      <c r="AX33">
        <f t="shared" si="8"/>
        <v>28</v>
      </c>
      <c r="AY33">
        <v>200</v>
      </c>
      <c r="AZ33">
        <v>69</v>
      </c>
      <c r="BA33">
        <v>129</v>
      </c>
      <c r="BB33">
        <v>53</v>
      </c>
      <c r="BC33" s="1">
        <f t="shared" si="9"/>
        <v>0.35499999999999998</v>
      </c>
      <c r="BD33">
        <v>1</v>
      </c>
      <c r="BE33">
        <v>0</v>
      </c>
      <c r="BI33" s="2">
        <v>1</v>
      </c>
      <c r="BJ33">
        <v>9.5</v>
      </c>
      <c r="BK33">
        <v>1</v>
      </c>
      <c r="BL33">
        <v>6</v>
      </c>
      <c r="BM33">
        <v>0</v>
      </c>
      <c r="BP33" s="19">
        <v>0.36041666666666666</v>
      </c>
      <c r="BQ33" s="12">
        <v>0.36180555555555555</v>
      </c>
      <c r="BR33" s="12">
        <v>0.37222222222222223</v>
      </c>
      <c r="BS33">
        <f t="shared" si="10"/>
        <v>15</v>
      </c>
      <c r="BT33" s="12">
        <v>0.40277777777777773</v>
      </c>
      <c r="BU33" s="13">
        <f t="shared" si="11"/>
        <v>61</v>
      </c>
      <c r="BW33" s="13" t="e">
        <f t="shared" si="12"/>
        <v>#NUM!</v>
      </c>
      <c r="BY33" s="13" t="e">
        <f t="shared" si="13"/>
        <v>#NUM!</v>
      </c>
      <c r="BZ33">
        <v>0</v>
      </c>
      <c r="CG33">
        <v>300</v>
      </c>
      <c r="CJ33">
        <v>0</v>
      </c>
    </row>
    <row r="34" spans="1:89" ht="20">
      <c r="A34">
        <v>33</v>
      </c>
      <c r="B34">
        <v>1</v>
      </c>
      <c r="C34">
        <v>1973</v>
      </c>
      <c r="D34">
        <v>2</v>
      </c>
      <c r="E34">
        <v>1</v>
      </c>
      <c r="F34">
        <v>1</v>
      </c>
      <c r="G34">
        <v>5</v>
      </c>
      <c r="H34">
        <v>1</v>
      </c>
      <c r="I34">
        <v>2</v>
      </c>
      <c r="K34">
        <v>1</v>
      </c>
      <c r="L34">
        <v>3</v>
      </c>
      <c r="M34">
        <v>0</v>
      </c>
      <c r="N34">
        <v>1</v>
      </c>
      <c r="O34">
        <f t="shared" si="0"/>
        <v>0</v>
      </c>
      <c r="P34">
        <v>1</v>
      </c>
      <c r="Q34">
        <v>0</v>
      </c>
      <c r="R34">
        <v>1</v>
      </c>
      <c r="S34">
        <f t="shared" si="1"/>
        <v>0</v>
      </c>
      <c r="T34">
        <v>1</v>
      </c>
      <c r="U34">
        <f t="shared" si="2"/>
        <v>0</v>
      </c>
      <c r="V34">
        <v>1</v>
      </c>
      <c r="W34">
        <f t="shared" si="3"/>
        <v>0</v>
      </c>
      <c r="X34">
        <v>2</v>
      </c>
      <c r="Y34">
        <v>0</v>
      </c>
      <c r="Z34">
        <v>2</v>
      </c>
      <c r="AA34">
        <v>2</v>
      </c>
      <c r="AB34">
        <v>0</v>
      </c>
      <c r="AC34">
        <v>37.1</v>
      </c>
      <c r="AD34">
        <v>1</v>
      </c>
      <c r="AF34">
        <f t="shared" si="4"/>
        <v>0</v>
      </c>
      <c r="AG34">
        <v>8</v>
      </c>
      <c r="AH34">
        <v>1</v>
      </c>
      <c r="AJ34">
        <f t="shared" si="5"/>
        <v>0.79270709472849799</v>
      </c>
      <c r="AK34">
        <v>0</v>
      </c>
      <c r="AL34">
        <v>15</v>
      </c>
      <c r="AM34">
        <v>4</v>
      </c>
      <c r="AO34">
        <f t="shared" si="6"/>
        <v>0</v>
      </c>
      <c r="AP34" t="s">
        <v>88</v>
      </c>
      <c r="AQ34">
        <f t="shared" si="7"/>
        <v>0</v>
      </c>
      <c r="AR34" t="s">
        <v>90</v>
      </c>
      <c r="AS34" t="s">
        <v>91</v>
      </c>
      <c r="AT34" s="25" t="s">
        <v>42</v>
      </c>
      <c r="AU34">
        <v>1</v>
      </c>
      <c r="AV34">
        <v>175</v>
      </c>
      <c r="AW34">
        <v>74.8</v>
      </c>
      <c r="AX34">
        <f t="shared" si="8"/>
        <v>24.424489795918365</v>
      </c>
      <c r="AY34">
        <v>142</v>
      </c>
      <c r="AZ34">
        <v>78</v>
      </c>
      <c r="BA34">
        <v>98</v>
      </c>
      <c r="BB34">
        <v>54</v>
      </c>
      <c r="BC34" s="1">
        <f t="shared" si="9"/>
        <v>0.30985915492957744</v>
      </c>
      <c r="BD34">
        <v>1</v>
      </c>
      <c r="BE34">
        <v>0</v>
      </c>
      <c r="BI34" s="2">
        <v>2</v>
      </c>
      <c r="BJ34">
        <v>13</v>
      </c>
      <c r="BK34">
        <v>1</v>
      </c>
      <c r="BL34">
        <v>10</v>
      </c>
      <c r="BM34">
        <v>0</v>
      </c>
      <c r="BP34" s="12">
        <v>0.34375</v>
      </c>
      <c r="BQ34" s="12">
        <v>0.3743055555555555</v>
      </c>
      <c r="BR34" s="12">
        <v>0.42708333333333331</v>
      </c>
      <c r="BS34">
        <f t="shared" si="10"/>
        <v>76</v>
      </c>
      <c r="BT34" s="12">
        <v>0.44791666666666669</v>
      </c>
      <c r="BU34" s="13">
        <f t="shared" si="11"/>
        <v>150</v>
      </c>
      <c r="BW34" s="12">
        <v>0.37986111111111115</v>
      </c>
      <c r="BX34" s="12">
        <v>0.37986111111111115</v>
      </c>
      <c r="BY34" s="13">
        <f t="shared" si="13"/>
        <v>52</v>
      </c>
      <c r="BZ34">
        <v>1</v>
      </c>
      <c r="CA34">
        <v>3</v>
      </c>
      <c r="CB34" t="s">
        <v>20</v>
      </c>
      <c r="CC34">
        <v>3</v>
      </c>
      <c r="CD34">
        <v>2</v>
      </c>
      <c r="CE34" t="s">
        <v>21</v>
      </c>
      <c r="CF34">
        <v>2</v>
      </c>
      <c r="CG34">
        <v>550</v>
      </c>
      <c r="CJ34" t="s">
        <v>9</v>
      </c>
    </row>
    <row r="35" spans="1:89" ht="20">
      <c r="A35">
        <v>34</v>
      </c>
      <c r="B35">
        <v>1</v>
      </c>
      <c r="C35">
        <v>1942</v>
      </c>
      <c r="D35">
        <v>2</v>
      </c>
      <c r="E35">
        <v>1</v>
      </c>
      <c r="F35">
        <v>2</v>
      </c>
      <c r="G35">
        <v>2</v>
      </c>
      <c r="H35">
        <v>4</v>
      </c>
      <c r="I35">
        <v>2</v>
      </c>
      <c r="K35">
        <v>1</v>
      </c>
      <c r="L35">
        <v>1</v>
      </c>
      <c r="M35">
        <v>1</v>
      </c>
      <c r="N35">
        <v>1</v>
      </c>
      <c r="O35">
        <f t="shared" si="0"/>
        <v>0</v>
      </c>
      <c r="P35">
        <v>1</v>
      </c>
      <c r="Q35">
        <v>0</v>
      </c>
      <c r="R35">
        <v>2</v>
      </c>
      <c r="S35">
        <f t="shared" si="1"/>
        <v>1</v>
      </c>
      <c r="T35">
        <v>2</v>
      </c>
      <c r="U35">
        <f t="shared" si="2"/>
        <v>1</v>
      </c>
      <c r="V35">
        <v>1</v>
      </c>
      <c r="W35">
        <f t="shared" si="3"/>
        <v>0</v>
      </c>
      <c r="X35">
        <v>2</v>
      </c>
      <c r="Y35">
        <v>0</v>
      </c>
      <c r="Z35">
        <v>2</v>
      </c>
      <c r="AA35">
        <v>2</v>
      </c>
      <c r="AB35">
        <v>0</v>
      </c>
      <c r="AC35">
        <v>20</v>
      </c>
      <c r="AD35">
        <v>2</v>
      </c>
      <c r="AF35">
        <f t="shared" si="4"/>
        <v>1</v>
      </c>
      <c r="AG35">
        <v>10</v>
      </c>
      <c r="AH35">
        <v>2</v>
      </c>
      <c r="AJ35">
        <f t="shared" si="5"/>
        <v>0.39635354736424877</v>
      </c>
      <c r="AK35">
        <v>1</v>
      </c>
      <c r="AL35">
        <v>1</v>
      </c>
      <c r="AM35">
        <v>1</v>
      </c>
      <c r="AO35">
        <f t="shared" si="6"/>
        <v>3</v>
      </c>
      <c r="AP35" t="s">
        <v>87</v>
      </c>
      <c r="AQ35">
        <f t="shared" si="7"/>
        <v>2</v>
      </c>
      <c r="AR35" t="s">
        <v>90</v>
      </c>
      <c r="AS35" t="s">
        <v>91</v>
      </c>
      <c r="AT35" s="26" t="s">
        <v>33</v>
      </c>
      <c r="AU35">
        <v>2</v>
      </c>
      <c r="AV35">
        <v>155.69999999999999</v>
      </c>
      <c r="AW35">
        <v>61.5</v>
      </c>
      <c r="AX35">
        <f t="shared" si="8"/>
        <v>25.368681187452282</v>
      </c>
      <c r="AY35">
        <v>173</v>
      </c>
      <c r="AZ35">
        <v>73</v>
      </c>
      <c r="BA35">
        <v>90</v>
      </c>
      <c r="BB35">
        <v>54</v>
      </c>
      <c r="BC35" s="1">
        <f t="shared" si="9"/>
        <v>0.47976878612716761</v>
      </c>
      <c r="BD35">
        <v>1</v>
      </c>
      <c r="BE35">
        <v>1</v>
      </c>
      <c r="BF35">
        <v>2</v>
      </c>
      <c r="BG35">
        <v>1</v>
      </c>
      <c r="BH35" t="s">
        <v>21</v>
      </c>
      <c r="BI35" s="2">
        <v>1</v>
      </c>
      <c r="BJ35">
        <v>11</v>
      </c>
      <c r="BK35">
        <v>1</v>
      </c>
      <c r="BL35">
        <v>10</v>
      </c>
      <c r="BM35">
        <v>0</v>
      </c>
      <c r="BP35" s="12">
        <v>0.35069444444444442</v>
      </c>
      <c r="BQ35" s="12">
        <v>0.38194444444444442</v>
      </c>
      <c r="BR35" s="12">
        <v>0.46527777777777773</v>
      </c>
      <c r="BS35">
        <f t="shared" si="10"/>
        <v>120</v>
      </c>
      <c r="BT35" s="12">
        <v>0.50694444444444442</v>
      </c>
      <c r="BU35" s="13">
        <f t="shared" si="11"/>
        <v>225</v>
      </c>
      <c r="BW35" s="13" t="e">
        <f t="shared" si="12"/>
        <v>#NUM!</v>
      </c>
      <c r="BY35" s="13" t="e">
        <f t="shared" si="13"/>
        <v>#NUM!</v>
      </c>
      <c r="BZ35">
        <v>1</v>
      </c>
      <c r="CA35">
        <v>2</v>
      </c>
      <c r="CB35" t="s">
        <v>8</v>
      </c>
      <c r="CC35">
        <v>2</v>
      </c>
      <c r="CG35">
        <v>400</v>
      </c>
      <c r="CJ35" t="s">
        <v>9</v>
      </c>
    </row>
    <row r="36" spans="1:89" ht="20">
      <c r="A36">
        <v>35</v>
      </c>
      <c r="B36">
        <v>1</v>
      </c>
      <c r="C36">
        <v>1972</v>
      </c>
      <c r="D36">
        <v>4</v>
      </c>
      <c r="E36">
        <v>1</v>
      </c>
      <c r="F36">
        <v>1</v>
      </c>
      <c r="G36">
        <v>3</v>
      </c>
      <c r="H36">
        <v>4</v>
      </c>
      <c r="I36">
        <v>1</v>
      </c>
      <c r="J36">
        <v>10</v>
      </c>
      <c r="K36">
        <v>1</v>
      </c>
      <c r="L36">
        <v>1</v>
      </c>
      <c r="M36">
        <v>1</v>
      </c>
      <c r="N36">
        <v>1</v>
      </c>
      <c r="O36">
        <f t="shared" si="0"/>
        <v>0</v>
      </c>
      <c r="P36">
        <v>1</v>
      </c>
      <c r="Q36">
        <v>0</v>
      </c>
      <c r="R36">
        <v>1</v>
      </c>
      <c r="S36">
        <f t="shared" si="1"/>
        <v>0</v>
      </c>
      <c r="T36">
        <v>2</v>
      </c>
      <c r="U36">
        <f t="shared" si="2"/>
        <v>1</v>
      </c>
      <c r="V36">
        <v>1</v>
      </c>
      <c r="W36">
        <f t="shared" si="3"/>
        <v>0</v>
      </c>
      <c r="X36">
        <v>2</v>
      </c>
      <c r="Y36">
        <v>0</v>
      </c>
      <c r="Z36">
        <v>2</v>
      </c>
      <c r="AA36">
        <v>2</v>
      </c>
      <c r="AB36">
        <v>0</v>
      </c>
      <c r="AC36">
        <v>32.200000000000003</v>
      </c>
      <c r="AD36">
        <v>1</v>
      </c>
      <c r="AF36">
        <f t="shared" si="4"/>
        <v>0</v>
      </c>
      <c r="AG36">
        <v>8</v>
      </c>
      <c r="AH36">
        <v>1</v>
      </c>
      <c r="AJ36">
        <f t="shared" si="5"/>
        <v>0.79270709472849799</v>
      </c>
      <c r="AK36">
        <v>0</v>
      </c>
      <c r="AL36">
        <v>5</v>
      </c>
      <c r="AM36">
        <v>3</v>
      </c>
      <c r="AO36">
        <f t="shared" si="6"/>
        <v>1</v>
      </c>
      <c r="AP36" t="s">
        <v>86</v>
      </c>
      <c r="AQ36">
        <f t="shared" si="7"/>
        <v>1</v>
      </c>
      <c r="AR36" t="s">
        <v>90</v>
      </c>
      <c r="AS36" t="s">
        <v>93</v>
      </c>
      <c r="AT36" s="25" t="s">
        <v>44</v>
      </c>
      <c r="AU36" t="s">
        <v>35</v>
      </c>
      <c r="AV36">
        <v>166.3</v>
      </c>
      <c r="AW36">
        <v>100.9</v>
      </c>
      <c r="AX36">
        <f t="shared" si="8"/>
        <v>36.48435457585763</v>
      </c>
      <c r="AY36">
        <v>182</v>
      </c>
      <c r="AZ36">
        <v>108</v>
      </c>
      <c r="BA36">
        <v>93</v>
      </c>
      <c r="BB36">
        <v>63</v>
      </c>
      <c r="BC36" s="1">
        <f t="shared" si="9"/>
        <v>0.48901098901098899</v>
      </c>
      <c r="BD36">
        <v>1</v>
      </c>
      <c r="BE36">
        <v>0</v>
      </c>
      <c r="BI36" s="2">
        <v>2</v>
      </c>
      <c r="BJ36">
        <v>12.5</v>
      </c>
      <c r="BK36">
        <v>1</v>
      </c>
      <c r="BL36">
        <v>10</v>
      </c>
      <c r="BM36">
        <v>1</v>
      </c>
      <c r="BN36">
        <v>1</v>
      </c>
      <c r="BO36">
        <v>200</v>
      </c>
      <c r="BP36" s="12">
        <v>0.36736111111111108</v>
      </c>
      <c r="BQ36" s="12">
        <v>0.38055555555555554</v>
      </c>
      <c r="BR36" s="12">
        <v>0.43402777777777773</v>
      </c>
      <c r="BS36">
        <f t="shared" si="10"/>
        <v>77</v>
      </c>
      <c r="BT36" s="12">
        <v>0.48958333333333331</v>
      </c>
      <c r="BU36" s="13">
        <f t="shared" si="11"/>
        <v>176</v>
      </c>
      <c r="BW36" s="13" t="e">
        <f t="shared" si="12"/>
        <v>#NUM!</v>
      </c>
      <c r="BY36" s="13" t="e">
        <f t="shared" si="13"/>
        <v>#NUM!</v>
      </c>
      <c r="BZ36">
        <v>0</v>
      </c>
      <c r="CG36">
        <v>600</v>
      </c>
      <c r="CJ36">
        <v>250</v>
      </c>
    </row>
    <row r="37" spans="1:89" ht="20">
      <c r="A37">
        <v>36</v>
      </c>
      <c r="B37">
        <v>1</v>
      </c>
      <c r="C37">
        <v>1978</v>
      </c>
      <c r="D37">
        <v>2</v>
      </c>
      <c r="E37">
        <v>1</v>
      </c>
      <c r="F37">
        <v>1</v>
      </c>
      <c r="G37">
        <v>4</v>
      </c>
      <c r="H37">
        <v>4</v>
      </c>
      <c r="I37">
        <v>2</v>
      </c>
      <c r="K37">
        <v>1</v>
      </c>
      <c r="L37">
        <v>2</v>
      </c>
      <c r="M37">
        <v>0</v>
      </c>
      <c r="N37">
        <v>1</v>
      </c>
      <c r="O37">
        <f t="shared" si="0"/>
        <v>0</v>
      </c>
      <c r="P37">
        <v>1</v>
      </c>
      <c r="Q37">
        <v>0</v>
      </c>
      <c r="R37">
        <v>1</v>
      </c>
      <c r="S37">
        <f t="shared" si="1"/>
        <v>0</v>
      </c>
      <c r="T37">
        <v>1</v>
      </c>
      <c r="U37">
        <f t="shared" si="2"/>
        <v>0</v>
      </c>
      <c r="V37">
        <v>1</v>
      </c>
      <c r="W37">
        <f t="shared" si="3"/>
        <v>0</v>
      </c>
      <c r="X37">
        <v>2</v>
      </c>
      <c r="Y37">
        <v>0</v>
      </c>
      <c r="Z37">
        <v>2</v>
      </c>
      <c r="AA37">
        <v>2</v>
      </c>
      <c r="AB37">
        <v>0</v>
      </c>
      <c r="AC37">
        <v>49.2</v>
      </c>
      <c r="AD37">
        <v>1</v>
      </c>
      <c r="AF37">
        <f t="shared" si="4"/>
        <v>0</v>
      </c>
      <c r="AG37">
        <v>5</v>
      </c>
      <c r="AH37">
        <v>1</v>
      </c>
      <c r="AJ37">
        <f t="shared" si="5"/>
        <v>1.387237415774871</v>
      </c>
      <c r="AK37">
        <v>0</v>
      </c>
      <c r="AL37">
        <v>15</v>
      </c>
      <c r="AM37">
        <v>4</v>
      </c>
      <c r="AO37">
        <f t="shared" si="6"/>
        <v>0</v>
      </c>
      <c r="AP37" t="s">
        <v>88</v>
      </c>
      <c r="AQ37">
        <f t="shared" si="7"/>
        <v>0</v>
      </c>
      <c r="AR37" t="s">
        <v>90</v>
      </c>
      <c r="AS37" t="s">
        <v>91</v>
      </c>
      <c r="AT37" s="26" t="s">
        <v>29</v>
      </c>
      <c r="AU37">
        <v>2</v>
      </c>
      <c r="AV37">
        <v>173</v>
      </c>
      <c r="AW37">
        <v>80</v>
      </c>
      <c r="AX37">
        <f t="shared" si="8"/>
        <v>26.729927495071667</v>
      </c>
      <c r="AY37">
        <v>138</v>
      </c>
      <c r="AZ37">
        <v>86</v>
      </c>
      <c r="BA37">
        <v>124</v>
      </c>
      <c r="BB37">
        <v>79</v>
      </c>
      <c r="BC37" s="1">
        <f t="shared" si="9"/>
        <v>0.10144927536231885</v>
      </c>
      <c r="BD37">
        <v>0</v>
      </c>
      <c r="BE37">
        <v>0</v>
      </c>
      <c r="BI37" s="2">
        <v>2</v>
      </c>
      <c r="BJ37">
        <v>13</v>
      </c>
      <c r="BK37">
        <v>1</v>
      </c>
      <c r="BL37">
        <v>8</v>
      </c>
      <c r="BM37">
        <v>1</v>
      </c>
      <c r="BN37">
        <v>2</v>
      </c>
      <c r="BO37">
        <v>15</v>
      </c>
      <c r="BP37" s="12">
        <v>0.34027777777777773</v>
      </c>
      <c r="BQ37" s="12">
        <v>0.36458333333333331</v>
      </c>
      <c r="BR37" s="12">
        <v>0.3923611111111111</v>
      </c>
      <c r="BS37">
        <f t="shared" si="10"/>
        <v>40</v>
      </c>
      <c r="BT37" s="12">
        <v>0.4375</v>
      </c>
      <c r="BU37" s="13">
        <f t="shared" si="11"/>
        <v>140</v>
      </c>
      <c r="BW37" s="13" t="e">
        <f t="shared" si="12"/>
        <v>#NUM!</v>
      </c>
      <c r="BY37" s="13" t="e">
        <f t="shared" si="13"/>
        <v>#NUM!</v>
      </c>
      <c r="BZ37">
        <v>0</v>
      </c>
      <c r="CG37">
        <v>300</v>
      </c>
      <c r="CJ37">
        <v>1</v>
      </c>
    </row>
    <row r="38" spans="1:89" ht="20">
      <c r="A38">
        <v>37</v>
      </c>
      <c r="B38">
        <v>2</v>
      </c>
      <c r="C38">
        <v>1941</v>
      </c>
      <c r="D38">
        <v>1</v>
      </c>
      <c r="E38">
        <v>2</v>
      </c>
      <c r="F38">
        <v>1</v>
      </c>
      <c r="G38">
        <v>2</v>
      </c>
      <c r="H38">
        <v>1</v>
      </c>
      <c r="I38">
        <v>2</v>
      </c>
      <c r="K38">
        <v>3</v>
      </c>
      <c r="L38">
        <v>1</v>
      </c>
      <c r="M38">
        <v>1</v>
      </c>
      <c r="N38">
        <v>2</v>
      </c>
      <c r="O38">
        <f t="shared" si="0"/>
        <v>1</v>
      </c>
      <c r="P38">
        <v>1</v>
      </c>
      <c r="Q38">
        <v>0</v>
      </c>
      <c r="R38">
        <v>1</v>
      </c>
      <c r="S38">
        <f t="shared" si="1"/>
        <v>0</v>
      </c>
      <c r="T38">
        <v>1</v>
      </c>
      <c r="U38">
        <f t="shared" si="2"/>
        <v>0</v>
      </c>
      <c r="V38">
        <v>2</v>
      </c>
      <c r="W38">
        <f t="shared" si="3"/>
        <v>1</v>
      </c>
      <c r="X38">
        <v>1</v>
      </c>
      <c r="Y38" s="16">
        <v>1</v>
      </c>
      <c r="Z38">
        <v>2</v>
      </c>
      <c r="AA38">
        <v>2</v>
      </c>
      <c r="AB38">
        <v>0</v>
      </c>
      <c r="AC38">
        <v>16.600000000000001</v>
      </c>
      <c r="AD38">
        <v>2</v>
      </c>
      <c r="AF38">
        <f t="shared" si="4"/>
        <v>1</v>
      </c>
      <c r="AG38">
        <v>7</v>
      </c>
      <c r="AH38">
        <v>1</v>
      </c>
      <c r="AJ38">
        <f t="shared" si="5"/>
        <v>0.99088386841062215</v>
      </c>
      <c r="AK38">
        <v>0</v>
      </c>
      <c r="AL38">
        <v>5</v>
      </c>
      <c r="AM38">
        <v>3</v>
      </c>
      <c r="AO38">
        <f t="shared" si="6"/>
        <v>3</v>
      </c>
      <c r="AP38" t="s">
        <v>87</v>
      </c>
      <c r="AQ38">
        <f t="shared" si="7"/>
        <v>2</v>
      </c>
      <c r="AR38" t="s">
        <v>90</v>
      </c>
      <c r="AS38" t="s">
        <v>93</v>
      </c>
      <c r="AT38" s="26" t="s">
        <v>32</v>
      </c>
      <c r="AU38">
        <v>2</v>
      </c>
      <c r="AV38">
        <v>135.6</v>
      </c>
      <c r="AW38">
        <v>42.2</v>
      </c>
      <c r="AX38">
        <f t="shared" si="8"/>
        <v>22.950548637759859</v>
      </c>
      <c r="AY38">
        <v>155</v>
      </c>
      <c r="AZ38">
        <v>61</v>
      </c>
      <c r="BA38">
        <v>123</v>
      </c>
      <c r="BB38">
        <v>40</v>
      </c>
      <c r="BC38" s="1">
        <f t="shared" si="9"/>
        <v>0.20645161290322581</v>
      </c>
      <c r="BD38">
        <v>0</v>
      </c>
      <c r="BE38">
        <v>0</v>
      </c>
      <c r="BI38" s="2">
        <v>1</v>
      </c>
      <c r="BJ38">
        <v>9</v>
      </c>
      <c r="BK38">
        <v>1</v>
      </c>
      <c r="BL38">
        <v>8</v>
      </c>
      <c r="BM38">
        <v>1</v>
      </c>
      <c r="BN38">
        <v>2</v>
      </c>
      <c r="BO38">
        <v>10</v>
      </c>
      <c r="BP38" s="12">
        <v>0.48958333333333331</v>
      </c>
      <c r="BQ38" s="12">
        <v>0.50694444444444442</v>
      </c>
      <c r="BR38" s="12">
        <v>0.58333333333333337</v>
      </c>
      <c r="BS38">
        <f t="shared" si="10"/>
        <v>110</v>
      </c>
      <c r="BT38" s="12">
        <v>0.59722222222222221</v>
      </c>
      <c r="BU38" s="13">
        <f t="shared" si="11"/>
        <v>155</v>
      </c>
      <c r="BW38" s="12">
        <v>0.59722222222222221</v>
      </c>
      <c r="BX38" s="12">
        <v>0.50347222222222221</v>
      </c>
      <c r="BY38" s="13">
        <f t="shared" si="13"/>
        <v>20</v>
      </c>
      <c r="BZ38">
        <v>1</v>
      </c>
      <c r="CA38">
        <v>1</v>
      </c>
      <c r="CB38" t="s">
        <v>6</v>
      </c>
      <c r="CC38">
        <v>4</v>
      </c>
      <c r="CD38">
        <v>2</v>
      </c>
      <c r="CE38" t="s">
        <v>18</v>
      </c>
      <c r="CF38">
        <v>2</v>
      </c>
      <c r="CG38">
        <v>600</v>
      </c>
      <c r="CJ38">
        <v>100</v>
      </c>
    </row>
    <row r="39" spans="1:89" ht="20">
      <c r="A39">
        <v>38</v>
      </c>
      <c r="B39">
        <v>1</v>
      </c>
      <c r="C39">
        <v>1962</v>
      </c>
      <c r="D39">
        <v>2</v>
      </c>
      <c r="E39">
        <v>1</v>
      </c>
      <c r="F39">
        <v>1</v>
      </c>
      <c r="G39">
        <v>2</v>
      </c>
      <c r="H39">
        <v>4</v>
      </c>
      <c r="I39">
        <v>2</v>
      </c>
      <c r="K39">
        <v>1</v>
      </c>
      <c r="L39">
        <v>1</v>
      </c>
      <c r="M39">
        <v>1</v>
      </c>
      <c r="N39">
        <v>1</v>
      </c>
      <c r="O39">
        <f t="shared" si="0"/>
        <v>0</v>
      </c>
      <c r="P39">
        <v>1</v>
      </c>
      <c r="Q39">
        <v>0</v>
      </c>
      <c r="R39">
        <v>1</v>
      </c>
      <c r="S39">
        <f t="shared" si="1"/>
        <v>0</v>
      </c>
      <c r="T39">
        <v>1</v>
      </c>
      <c r="U39">
        <f t="shared" si="2"/>
        <v>0</v>
      </c>
      <c r="V39">
        <v>1</v>
      </c>
      <c r="W39">
        <f t="shared" si="3"/>
        <v>0</v>
      </c>
      <c r="X39">
        <v>1</v>
      </c>
      <c r="Y39" s="16">
        <v>1</v>
      </c>
      <c r="Z39">
        <v>2</v>
      </c>
      <c r="AA39">
        <v>2</v>
      </c>
      <c r="AB39">
        <v>0</v>
      </c>
      <c r="AC39">
        <v>41.7</v>
      </c>
      <c r="AD39">
        <v>1</v>
      </c>
      <c r="AF39">
        <f t="shared" si="4"/>
        <v>0</v>
      </c>
      <c r="AG39">
        <v>6</v>
      </c>
      <c r="AH39">
        <v>1</v>
      </c>
      <c r="AJ39">
        <f t="shared" si="5"/>
        <v>1.1890606420927468</v>
      </c>
      <c r="AK39">
        <v>0</v>
      </c>
      <c r="AL39">
        <v>15</v>
      </c>
      <c r="AM39">
        <v>4</v>
      </c>
      <c r="AO39">
        <f t="shared" si="6"/>
        <v>2</v>
      </c>
      <c r="AP39" t="s">
        <v>86</v>
      </c>
      <c r="AQ39">
        <f t="shared" si="7"/>
        <v>0</v>
      </c>
      <c r="AR39" t="s">
        <v>90</v>
      </c>
      <c r="AS39" t="s">
        <v>93</v>
      </c>
      <c r="AT39" s="26" t="s">
        <v>143</v>
      </c>
      <c r="AU39">
        <v>2</v>
      </c>
      <c r="AV39">
        <v>168.5</v>
      </c>
      <c r="AW39">
        <v>72.8</v>
      </c>
      <c r="AX39">
        <f t="shared" si="8"/>
        <v>25.640799866160656</v>
      </c>
      <c r="AY39">
        <v>147</v>
      </c>
      <c r="AZ39">
        <v>84</v>
      </c>
      <c r="BA39">
        <v>102</v>
      </c>
      <c r="BB39">
        <v>82</v>
      </c>
      <c r="BC39" s="1">
        <f t="shared" si="9"/>
        <v>0.30612244897959184</v>
      </c>
      <c r="BD39">
        <v>1</v>
      </c>
      <c r="BE39">
        <v>0</v>
      </c>
      <c r="BI39" s="2">
        <v>2</v>
      </c>
      <c r="BJ39">
        <v>12.5</v>
      </c>
      <c r="BK39">
        <v>1</v>
      </c>
      <c r="BL39">
        <v>8</v>
      </c>
      <c r="BM39">
        <v>0</v>
      </c>
      <c r="BP39" s="12">
        <v>0.54861111111111105</v>
      </c>
      <c r="BQ39" s="12">
        <v>0.58333333333333337</v>
      </c>
      <c r="BR39" s="12">
        <v>0.66666666666666663</v>
      </c>
      <c r="BS39">
        <f t="shared" si="10"/>
        <v>120</v>
      </c>
      <c r="BT39" s="12">
        <v>0.6875</v>
      </c>
      <c r="BU39" s="13">
        <f t="shared" si="11"/>
        <v>200</v>
      </c>
      <c r="BW39" s="13" t="e">
        <f t="shared" si="12"/>
        <v>#NUM!</v>
      </c>
      <c r="BY39" s="13" t="e">
        <f t="shared" si="13"/>
        <v>#NUM!</v>
      </c>
      <c r="BZ39">
        <v>0</v>
      </c>
      <c r="CG39">
        <v>750</v>
      </c>
      <c r="CJ39" t="s">
        <v>9</v>
      </c>
    </row>
    <row r="40" spans="1:89" ht="20">
      <c r="A40">
        <v>39</v>
      </c>
      <c r="B40" s="20">
        <v>1</v>
      </c>
      <c r="C40" s="20">
        <v>1953</v>
      </c>
      <c r="D40" s="20">
        <v>1</v>
      </c>
      <c r="E40" s="20">
        <v>2</v>
      </c>
      <c r="F40" s="20">
        <v>1</v>
      </c>
      <c r="G40" s="20">
        <v>2</v>
      </c>
      <c r="H40" s="20">
        <v>4</v>
      </c>
      <c r="I40" s="20">
        <v>1</v>
      </c>
      <c r="J40" s="20">
        <v>20</v>
      </c>
      <c r="K40" s="20">
        <v>1</v>
      </c>
      <c r="L40" s="20">
        <v>2</v>
      </c>
      <c r="M40">
        <v>0</v>
      </c>
      <c r="N40" s="20">
        <v>1</v>
      </c>
      <c r="O40">
        <f t="shared" si="0"/>
        <v>0</v>
      </c>
      <c r="P40" s="20">
        <v>1</v>
      </c>
      <c r="Q40">
        <v>0</v>
      </c>
      <c r="R40" s="20">
        <v>1</v>
      </c>
      <c r="S40">
        <f t="shared" si="1"/>
        <v>0</v>
      </c>
      <c r="T40" s="20">
        <v>1</v>
      </c>
      <c r="U40">
        <f t="shared" si="2"/>
        <v>0</v>
      </c>
      <c r="V40" s="20">
        <v>1</v>
      </c>
      <c r="W40">
        <f t="shared" si="3"/>
        <v>0</v>
      </c>
      <c r="X40" s="20">
        <v>2</v>
      </c>
      <c r="Y40">
        <v>0</v>
      </c>
      <c r="Z40" s="20">
        <v>2</v>
      </c>
      <c r="AA40" s="20">
        <v>1</v>
      </c>
      <c r="AB40">
        <v>1</v>
      </c>
      <c r="AC40" s="20">
        <v>26.6</v>
      </c>
      <c r="AD40" s="20">
        <v>1</v>
      </c>
      <c r="AE40" s="16"/>
      <c r="AF40">
        <f t="shared" si="4"/>
        <v>0</v>
      </c>
      <c r="AG40" s="20">
        <v>6</v>
      </c>
      <c r="AH40" s="20">
        <v>1</v>
      </c>
      <c r="AI40" s="16"/>
      <c r="AJ40">
        <f t="shared" si="5"/>
        <v>1.1890606420927468</v>
      </c>
      <c r="AK40">
        <v>0</v>
      </c>
      <c r="AL40" s="20">
        <v>15</v>
      </c>
      <c r="AM40" s="20">
        <v>4</v>
      </c>
      <c r="AO40">
        <f t="shared" si="6"/>
        <v>1</v>
      </c>
      <c r="AP40" t="s">
        <v>86</v>
      </c>
      <c r="AQ40">
        <f t="shared" si="7"/>
        <v>0</v>
      </c>
      <c r="AR40" t="s">
        <v>90</v>
      </c>
      <c r="AS40" t="s">
        <v>91</v>
      </c>
      <c r="AT40" s="26" t="s">
        <v>29</v>
      </c>
      <c r="AU40">
        <v>2</v>
      </c>
      <c r="AV40">
        <v>162</v>
      </c>
      <c r="AW40">
        <v>68.900000000000006</v>
      </c>
      <c r="AX40">
        <f t="shared" si="8"/>
        <v>26.253619875019048</v>
      </c>
      <c r="AY40">
        <v>182</v>
      </c>
      <c r="AZ40">
        <v>78</v>
      </c>
      <c r="BA40">
        <v>152</v>
      </c>
      <c r="BB40">
        <v>82</v>
      </c>
      <c r="BC40" s="1">
        <f t="shared" si="9"/>
        <v>0.16483516483516483</v>
      </c>
      <c r="BD40">
        <v>0</v>
      </c>
      <c r="BE40">
        <v>0</v>
      </c>
      <c r="BI40" s="2">
        <v>1</v>
      </c>
      <c r="BJ40">
        <v>10</v>
      </c>
      <c r="BK40">
        <v>1</v>
      </c>
      <c r="BL40">
        <v>8</v>
      </c>
      <c r="BM40">
        <v>0</v>
      </c>
      <c r="BP40" s="12">
        <v>0.35069444444444442</v>
      </c>
      <c r="BQ40" s="12">
        <v>0.37291666666666662</v>
      </c>
      <c r="BR40" s="12">
        <v>0.38541666666666669</v>
      </c>
      <c r="BS40">
        <f t="shared" si="10"/>
        <v>18</v>
      </c>
      <c r="BT40" s="12">
        <v>0.47569444444444442</v>
      </c>
      <c r="BU40" s="13">
        <f t="shared" si="11"/>
        <v>180</v>
      </c>
      <c r="BW40" s="13" t="e">
        <f t="shared" si="12"/>
        <v>#NUM!</v>
      </c>
      <c r="BY40" s="13" t="e">
        <f t="shared" si="13"/>
        <v>#NUM!</v>
      </c>
      <c r="BZ40">
        <v>0</v>
      </c>
      <c r="CG40">
        <v>300</v>
      </c>
      <c r="CJ40">
        <v>2</v>
      </c>
    </row>
    <row r="41" spans="1:89" ht="20">
      <c r="A41">
        <v>40</v>
      </c>
      <c r="B41">
        <v>1</v>
      </c>
      <c r="C41">
        <v>1953</v>
      </c>
      <c r="D41">
        <v>2</v>
      </c>
      <c r="E41">
        <v>1</v>
      </c>
      <c r="F41">
        <v>1</v>
      </c>
      <c r="G41">
        <v>6</v>
      </c>
      <c r="H41">
        <v>4</v>
      </c>
      <c r="I41">
        <v>2</v>
      </c>
      <c r="K41">
        <v>1</v>
      </c>
      <c r="L41">
        <v>2</v>
      </c>
      <c r="M41">
        <v>0</v>
      </c>
      <c r="N41">
        <v>1</v>
      </c>
      <c r="O41">
        <f t="shared" si="0"/>
        <v>0</v>
      </c>
      <c r="P41">
        <v>1</v>
      </c>
      <c r="Q41">
        <v>0</v>
      </c>
      <c r="R41">
        <v>1</v>
      </c>
      <c r="S41">
        <f t="shared" si="1"/>
        <v>0</v>
      </c>
      <c r="T41">
        <v>1</v>
      </c>
      <c r="U41">
        <f t="shared" si="2"/>
        <v>0</v>
      </c>
      <c r="V41">
        <v>1</v>
      </c>
      <c r="W41">
        <f t="shared" si="3"/>
        <v>0</v>
      </c>
      <c r="X41">
        <v>2</v>
      </c>
      <c r="Y41">
        <v>0</v>
      </c>
      <c r="Z41">
        <v>2</v>
      </c>
      <c r="AA41">
        <v>2</v>
      </c>
      <c r="AB41">
        <v>0</v>
      </c>
      <c r="AC41">
        <v>36.5</v>
      </c>
      <c r="AD41">
        <v>1</v>
      </c>
      <c r="AF41">
        <f t="shared" si="4"/>
        <v>0</v>
      </c>
      <c r="AG41">
        <v>7</v>
      </c>
      <c r="AH41">
        <v>1</v>
      </c>
      <c r="AJ41">
        <f t="shared" si="5"/>
        <v>0.99088386841062215</v>
      </c>
      <c r="AK41">
        <v>0</v>
      </c>
      <c r="AL41">
        <v>15</v>
      </c>
      <c r="AM41">
        <v>4</v>
      </c>
      <c r="AO41">
        <f t="shared" si="6"/>
        <v>0</v>
      </c>
      <c r="AP41" t="s">
        <v>88</v>
      </c>
      <c r="AQ41">
        <f t="shared" si="7"/>
        <v>0</v>
      </c>
      <c r="AR41" t="s">
        <v>90</v>
      </c>
      <c r="AS41" t="s">
        <v>91</v>
      </c>
      <c r="AT41" s="26" t="s">
        <v>29</v>
      </c>
      <c r="AU41">
        <v>2</v>
      </c>
      <c r="AV41">
        <v>168</v>
      </c>
      <c r="AW41">
        <v>68</v>
      </c>
      <c r="AX41">
        <f t="shared" si="8"/>
        <v>24.092970521541954</v>
      </c>
      <c r="AY41">
        <v>135</v>
      </c>
      <c r="AZ41">
        <v>76</v>
      </c>
      <c r="BA41">
        <v>125</v>
      </c>
      <c r="BB41">
        <v>77</v>
      </c>
      <c r="BC41" s="1">
        <f t="shared" si="9"/>
        <v>7.407407407407407E-2</v>
      </c>
      <c r="BD41">
        <v>0</v>
      </c>
      <c r="BE41">
        <v>0</v>
      </c>
      <c r="BI41" s="2">
        <v>2</v>
      </c>
      <c r="BJ41">
        <v>12.5</v>
      </c>
      <c r="BK41">
        <v>1</v>
      </c>
      <c r="BL41">
        <v>8</v>
      </c>
      <c r="BM41">
        <v>1</v>
      </c>
      <c r="BN41">
        <v>1</v>
      </c>
      <c r="BO41">
        <v>200</v>
      </c>
      <c r="BP41" s="12">
        <v>0.35555555555555557</v>
      </c>
      <c r="BQ41" s="12">
        <v>0.37152777777777773</v>
      </c>
      <c r="BR41" s="12">
        <v>0.3833333333333333</v>
      </c>
      <c r="BS41">
        <f t="shared" si="10"/>
        <v>17</v>
      </c>
      <c r="BT41" s="12">
        <v>0.43402777777777773</v>
      </c>
      <c r="BU41" s="13">
        <f t="shared" si="11"/>
        <v>113</v>
      </c>
      <c r="BW41" s="13" t="e">
        <f t="shared" si="12"/>
        <v>#NUM!</v>
      </c>
      <c r="BY41" s="13" t="e">
        <f t="shared" si="13"/>
        <v>#NUM!</v>
      </c>
      <c r="BZ41">
        <v>1</v>
      </c>
      <c r="CA41">
        <v>2</v>
      </c>
      <c r="CB41" t="s">
        <v>8</v>
      </c>
      <c r="CC41">
        <v>2</v>
      </c>
      <c r="CG41">
        <v>300</v>
      </c>
      <c r="CJ41">
        <v>1</v>
      </c>
    </row>
    <row r="42" spans="1:89" ht="20">
      <c r="A42">
        <v>41</v>
      </c>
      <c r="B42">
        <v>1</v>
      </c>
      <c r="C42">
        <v>1960</v>
      </c>
      <c r="D42">
        <v>2</v>
      </c>
      <c r="E42">
        <v>1</v>
      </c>
      <c r="F42">
        <v>1</v>
      </c>
      <c r="G42">
        <v>4</v>
      </c>
      <c r="H42">
        <v>1</v>
      </c>
      <c r="I42">
        <v>2</v>
      </c>
      <c r="K42">
        <v>1</v>
      </c>
      <c r="L42">
        <v>2</v>
      </c>
      <c r="M42">
        <v>0</v>
      </c>
      <c r="N42">
        <v>1</v>
      </c>
      <c r="O42">
        <f t="shared" si="0"/>
        <v>0</v>
      </c>
      <c r="P42">
        <v>1</v>
      </c>
      <c r="Q42">
        <v>0</v>
      </c>
      <c r="R42">
        <v>1</v>
      </c>
      <c r="S42">
        <f t="shared" si="1"/>
        <v>0</v>
      </c>
      <c r="T42">
        <v>1</v>
      </c>
      <c r="U42">
        <f t="shared" si="2"/>
        <v>0</v>
      </c>
      <c r="V42">
        <v>1</v>
      </c>
      <c r="W42">
        <f t="shared" si="3"/>
        <v>0</v>
      </c>
      <c r="X42">
        <v>2</v>
      </c>
      <c r="Y42">
        <v>0</v>
      </c>
      <c r="Z42">
        <v>2</v>
      </c>
      <c r="AA42">
        <v>1</v>
      </c>
      <c r="AB42">
        <v>1</v>
      </c>
      <c r="AC42">
        <v>47.1</v>
      </c>
      <c r="AD42">
        <v>1</v>
      </c>
      <c r="AF42">
        <f t="shared" si="4"/>
        <v>0</v>
      </c>
      <c r="AG42">
        <v>6</v>
      </c>
      <c r="AH42">
        <v>1</v>
      </c>
      <c r="AJ42">
        <f t="shared" si="5"/>
        <v>1.1890606420927468</v>
      </c>
      <c r="AK42">
        <v>0</v>
      </c>
      <c r="AL42">
        <v>15</v>
      </c>
      <c r="AM42">
        <v>4</v>
      </c>
      <c r="AO42">
        <f t="shared" si="6"/>
        <v>1</v>
      </c>
      <c r="AP42" t="s">
        <v>86</v>
      </c>
      <c r="AQ42">
        <f t="shared" si="7"/>
        <v>0</v>
      </c>
      <c r="AR42" t="s">
        <v>90</v>
      </c>
      <c r="AS42" t="s">
        <v>93</v>
      </c>
      <c r="AT42" s="26" t="s">
        <v>32</v>
      </c>
      <c r="AU42">
        <v>2</v>
      </c>
      <c r="AV42">
        <v>174.8</v>
      </c>
      <c r="AW42">
        <v>86</v>
      </c>
      <c r="AX42">
        <f t="shared" si="8"/>
        <v>28.145929444045883</v>
      </c>
      <c r="AY42">
        <v>120</v>
      </c>
      <c r="AZ42">
        <v>84</v>
      </c>
      <c r="BA42">
        <v>118</v>
      </c>
      <c r="BB42">
        <v>62</v>
      </c>
      <c r="BC42" s="1">
        <f t="shared" si="9"/>
        <v>1.6666666666666666E-2</v>
      </c>
      <c r="BD42">
        <v>0</v>
      </c>
      <c r="BE42">
        <v>0</v>
      </c>
      <c r="BI42" s="2">
        <v>1</v>
      </c>
      <c r="BJ42">
        <v>13</v>
      </c>
      <c r="BK42">
        <v>1</v>
      </c>
      <c r="BL42">
        <v>11</v>
      </c>
      <c r="BM42">
        <v>0</v>
      </c>
      <c r="BP42" s="12">
        <v>0.4861111111111111</v>
      </c>
      <c r="BQ42" s="12">
        <v>0.50347222222222221</v>
      </c>
      <c r="BR42" s="12">
        <v>0.59027777777777779</v>
      </c>
      <c r="BS42">
        <f t="shared" si="10"/>
        <v>125</v>
      </c>
      <c r="BT42" s="12">
        <v>0.60416666666666663</v>
      </c>
      <c r="BU42" s="13">
        <f t="shared" si="11"/>
        <v>170</v>
      </c>
      <c r="BW42" s="13" t="e">
        <f t="shared" si="12"/>
        <v>#NUM!</v>
      </c>
      <c r="BY42" s="13" t="e">
        <f t="shared" si="13"/>
        <v>#NUM!</v>
      </c>
      <c r="BZ42">
        <v>1</v>
      </c>
      <c r="CA42">
        <v>2</v>
      </c>
      <c r="CB42" t="s">
        <v>21</v>
      </c>
      <c r="CC42">
        <v>4</v>
      </c>
      <c r="CG42">
        <v>650</v>
      </c>
      <c r="CJ42" t="s">
        <v>9</v>
      </c>
    </row>
    <row r="43" spans="1:89" ht="20">
      <c r="A43">
        <v>42</v>
      </c>
      <c r="B43">
        <v>1</v>
      </c>
      <c r="C43">
        <v>1980</v>
      </c>
      <c r="D43">
        <v>1</v>
      </c>
      <c r="E43">
        <v>1</v>
      </c>
      <c r="F43">
        <v>1</v>
      </c>
      <c r="G43">
        <v>4</v>
      </c>
      <c r="H43">
        <v>1</v>
      </c>
      <c r="I43">
        <v>1</v>
      </c>
      <c r="J43">
        <v>20</v>
      </c>
      <c r="K43">
        <v>1</v>
      </c>
      <c r="L43">
        <v>2</v>
      </c>
      <c r="M43">
        <v>0</v>
      </c>
      <c r="N43">
        <v>1</v>
      </c>
      <c r="O43">
        <f t="shared" si="0"/>
        <v>0</v>
      </c>
      <c r="P43">
        <v>1</v>
      </c>
      <c r="Q43">
        <v>0</v>
      </c>
      <c r="R43">
        <v>1</v>
      </c>
      <c r="S43">
        <f t="shared" si="1"/>
        <v>0</v>
      </c>
      <c r="T43">
        <v>1</v>
      </c>
      <c r="U43">
        <f t="shared" si="2"/>
        <v>0</v>
      </c>
      <c r="V43">
        <v>1</v>
      </c>
      <c r="W43">
        <f t="shared" si="3"/>
        <v>0</v>
      </c>
      <c r="X43">
        <v>2</v>
      </c>
      <c r="Y43">
        <v>0</v>
      </c>
      <c r="Z43">
        <v>2</v>
      </c>
      <c r="AA43">
        <v>1</v>
      </c>
      <c r="AB43">
        <v>1</v>
      </c>
      <c r="AC43">
        <v>28.8</v>
      </c>
      <c r="AD43">
        <v>1</v>
      </c>
      <c r="AF43">
        <f t="shared" si="4"/>
        <v>0</v>
      </c>
      <c r="AG43">
        <v>6</v>
      </c>
      <c r="AH43">
        <v>1</v>
      </c>
      <c r="AJ43">
        <f t="shared" si="5"/>
        <v>1.1890606420927468</v>
      </c>
      <c r="AK43">
        <v>0</v>
      </c>
      <c r="AL43">
        <v>15</v>
      </c>
      <c r="AM43">
        <v>4</v>
      </c>
      <c r="AO43">
        <f t="shared" si="6"/>
        <v>1</v>
      </c>
      <c r="AP43" t="s">
        <v>86</v>
      </c>
      <c r="AQ43">
        <f t="shared" si="7"/>
        <v>0</v>
      </c>
      <c r="AR43" t="s">
        <v>90</v>
      </c>
      <c r="AS43" t="s">
        <v>91</v>
      </c>
      <c r="AT43" s="26" t="s">
        <v>29</v>
      </c>
      <c r="AU43">
        <v>2</v>
      </c>
      <c r="AV43">
        <v>177.6</v>
      </c>
      <c r="AW43">
        <v>92.8</v>
      </c>
      <c r="AX43">
        <f t="shared" si="8"/>
        <v>29.421313205096986</v>
      </c>
      <c r="AY43">
        <v>140</v>
      </c>
      <c r="AZ43">
        <v>88</v>
      </c>
      <c r="BA43">
        <v>98</v>
      </c>
      <c r="BB43">
        <v>62</v>
      </c>
      <c r="BC43" s="1">
        <f t="shared" si="9"/>
        <v>0.3</v>
      </c>
      <c r="BD43">
        <v>1</v>
      </c>
      <c r="BE43">
        <v>0</v>
      </c>
      <c r="BI43" s="2">
        <v>2</v>
      </c>
      <c r="BJ43">
        <v>12</v>
      </c>
      <c r="BK43">
        <v>0</v>
      </c>
      <c r="BL43">
        <v>6</v>
      </c>
      <c r="BM43">
        <v>0</v>
      </c>
      <c r="BP43" s="12">
        <v>0.36388888888888887</v>
      </c>
      <c r="BQ43" s="12">
        <v>0.37083333333333335</v>
      </c>
      <c r="BR43" s="12">
        <v>0.40972222222222227</v>
      </c>
      <c r="BS43">
        <f t="shared" si="10"/>
        <v>56</v>
      </c>
      <c r="BT43" s="12">
        <v>0.4861111111111111</v>
      </c>
      <c r="BU43" s="13">
        <f t="shared" si="11"/>
        <v>176</v>
      </c>
      <c r="BV43" s="12">
        <v>0.46388888888888885</v>
      </c>
      <c r="BW43" s="13">
        <f t="shared" si="12"/>
        <v>144</v>
      </c>
      <c r="BX43" s="12">
        <v>0.46527777777777773</v>
      </c>
      <c r="BY43" s="13">
        <f t="shared" si="13"/>
        <v>146</v>
      </c>
      <c r="BZ43">
        <v>0</v>
      </c>
      <c r="CG43">
        <v>100</v>
      </c>
      <c r="CJ43">
        <v>3</v>
      </c>
    </row>
    <row r="44" spans="1:89" ht="20">
      <c r="A44">
        <v>43</v>
      </c>
      <c r="B44">
        <v>1</v>
      </c>
      <c r="C44">
        <v>1984</v>
      </c>
      <c r="D44">
        <v>1</v>
      </c>
      <c r="E44">
        <v>1</v>
      </c>
      <c r="F44">
        <v>1</v>
      </c>
      <c r="G44">
        <v>4</v>
      </c>
      <c r="H44">
        <v>1</v>
      </c>
      <c r="I44">
        <v>1</v>
      </c>
      <c r="J44">
        <v>10</v>
      </c>
      <c r="K44">
        <v>1</v>
      </c>
      <c r="L44">
        <v>2</v>
      </c>
      <c r="M44">
        <v>0</v>
      </c>
      <c r="N44">
        <v>1</v>
      </c>
      <c r="O44">
        <f t="shared" si="0"/>
        <v>0</v>
      </c>
      <c r="P44">
        <v>1</v>
      </c>
      <c r="Q44">
        <v>0</v>
      </c>
      <c r="R44">
        <v>1</v>
      </c>
      <c r="S44">
        <f t="shared" si="1"/>
        <v>0</v>
      </c>
      <c r="T44">
        <v>1</v>
      </c>
      <c r="U44">
        <f t="shared" si="2"/>
        <v>0</v>
      </c>
      <c r="V44">
        <v>1</v>
      </c>
      <c r="W44">
        <f t="shared" si="3"/>
        <v>0</v>
      </c>
      <c r="X44">
        <v>2</v>
      </c>
      <c r="Y44">
        <v>0</v>
      </c>
      <c r="Z44">
        <v>2</v>
      </c>
      <c r="AA44">
        <v>2</v>
      </c>
      <c r="AB44">
        <v>0</v>
      </c>
      <c r="AC44">
        <v>42.7</v>
      </c>
      <c r="AD44">
        <v>1</v>
      </c>
      <c r="AF44">
        <f t="shared" si="4"/>
        <v>0</v>
      </c>
      <c r="AG44">
        <v>6</v>
      </c>
      <c r="AH44">
        <v>1</v>
      </c>
      <c r="AJ44">
        <f t="shared" si="5"/>
        <v>1.1890606420927468</v>
      </c>
      <c r="AK44">
        <v>0</v>
      </c>
      <c r="AL44">
        <v>15</v>
      </c>
      <c r="AM44">
        <v>4</v>
      </c>
      <c r="AO44">
        <f t="shared" si="6"/>
        <v>0</v>
      </c>
      <c r="AP44" t="s">
        <v>88</v>
      </c>
      <c r="AQ44">
        <f t="shared" si="7"/>
        <v>0</v>
      </c>
      <c r="AR44" t="s">
        <v>90</v>
      </c>
      <c r="AS44" t="s">
        <v>91</v>
      </c>
      <c r="AT44" s="25" t="s">
        <v>42</v>
      </c>
      <c r="AU44">
        <v>2</v>
      </c>
      <c r="AV44">
        <v>165</v>
      </c>
      <c r="AW44">
        <v>64</v>
      </c>
      <c r="AX44">
        <f t="shared" si="8"/>
        <v>23.507805325987146</v>
      </c>
      <c r="AY44">
        <v>105</v>
      </c>
      <c r="AZ44">
        <v>59</v>
      </c>
      <c r="BA44">
        <v>105</v>
      </c>
      <c r="BB44">
        <v>56</v>
      </c>
      <c r="BC44" s="1">
        <f t="shared" si="9"/>
        <v>0</v>
      </c>
      <c r="BD44">
        <v>0</v>
      </c>
      <c r="BE44">
        <v>0</v>
      </c>
      <c r="BI44" s="2">
        <v>1</v>
      </c>
      <c r="BJ44">
        <v>12</v>
      </c>
      <c r="BK44">
        <v>1</v>
      </c>
      <c r="BL44">
        <v>6</v>
      </c>
      <c r="BM44">
        <v>0</v>
      </c>
      <c r="BP44" s="12">
        <v>0.35625000000000001</v>
      </c>
      <c r="BQ44" s="12">
        <v>0.38611111111111113</v>
      </c>
      <c r="BR44" s="12">
        <v>0.46388888888888885</v>
      </c>
      <c r="BS44">
        <f t="shared" si="10"/>
        <v>112</v>
      </c>
      <c r="BT44" s="12">
        <v>0.47222222222222227</v>
      </c>
      <c r="BU44" s="13">
        <f t="shared" si="11"/>
        <v>167</v>
      </c>
      <c r="BV44" s="12">
        <v>0.47222222222222227</v>
      </c>
      <c r="BW44" s="13">
        <f t="shared" si="12"/>
        <v>167</v>
      </c>
      <c r="BX44" s="12">
        <v>0.48958333333333331</v>
      </c>
      <c r="BY44" s="13">
        <f t="shared" si="13"/>
        <v>192</v>
      </c>
      <c r="BZ44">
        <v>0</v>
      </c>
      <c r="CA44">
        <v>4</v>
      </c>
      <c r="CB44" t="s">
        <v>141</v>
      </c>
      <c r="CC44">
        <v>4</v>
      </c>
      <c r="CG44">
        <v>1100</v>
      </c>
      <c r="CJ44" t="s">
        <v>9</v>
      </c>
    </row>
    <row r="45" spans="1:89" ht="20">
      <c r="A45">
        <v>44</v>
      </c>
      <c r="B45">
        <v>1</v>
      </c>
      <c r="C45">
        <v>1976</v>
      </c>
      <c r="D45">
        <v>4</v>
      </c>
      <c r="E45">
        <v>1</v>
      </c>
      <c r="F45">
        <v>1</v>
      </c>
      <c r="G45">
        <v>4</v>
      </c>
      <c r="H45">
        <v>7</v>
      </c>
      <c r="I45">
        <v>1</v>
      </c>
      <c r="J45">
        <v>10</v>
      </c>
      <c r="K45">
        <v>1</v>
      </c>
      <c r="L45">
        <v>1</v>
      </c>
      <c r="M45">
        <v>1</v>
      </c>
      <c r="N45">
        <v>1</v>
      </c>
      <c r="O45">
        <f t="shared" si="0"/>
        <v>0</v>
      </c>
      <c r="P45">
        <v>1</v>
      </c>
      <c r="Q45">
        <v>0</v>
      </c>
      <c r="R45">
        <v>1</v>
      </c>
      <c r="S45">
        <f t="shared" si="1"/>
        <v>0</v>
      </c>
      <c r="T45">
        <v>1</v>
      </c>
      <c r="U45">
        <f t="shared" si="2"/>
        <v>0</v>
      </c>
      <c r="V45">
        <v>1</v>
      </c>
      <c r="W45">
        <f t="shared" si="3"/>
        <v>0</v>
      </c>
      <c r="X45">
        <v>2</v>
      </c>
      <c r="Y45">
        <v>0</v>
      </c>
      <c r="Z45">
        <v>2</v>
      </c>
      <c r="AA45">
        <v>2</v>
      </c>
      <c r="AB45">
        <v>0</v>
      </c>
      <c r="AC45">
        <v>45.5</v>
      </c>
      <c r="AD45">
        <v>1</v>
      </c>
      <c r="AF45">
        <f t="shared" si="4"/>
        <v>0</v>
      </c>
      <c r="AG45">
        <v>10</v>
      </c>
      <c r="AH45">
        <v>2</v>
      </c>
      <c r="AJ45">
        <f t="shared" si="5"/>
        <v>0.39635354736424877</v>
      </c>
      <c r="AK45">
        <v>1</v>
      </c>
      <c r="AL45">
        <v>15</v>
      </c>
      <c r="AM45">
        <v>4</v>
      </c>
      <c r="AO45">
        <f t="shared" si="6"/>
        <v>2</v>
      </c>
      <c r="AP45" t="s">
        <v>86</v>
      </c>
      <c r="AQ45">
        <f t="shared" si="7"/>
        <v>0</v>
      </c>
      <c r="AR45" t="s">
        <v>90</v>
      </c>
      <c r="AS45" t="s">
        <v>91</v>
      </c>
      <c r="AT45" s="26" t="s">
        <v>45</v>
      </c>
      <c r="AU45" t="s">
        <v>35</v>
      </c>
      <c r="AV45">
        <v>171.3</v>
      </c>
      <c r="AW45">
        <v>88.2</v>
      </c>
      <c r="AX45">
        <f t="shared" si="8"/>
        <v>30.057569446787365</v>
      </c>
      <c r="AY45">
        <v>148</v>
      </c>
      <c r="AZ45">
        <v>89</v>
      </c>
      <c r="BA45">
        <v>100</v>
      </c>
      <c r="BB45">
        <v>55</v>
      </c>
      <c r="BC45" s="1">
        <f t="shared" si="9"/>
        <v>0.32432432432432434</v>
      </c>
      <c r="BD45">
        <v>1</v>
      </c>
      <c r="BE45">
        <v>0</v>
      </c>
      <c r="BI45" s="2">
        <v>1</v>
      </c>
      <c r="BJ45">
        <v>11</v>
      </c>
      <c r="BK45">
        <v>1</v>
      </c>
      <c r="BL45">
        <v>6</v>
      </c>
      <c r="BM45">
        <v>0</v>
      </c>
      <c r="BP45" s="12">
        <v>0.66805555555555562</v>
      </c>
      <c r="BQ45" s="12">
        <v>0.68055555555555547</v>
      </c>
      <c r="BR45" s="12">
        <v>0.72777777777777775</v>
      </c>
      <c r="BS45">
        <f t="shared" si="10"/>
        <v>68</v>
      </c>
      <c r="BT45" s="12">
        <v>0.76041666666666663</v>
      </c>
      <c r="BU45" s="13">
        <f t="shared" si="11"/>
        <v>133</v>
      </c>
      <c r="BW45" s="13" t="e">
        <f t="shared" si="12"/>
        <v>#NUM!</v>
      </c>
      <c r="BY45" s="13" t="e">
        <f t="shared" si="13"/>
        <v>#NUM!</v>
      </c>
      <c r="BZ45">
        <v>0</v>
      </c>
      <c r="CG45">
        <v>300</v>
      </c>
      <c r="CJ45" t="s">
        <v>9</v>
      </c>
    </row>
    <row r="46" spans="1:89" ht="20">
      <c r="A46">
        <v>45</v>
      </c>
      <c r="B46">
        <v>2</v>
      </c>
      <c r="C46">
        <v>1955</v>
      </c>
      <c r="D46">
        <v>2</v>
      </c>
      <c r="E46">
        <v>1</v>
      </c>
      <c r="F46">
        <v>1</v>
      </c>
      <c r="G46">
        <v>4</v>
      </c>
      <c r="H46">
        <v>7</v>
      </c>
      <c r="I46">
        <v>2</v>
      </c>
      <c r="K46">
        <v>1</v>
      </c>
      <c r="L46">
        <v>1</v>
      </c>
      <c r="M46">
        <v>1</v>
      </c>
      <c r="N46">
        <v>2</v>
      </c>
      <c r="O46">
        <f t="shared" si="0"/>
        <v>1</v>
      </c>
      <c r="P46">
        <v>2</v>
      </c>
      <c r="Q46">
        <v>2</v>
      </c>
      <c r="R46">
        <v>2</v>
      </c>
      <c r="S46">
        <f t="shared" si="1"/>
        <v>1</v>
      </c>
      <c r="T46">
        <v>2</v>
      </c>
      <c r="U46">
        <f t="shared" si="2"/>
        <v>1</v>
      </c>
      <c r="V46">
        <v>1</v>
      </c>
      <c r="W46">
        <f t="shared" si="3"/>
        <v>0</v>
      </c>
      <c r="X46">
        <v>2</v>
      </c>
      <c r="Y46">
        <v>0</v>
      </c>
      <c r="Z46">
        <v>2</v>
      </c>
      <c r="AA46">
        <v>2</v>
      </c>
      <c r="AB46">
        <v>0</v>
      </c>
      <c r="AC46">
        <v>16</v>
      </c>
      <c r="AD46">
        <v>2</v>
      </c>
      <c r="AF46">
        <f t="shared" si="4"/>
        <v>1</v>
      </c>
      <c r="AG46" t="s">
        <v>22</v>
      </c>
      <c r="AH46">
        <v>2</v>
      </c>
      <c r="AJ46" t="e">
        <f t="shared" si="5"/>
        <v>#VALUE!</v>
      </c>
      <c r="AK46">
        <v>1</v>
      </c>
      <c r="AL46">
        <v>0</v>
      </c>
      <c r="AM46">
        <v>0</v>
      </c>
      <c r="AO46">
        <f t="shared" si="6"/>
        <v>3</v>
      </c>
      <c r="AP46" t="s">
        <v>87</v>
      </c>
      <c r="AQ46">
        <f t="shared" si="7"/>
        <v>5</v>
      </c>
      <c r="AR46" t="s">
        <v>89</v>
      </c>
      <c r="AS46" t="s">
        <v>93</v>
      </c>
      <c r="AT46" s="26" t="s">
        <v>32</v>
      </c>
      <c r="AU46">
        <v>2</v>
      </c>
      <c r="AV46">
        <v>170</v>
      </c>
      <c r="AW46">
        <v>56</v>
      </c>
      <c r="AX46">
        <f t="shared" si="8"/>
        <v>19.377162629757787</v>
      </c>
      <c r="AY46">
        <v>146</v>
      </c>
      <c r="AZ46">
        <v>68</v>
      </c>
      <c r="BA46">
        <v>80</v>
      </c>
      <c r="BB46">
        <v>44</v>
      </c>
      <c r="BC46" s="1">
        <f t="shared" si="9"/>
        <v>0.45205479452054792</v>
      </c>
      <c r="BD46">
        <v>1</v>
      </c>
      <c r="BE46">
        <v>1</v>
      </c>
      <c r="BF46">
        <v>2</v>
      </c>
      <c r="BG46">
        <v>1</v>
      </c>
      <c r="BH46" t="s">
        <v>23</v>
      </c>
      <c r="BI46" s="2">
        <v>1</v>
      </c>
      <c r="BJ46">
        <v>13</v>
      </c>
      <c r="BK46">
        <v>1</v>
      </c>
      <c r="BL46">
        <v>9</v>
      </c>
      <c r="BM46">
        <v>0</v>
      </c>
      <c r="BP46" s="12">
        <v>0.47013888888888888</v>
      </c>
      <c r="BQ46" s="12">
        <v>0.4861111111111111</v>
      </c>
      <c r="BR46" s="12">
        <v>0.55694444444444446</v>
      </c>
      <c r="BS46">
        <f t="shared" si="10"/>
        <v>102</v>
      </c>
      <c r="BT46" s="12">
        <v>0.56944444444444442</v>
      </c>
      <c r="BU46" s="13">
        <f t="shared" si="11"/>
        <v>143</v>
      </c>
      <c r="BW46" s="13" t="e">
        <f t="shared" si="12"/>
        <v>#NUM!</v>
      </c>
      <c r="BY46" s="13" t="e">
        <f t="shared" si="13"/>
        <v>#NUM!</v>
      </c>
      <c r="BZ46">
        <v>1</v>
      </c>
      <c r="CA46">
        <v>2</v>
      </c>
      <c r="CB46">
        <v>2</v>
      </c>
      <c r="CC46">
        <v>2</v>
      </c>
      <c r="CG46">
        <v>500</v>
      </c>
      <c r="CJ46">
        <v>50</v>
      </c>
    </row>
    <row r="47" spans="1:89" ht="20">
      <c r="A47">
        <v>46</v>
      </c>
      <c r="B47">
        <v>1</v>
      </c>
      <c r="C47">
        <v>1954</v>
      </c>
      <c r="D47">
        <v>2</v>
      </c>
      <c r="E47">
        <v>1</v>
      </c>
      <c r="F47">
        <v>1</v>
      </c>
      <c r="G47">
        <v>4</v>
      </c>
      <c r="H47">
        <v>7</v>
      </c>
      <c r="I47">
        <v>2</v>
      </c>
      <c r="K47">
        <v>1</v>
      </c>
      <c r="L47">
        <v>1</v>
      </c>
      <c r="M47">
        <v>1</v>
      </c>
      <c r="N47">
        <v>1</v>
      </c>
      <c r="O47">
        <f t="shared" si="0"/>
        <v>0</v>
      </c>
      <c r="P47">
        <v>1</v>
      </c>
      <c r="Q47">
        <v>0</v>
      </c>
      <c r="R47">
        <v>1</v>
      </c>
      <c r="S47">
        <f t="shared" si="1"/>
        <v>0</v>
      </c>
      <c r="T47">
        <v>1</v>
      </c>
      <c r="U47">
        <f t="shared" si="2"/>
        <v>0</v>
      </c>
      <c r="V47">
        <v>1</v>
      </c>
      <c r="W47">
        <f t="shared" si="3"/>
        <v>0</v>
      </c>
      <c r="X47">
        <v>2</v>
      </c>
      <c r="Y47">
        <v>0</v>
      </c>
      <c r="Z47">
        <v>2</v>
      </c>
      <c r="AA47">
        <v>2</v>
      </c>
      <c r="AB47">
        <v>0</v>
      </c>
      <c r="AC47">
        <v>36.5</v>
      </c>
      <c r="AD47">
        <v>1</v>
      </c>
      <c r="AF47">
        <f t="shared" si="4"/>
        <v>0</v>
      </c>
      <c r="AG47">
        <v>8</v>
      </c>
      <c r="AH47">
        <v>1</v>
      </c>
      <c r="AJ47">
        <f t="shared" si="5"/>
        <v>0.79270709472849799</v>
      </c>
      <c r="AK47">
        <v>0</v>
      </c>
      <c r="AL47">
        <v>15</v>
      </c>
      <c r="AM47">
        <v>4</v>
      </c>
      <c r="AO47">
        <f t="shared" si="6"/>
        <v>1</v>
      </c>
      <c r="AP47" t="s">
        <v>86</v>
      </c>
      <c r="AQ47">
        <f t="shared" si="7"/>
        <v>0</v>
      </c>
      <c r="AR47" t="s">
        <v>90</v>
      </c>
      <c r="AS47" t="s">
        <v>93</v>
      </c>
      <c r="AT47" s="26" t="s">
        <v>32</v>
      </c>
      <c r="AU47">
        <v>2</v>
      </c>
      <c r="AV47">
        <v>164.3</v>
      </c>
      <c r="AW47">
        <v>66</v>
      </c>
      <c r="AX47">
        <f t="shared" si="8"/>
        <v>24.449433940037395</v>
      </c>
      <c r="AY47">
        <v>145</v>
      </c>
      <c r="AZ47">
        <v>82</v>
      </c>
      <c r="BA47">
        <v>113</v>
      </c>
      <c r="BB47">
        <v>68</v>
      </c>
      <c r="BC47" s="1">
        <f t="shared" si="9"/>
        <v>0.22068965517241379</v>
      </c>
      <c r="BD47">
        <v>0</v>
      </c>
      <c r="BE47">
        <v>0</v>
      </c>
      <c r="BI47" s="2">
        <v>2</v>
      </c>
      <c r="BJ47">
        <v>13</v>
      </c>
      <c r="BK47">
        <v>1</v>
      </c>
      <c r="BL47">
        <v>9</v>
      </c>
      <c r="BM47">
        <v>0</v>
      </c>
      <c r="BP47" s="12">
        <v>0.4861111111111111</v>
      </c>
      <c r="BQ47" s="12">
        <v>0.50208333333333333</v>
      </c>
      <c r="BR47" s="12">
        <v>0.59166666666666667</v>
      </c>
      <c r="BS47">
        <f t="shared" si="10"/>
        <v>129</v>
      </c>
      <c r="BT47" s="12">
        <v>0.60416666666666663</v>
      </c>
      <c r="BU47" s="13">
        <f t="shared" si="11"/>
        <v>170</v>
      </c>
      <c r="BW47" s="13" t="e">
        <f t="shared" si="12"/>
        <v>#NUM!</v>
      </c>
      <c r="BY47" s="13" t="e">
        <f t="shared" si="13"/>
        <v>#NUM!</v>
      </c>
      <c r="BZ47">
        <v>1</v>
      </c>
      <c r="CA47">
        <v>2</v>
      </c>
      <c r="CB47">
        <v>2</v>
      </c>
      <c r="CC47">
        <v>2</v>
      </c>
      <c r="CG47">
        <v>1000</v>
      </c>
      <c r="CJ47">
        <v>100</v>
      </c>
      <c r="CK47">
        <v>240</v>
      </c>
    </row>
    <row r="48" spans="1:89" ht="20">
      <c r="A48">
        <v>47</v>
      </c>
      <c r="B48">
        <v>2</v>
      </c>
      <c r="C48">
        <v>1957</v>
      </c>
      <c r="D48">
        <v>5</v>
      </c>
      <c r="E48">
        <v>1</v>
      </c>
      <c r="F48">
        <v>1</v>
      </c>
      <c r="G48">
        <v>2</v>
      </c>
      <c r="H48">
        <v>4</v>
      </c>
      <c r="I48">
        <v>2</v>
      </c>
      <c r="K48">
        <v>1</v>
      </c>
      <c r="L48">
        <v>1</v>
      </c>
      <c r="M48">
        <v>1</v>
      </c>
      <c r="N48">
        <v>2</v>
      </c>
      <c r="O48">
        <f t="shared" si="0"/>
        <v>1</v>
      </c>
      <c r="P48">
        <v>1</v>
      </c>
      <c r="Q48">
        <v>0</v>
      </c>
      <c r="R48">
        <v>2</v>
      </c>
      <c r="S48">
        <f t="shared" si="1"/>
        <v>1</v>
      </c>
      <c r="T48">
        <v>3</v>
      </c>
      <c r="U48">
        <f t="shared" si="2"/>
        <v>2</v>
      </c>
      <c r="V48">
        <v>2</v>
      </c>
      <c r="W48">
        <f t="shared" si="3"/>
        <v>1</v>
      </c>
      <c r="X48">
        <v>2</v>
      </c>
      <c r="Y48">
        <v>0</v>
      </c>
      <c r="Z48">
        <v>2</v>
      </c>
      <c r="AA48">
        <v>1</v>
      </c>
      <c r="AB48">
        <v>1</v>
      </c>
      <c r="AC48">
        <v>14.8</v>
      </c>
      <c r="AD48">
        <v>2</v>
      </c>
      <c r="AF48">
        <f t="shared" si="4"/>
        <v>1</v>
      </c>
      <c r="AG48">
        <v>13</v>
      </c>
      <c r="AH48">
        <v>2</v>
      </c>
      <c r="AJ48">
        <f t="shared" si="5"/>
        <v>-0.19817677368212416</v>
      </c>
      <c r="AK48">
        <v>1</v>
      </c>
      <c r="AL48">
        <v>5</v>
      </c>
      <c r="AM48">
        <v>3</v>
      </c>
      <c r="AO48">
        <f t="shared" si="6"/>
        <v>4</v>
      </c>
      <c r="AP48" t="s">
        <v>87</v>
      </c>
      <c r="AQ48">
        <f t="shared" si="7"/>
        <v>5</v>
      </c>
      <c r="AR48" t="s">
        <v>89</v>
      </c>
      <c r="AS48" t="s">
        <v>93</v>
      </c>
      <c r="AT48" s="26" t="s">
        <v>143</v>
      </c>
      <c r="AU48">
        <v>2</v>
      </c>
      <c r="AV48">
        <v>153</v>
      </c>
      <c r="AW48">
        <v>59</v>
      </c>
      <c r="AX48">
        <f t="shared" si="8"/>
        <v>25.20398137468495</v>
      </c>
      <c r="AY48">
        <v>134</v>
      </c>
      <c r="AZ48">
        <v>67</v>
      </c>
      <c r="BA48">
        <v>110</v>
      </c>
      <c r="BB48">
        <v>64</v>
      </c>
      <c r="BC48" s="1">
        <f t="shared" si="9"/>
        <v>0.17910447761194029</v>
      </c>
      <c r="BD48">
        <v>0</v>
      </c>
      <c r="BE48">
        <v>0</v>
      </c>
      <c r="BI48" s="2">
        <v>2</v>
      </c>
      <c r="BJ48">
        <v>12.5</v>
      </c>
      <c r="BK48">
        <v>1</v>
      </c>
      <c r="BL48">
        <v>10</v>
      </c>
      <c r="BM48">
        <v>0</v>
      </c>
      <c r="BP48" s="12">
        <v>0.43611111111111112</v>
      </c>
      <c r="BQ48" s="12">
        <v>0.44305555555555554</v>
      </c>
      <c r="BR48" s="18">
        <v>0.46180555555555558</v>
      </c>
      <c r="BS48">
        <f t="shared" si="10"/>
        <v>27</v>
      </c>
      <c r="BT48" s="12">
        <v>0.5</v>
      </c>
      <c r="BU48" s="13">
        <f t="shared" si="11"/>
        <v>92</v>
      </c>
      <c r="BW48" s="13" t="e">
        <f t="shared" si="12"/>
        <v>#NUM!</v>
      </c>
      <c r="BY48" s="13" t="e">
        <f t="shared" si="13"/>
        <v>#NUM!</v>
      </c>
      <c r="BZ48">
        <v>0</v>
      </c>
      <c r="CG48">
        <v>600</v>
      </c>
      <c r="CJ48" t="s">
        <v>9</v>
      </c>
    </row>
    <row r="49" spans="1:88" ht="20">
      <c r="A49">
        <v>48</v>
      </c>
      <c r="B49">
        <v>1</v>
      </c>
      <c r="C49">
        <v>1955</v>
      </c>
      <c r="D49">
        <v>2</v>
      </c>
      <c r="E49">
        <v>1</v>
      </c>
      <c r="F49">
        <v>1</v>
      </c>
      <c r="G49">
        <v>3</v>
      </c>
      <c r="H49">
        <v>4</v>
      </c>
      <c r="I49">
        <v>2</v>
      </c>
      <c r="K49">
        <v>1</v>
      </c>
      <c r="L49">
        <v>2</v>
      </c>
      <c r="M49">
        <v>0</v>
      </c>
      <c r="N49">
        <v>1</v>
      </c>
      <c r="O49">
        <f t="shared" si="0"/>
        <v>0</v>
      </c>
      <c r="P49">
        <v>1</v>
      </c>
      <c r="Q49">
        <v>0</v>
      </c>
      <c r="R49">
        <v>1</v>
      </c>
      <c r="S49">
        <f t="shared" si="1"/>
        <v>0</v>
      </c>
      <c r="T49">
        <v>1</v>
      </c>
      <c r="U49">
        <f t="shared" si="2"/>
        <v>0</v>
      </c>
      <c r="V49">
        <v>1</v>
      </c>
      <c r="W49">
        <f t="shared" si="3"/>
        <v>0</v>
      </c>
      <c r="X49">
        <v>1</v>
      </c>
      <c r="Y49" s="16">
        <v>1</v>
      </c>
      <c r="Z49">
        <v>2</v>
      </c>
      <c r="AA49">
        <v>2</v>
      </c>
      <c r="AB49">
        <v>0</v>
      </c>
      <c r="AC49">
        <v>40.799999999999997</v>
      </c>
      <c r="AD49">
        <v>1</v>
      </c>
      <c r="AF49">
        <f t="shared" si="4"/>
        <v>0</v>
      </c>
      <c r="AG49">
        <v>7</v>
      </c>
      <c r="AH49">
        <v>1</v>
      </c>
      <c r="AJ49">
        <f t="shared" si="5"/>
        <v>0.99088386841062215</v>
      </c>
      <c r="AK49">
        <v>0</v>
      </c>
      <c r="AL49">
        <v>15</v>
      </c>
      <c r="AM49">
        <v>4</v>
      </c>
      <c r="AO49">
        <f t="shared" si="6"/>
        <v>1</v>
      </c>
      <c r="AP49" t="s">
        <v>86</v>
      </c>
      <c r="AQ49">
        <f t="shared" si="7"/>
        <v>0</v>
      </c>
      <c r="AR49" t="s">
        <v>90</v>
      </c>
      <c r="AS49" t="s">
        <v>91</v>
      </c>
      <c r="AT49" s="26" t="s">
        <v>37</v>
      </c>
      <c r="AU49">
        <v>2</v>
      </c>
      <c r="AV49">
        <v>176</v>
      </c>
      <c r="AW49">
        <v>70.400000000000006</v>
      </c>
      <c r="AX49">
        <f t="shared" si="8"/>
        <v>22.72727272727273</v>
      </c>
      <c r="AY49">
        <v>149</v>
      </c>
      <c r="AZ49">
        <v>72</v>
      </c>
      <c r="BA49">
        <v>117</v>
      </c>
      <c r="BB49">
        <v>67</v>
      </c>
      <c r="BC49" s="1">
        <f t="shared" si="9"/>
        <v>0.21476510067114093</v>
      </c>
      <c r="BD49">
        <v>0</v>
      </c>
      <c r="BE49">
        <v>0</v>
      </c>
      <c r="BI49" s="2">
        <v>1</v>
      </c>
      <c r="BJ49">
        <v>12</v>
      </c>
      <c r="BK49">
        <v>1</v>
      </c>
      <c r="BL49">
        <v>10</v>
      </c>
      <c r="BM49">
        <v>0</v>
      </c>
      <c r="BP49" s="12">
        <v>0.45833333333333331</v>
      </c>
      <c r="BQ49" s="12">
        <v>0.47916666666666669</v>
      </c>
      <c r="BR49" s="12">
        <v>0.54513888888888895</v>
      </c>
      <c r="BS49">
        <f t="shared" si="10"/>
        <v>95</v>
      </c>
      <c r="BT49" s="12">
        <v>0.55902777777777779</v>
      </c>
      <c r="BU49" s="13">
        <f t="shared" si="11"/>
        <v>145</v>
      </c>
      <c r="BW49" s="13" t="e">
        <f t="shared" si="12"/>
        <v>#NUM!</v>
      </c>
      <c r="BY49" s="13" t="e">
        <f t="shared" si="13"/>
        <v>#NUM!</v>
      </c>
      <c r="BZ49">
        <v>0</v>
      </c>
      <c r="CG49">
        <v>700</v>
      </c>
      <c r="CJ49">
        <v>5</v>
      </c>
    </row>
    <row r="50" spans="1:88" ht="20">
      <c r="A50">
        <v>49</v>
      </c>
      <c r="B50">
        <v>2</v>
      </c>
      <c r="C50">
        <v>1939</v>
      </c>
      <c r="D50">
        <v>5</v>
      </c>
      <c r="E50">
        <v>1</v>
      </c>
      <c r="F50">
        <v>1</v>
      </c>
      <c r="G50">
        <v>2</v>
      </c>
      <c r="H50">
        <v>4</v>
      </c>
      <c r="I50">
        <v>2</v>
      </c>
      <c r="K50">
        <v>1</v>
      </c>
      <c r="L50">
        <v>1</v>
      </c>
      <c r="M50">
        <v>1</v>
      </c>
      <c r="N50">
        <v>3</v>
      </c>
      <c r="O50">
        <f t="shared" si="0"/>
        <v>2</v>
      </c>
      <c r="P50">
        <v>2</v>
      </c>
      <c r="Q50">
        <v>2</v>
      </c>
      <c r="R50">
        <v>2</v>
      </c>
      <c r="S50">
        <f t="shared" si="1"/>
        <v>1</v>
      </c>
      <c r="T50">
        <v>3</v>
      </c>
      <c r="U50">
        <f t="shared" si="2"/>
        <v>2</v>
      </c>
      <c r="V50">
        <v>2</v>
      </c>
      <c r="W50">
        <f t="shared" si="3"/>
        <v>1</v>
      </c>
      <c r="X50">
        <v>2</v>
      </c>
      <c r="Y50">
        <v>0</v>
      </c>
      <c r="Z50">
        <v>1</v>
      </c>
      <c r="AA50">
        <v>2</v>
      </c>
      <c r="AB50">
        <v>0</v>
      </c>
      <c r="AC50">
        <v>16.5</v>
      </c>
      <c r="AD50">
        <v>2</v>
      </c>
      <c r="AF50">
        <f t="shared" si="4"/>
        <v>1</v>
      </c>
      <c r="AG50">
        <v>0</v>
      </c>
      <c r="AH50">
        <v>2</v>
      </c>
      <c r="AJ50">
        <f t="shared" si="5"/>
        <v>2.3781212841854935</v>
      </c>
      <c r="AK50">
        <v>1</v>
      </c>
      <c r="AL50">
        <v>0</v>
      </c>
      <c r="AM50">
        <v>0</v>
      </c>
      <c r="AO50">
        <f t="shared" si="6"/>
        <v>3</v>
      </c>
      <c r="AP50" t="s">
        <v>87</v>
      </c>
      <c r="AQ50">
        <f t="shared" si="7"/>
        <v>8</v>
      </c>
      <c r="AR50" t="s">
        <v>89</v>
      </c>
      <c r="AS50" t="s">
        <v>91</v>
      </c>
      <c r="AT50" s="26" t="s">
        <v>37</v>
      </c>
      <c r="AU50">
        <v>2</v>
      </c>
      <c r="AV50">
        <v>151</v>
      </c>
      <c r="AW50">
        <v>73.900000000000006</v>
      </c>
      <c r="AX50">
        <f t="shared" si="8"/>
        <v>32.410859172843296</v>
      </c>
      <c r="AY50">
        <v>169</v>
      </c>
      <c r="AZ50">
        <v>86</v>
      </c>
      <c r="BA50">
        <v>113</v>
      </c>
      <c r="BB50">
        <v>61</v>
      </c>
      <c r="BC50" s="1">
        <f t="shared" si="9"/>
        <v>0.33136094674556216</v>
      </c>
      <c r="BD50">
        <v>1</v>
      </c>
      <c r="BE50">
        <v>0</v>
      </c>
      <c r="BI50" s="2">
        <v>1</v>
      </c>
      <c r="BJ50">
        <v>10</v>
      </c>
      <c r="BK50">
        <v>1</v>
      </c>
      <c r="BL50">
        <v>10</v>
      </c>
      <c r="BM50">
        <v>0</v>
      </c>
      <c r="BP50" s="12">
        <v>0.34375</v>
      </c>
      <c r="BQ50" s="12">
        <v>0.36805555555555558</v>
      </c>
      <c r="BR50" s="12">
        <v>0.38541666666666669</v>
      </c>
      <c r="BS50">
        <f t="shared" si="10"/>
        <v>25</v>
      </c>
      <c r="BT50" s="12">
        <v>0.43402777777777773</v>
      </c>
      <c r="BU50" s="13">
        <f t="shared" si="11"/>
        <v>130</v>
      </c>
      <c r="BW50" s="13" t="e">
        <f t="shared" si="12"/>
        <v>#NUM!</v>
      </c>
      <c r="BY50" s="13" t="e">
        <f t="shared" si="13"/>
        <v>#NUM!</v>
      </c>
      <c r="BZ50">
        <v>0</v>
      </c>
      <c r="CG50">
        <v>100</v>
      </c>
      <c r="CJ50" t="s">
        <v>9</v>
      </c>
    </row>
    <row r="51" spans="1:88" ht="20">
      <c r="A51">
        <v>50</v>
      </c>
      <c r="B51">
        <v>2</v>
      </c>
      <c r="C51">
        <v>1945</v>
      </c>
      <c r="D51">
        <v>5</v>
      </c>
      <c r="E51">
        <v>1</v>
      </c>
      <c r="F51">
        <v>2</v>
      </c>
      <c r="G51">
        <v>2</v>
      </c>
      <c r="H51">
        <v>4</v>
      </c>
      <c r="I51">
        <v>2</v>
      </c>
      <c r="K51">
        <v>1</v>
      </c>
      <c r="L51">
        <v>1</v>
      </c>
      <c r="M51">
        <v>1</v>
      </c>
      <c r="N51">
        <v>3</v>
      </c>
      <c r="O51">
        <f t="shared" si="0"/>
        <v>2</v>
      </c>
      <c r="P51">
        <v>3</v>
      </c>
      <c r="Q51">
        <v>2</v>
      </c>
      <c r="R51">
        <v>3</v>
      </c>
      <c r="S51">
        <f t="shared" si="1"/>
        <v>2</v>
      </c>
      <c r="T51">
        <v>3</v>
      </c>
      <c r="U51">
        <f t="shared" si="2"/>
        <v>2</v>
      </c>
      <c r="V51">
        <v>1</v>
      </c>
      <c r="W51">
        <f t="shared" si="3"/>
        <v>0</v>
      </c>
      <c r="X51">
        <v>1</v>
      </c>
      <c r="Y51" s="16">
        <v>1</v>
      </c>
      <c r="Z51">
        <v>2</v>
      </c>
      <c r="AA51">
        <v>2</v>
      </c>
      <c r="AB51">
        <v>0</v>
      </c>
      <c r="AC51">
        <v>7.7</v>
      </c>
      <c r="AD51">
        <v>2</v>
      </c>
      <c r="AF51">
        <f t="shared" si="4"/>
        <v>1</v>
      </c>
      <c r="AG51">
        <v>0</v>
      </c>
      <c r="AH51">
        <v>2</v>
      </c>
      <c r="AJ51">
        <f t="shared" si="5"/>
        <v>2.3781212841854935</v>
      </c>
      <c r="AK51">
        <v>1</v>
      </c>
      <c r="AL51">
        <v>0</v>
      </c>
      <c r="AM51">
        <v>0</v>
      </c>
      <c r="AO51">
        <f t="shared" si="6"/>
        <v>4</v>
      </c>
      <c r="AP51" t="s">
        <v>87</v>
      </c>
      <c r="AQ51">
        <f t="shared" si="7"/>
        <v>8</v>
      </c>
      <c r="AR51" t="s">
        <v>89</v>
      </c>
      <c r="AS51" t="s">
        <v>93</v>
      </c>
      <c r="AT51" s="26" t="s">
        <v>32</v>
      </c>
      <c r="AU51" t="s">
        <v>35</v>
      </c>
      <c r="AV51">
        <v>144</v>
      </c>
      <c r="AW51">
        <v>41</v>
      </c>
      <c r="AX51">
        <f t="shared" si="8"/>
        <v>19.772376543209877</v>
      </c>
      <c r="AY51">
        <v>116</v>
      </c>
      <c r="AZ51">
        <v>70</v>
      </c>
      <c r="BA51">
        <v>73</v>
      </c>
      <c r="BB51">
        <v>47</v>
      </c>
      <c r="BC51" s="1">
        <f t="shared" si="9"/>
        <v>0.37068965517241381</v>
      </c>
      <c r="BD51">
        <v>1</v>
      </c>
      <c r="BE51">
        <v>1</v>
      </c>
      <c r="BF51">
        <v>1</v>
      </c>
      <c r="BG51">
        <v>3</v>
      </c>
      <c r="BH51" t="s">
        <v>24</v>
      </c>
      <c r="BI51" s="2">
        <v>2</v>
      </c>
      <c r="BJ51">
        <v>9</v>
      </c>
      <c r="BK51">
        <v>1</v>
      </c>
      <c r="BL51">
        <v>5</v>
      </c>
      <c r="BM51">
        <v>0</v>
      </c>
      <c r="BP51" s="12">
        <v>0.33680555555555558</v>
      </c>
      <c r="BQ51" s="12">
        <v>0.3576388888888889</v>
      </c>
      <c r="BR51" s="12">
        <v>0.41666666666666669</v>
      </c>
      <c r="BS51">
        <f t="shared" si="10"/>
        <v>85</v>
      </c>
      <c r="BT51" s="12">
        <v>0.42708333333333331</v>
      </c>
      <c r="BU51" s="13">
        <f t="shared" si="11"/>
        <v>130</v>
      </c>
      <c r="BW51" s="13" t="e">
        <f t="shared" si="12"/>
        <v>#NUM!</v>
      </c>
      <c r="BY51" s="13" t="e">
        <f t="shared" si="13"/>
        <v>#NUM!</v>
      </c>
      <c r="BZ51">
        <v>0</v>
      </c>
      <c r="CG51">
        <v>800</v>
      </c>
      <c r="CJ51">
        <v>50</v>
      </c>
    </row>
    <row r="52" spans="1:88" ht="20">
      <c r="A52">
        <v>51</v>
      </c>
      <c r="B52">
        <v>1</v>
      </c>
      <c r="C52">
        <v>1987</v>
      </c>
      <c r="D52">
        <v>2</v>
      </c>
      <c r="E52">
        <v>1</v>
      </c>
      <c r="F52">
        <v>1</v>
      </c>
      <c r="G52">
        <v>4</v>
      </c>
      <c r="H52">
        <v>4</v>
      </c>
      <c r="I52">
        <v>2</v>
      </c>
      <c r="K52">
        <v>1</v>
      </c>
      <c r="L52">
        <v>2</v>
      </c>
      <c r="M52">
        <v>0</v>
      </c>
      <c r="N52">
        <v>1</v>
      </c>
      <c r="O52">
        <f t="shared" si="0"/>
        <v>0</v>
      </c>
      <c r="P52">
        <v>1</v>
      </c>
      <c r="Q52">
        <v>0</v>
      </c>
      <c r="R52">
        <v>1</v>
      </c>
      <c r="S52">
        <f t="shared" si="1"/>
        <v>0</v>
      </c>
      <c r="T52">
        <v>1</v>
      </c>
      <c r="U52">
        <f t="shared" si="2"/>
        <v>0</v>
      </c>
      <c r="V52">
        <v>1</v>
      </c>
      <c r="W52">
        <f t="shared" si="3"/>
        <v>0</v>
      </c>
      <c r="X52">
        <v>2</v>
      </c>
      <c r="Y52">
        <v>0</v>
      </c>
      <c r="Z52">
        <v>2</v>
      </c>
      <c r="AA52">
        <v>2</v>
      </c>
      <c r="AB52">
        <v>0</v>
      </c>
      <c r="AC52">
        <v>60.4</v>
      </c>
      <c r="AD52">
        <v>1</v>
      </c>
      <c r="AF52">
        <f t="shared" si="4"/>
        <v>0</v>
      </c>
      <c r="AG52">
        <v>6</v>
      </c>
      <c r="AH52">
        <v>1</v>
      </c>
      <c r="AJ52">
        <f t="shared" si="5"/>
        <v>1.1890606420927468</v>
      </c>
      <c r="AK52">
        <v>0</v>
      </c>
      <c r="AL52">
        <v>15</v>
      </c>
      <c r="AM52">
        <v>4</v>
      </c>
      <c r="AO52">
        <f t="shared" si="6"/>
        <v>0</v>
      </c>
      <c r="AP52" t="s">
        <v>88</v>
      </c>
      <c r="AQ52">
        <f t="shared" si="7"/>
        <v>0</v>
      </c>
      <c r="AR52" t="s">
        <v>90</v>
      </c>
      <c r="AS52" t="s">
        <v>93</v>
      </c>
      <c r="AT52" s="26" t="s">
        <v>143</v>
      </c>
      <c r="AU52">
        <v>2</v>
      </c>
      <c r="AV52">
        <v>181</v>
      </c>
      <c r="AW52">
        <v>108</v>
      </c>
      <c r="AX52">
        <f t="shared" si="8"/>
        <v>32.966026678062327</v>
      </c>
      <c r="AY52">
        <v>148</v>
      </c>
      <c r="AZ52">
        <v>92</v>
      </c>
      <c r="BA52">
        <v>112</v>
      </c>
      <c r="BB52">
        <v>70</v>
      </c>
      <c r="BC52" s="1">
        <f t="shared" si="9"/>
        <v>0.24324324324324326</v>
      </c>
      <c r="BD52">
        <v>0</v>
      </c>
      <c r="BE52">
        <v>0</v>
      </c>
      <c r="BI52" s="2">
        <v>2</v>
      </c>
      <c r="BJ52">
        <v>12</v>
      </c>
      <c r="BK52">
        <v>1</v>
      </c>
      <c r="BL52">
        <v>6</v>
      </c>
      <c r="BM52">
        <v>0</v>
      </c>
      <c r="BP52" s="12">
        <v>0.54861111111111105</v>
      </c>
      <c r="BQ52" s="12">
        <v>0.56944444444444442</v>
      </c>
      <c r="BR52" s="12">
        <v>0.61805555555555558</v>
      </c>
      <c r="BS52">
        <f t="shared" si="10"/>
        <v>70</v>
      </c>
      <c r="BT52" s="12">
        <v>0.63888888888888895</v>
      </c>
      <c r="BU52" s="13">
        <f t="shared" si="11"/>
        <v>130</v>
      </c>
      <c r="BW52" s="13" t="e">
        <f t="shared" si="12"/>
        <v>#NUM!</v>
      </c>
      <c r="BY52" s="13" t="e">
        <f t="shared" si="13"/>
        <v>#NUM!</v>
      </c>
      <c r="BZ52">
        <v>0</v>
      </c>
      <c r="CG52">
        <v>300</v>
      </c>
      <c r="CJ52" t="s">
        <v>9</v>
      </c>
    </row>
    <row r="53" spans="1:88" ht="20">
      <c r="A53">
        <v>52</v>
      </c>
      <c r="B53">
        <v>1</v>
      </c>
      <c r="C53">
        <v>1955</v>
      </c>
      <c r="D53">
        <v>5</v>
      </c>
      <c r="E53">
        <v>1</v>
      </c>
      <c r="F53">
        <v>1</v>
      </c>
      <c r="G53">
        <v>2</v>
      </c>
      <c r="H53">
        <v>4</v>
      </c>
      <c r="I53">
        <v>2</v>
      </c>
      <c r="K53">
        <v>1</v>
      </c>
      <c r="L53">
        <v>2</v>
      </c>
      <c r="M53">
        <v>0</v>
      </c>
      <c r="N53">
        <v>1</v>
      </c>
      <c r="O53">
        <f t="shared" si="0"/>
        <v>0</v>
      </c>
      <c r="P53">
        <v>1</v>
      </c>
      <c r="Q53">
        <v>0</v>
      </c>
      <c r="R53">
        <v>1</v>
      </c>
      <c r="S53">
        <f t="shared" si="1"/>
        <v>0</v>
      </c>
      <c r="T53">
        <v>1</v>
      </c>
      <c r="U53">
        <f t="shared" si="2"/>
        <v>0</v>
      </c>
      <c r="V53">
        <v>1</v>
      </c>
      <c r="W53">
        <f t="shared" si="3"/>
        <v>0</v>
      </c>
      <c r="X53">
        <v>2</v>
      </c>
      <c r="Y53">
        <v>0</v>
      </c>
      <c r="Z53">
        <v>2</v>
      </c>
      <c r="AA53">
        <v>2</v>
      </c>
      <c r="AB53">
        <v>0</v>
      </c>
      <c r="AC53">
        <v>35.700000000000003</v>
      </c>
      <c r="AD53">
        <v>1</v>
      </c>
      <c r="AF53">
        <f t="shared" si="4"/>
        <v>0</v>
      </c>
      <c r="AG53">
        <v>6</v>
      </c>
      <c r="AH53">
        <v>1</v>
      </c>
      <c r="AJ53">
        <f t="shared" si="5"/>
        <v>1.1890606420927468</v>
      </c>
      <c r="AK53">
        <v>0</v>
      </c>
      <c r="AL53">
        <v>15</v>
      </c>
      <c r="AM53">
        <v>4</v>
      </c>
      <c r="AO53">
        <f t="shared" si="6"/>
        <v>0</v>
      </c>
      <c r="AP53" t="s">
        <v>88</v>
      </c>
      <c r="AQ53">
        <f t="shared" si="7"/>
        <v>0</v>
      </c>
      <c r="AR53" t="s">
        <v>90</v>
      </c>
      <c r="AS53" t="s">
        <v>93</v>
      </c>
      <c r="AT53" s="26" t="s">
        <v>32</v>
      </c>
      <c r="AU53">
        <v>2</v>
      </c>
      <c r="AV53">
        <v>160</v>
      </c>
      <c r="AW53">
        <v>64.2</v>
      </c>
      <c r="AX53">
        <f t="shared" si="8"/>
        <v>25.078124999999996</v>
      </c>
      <c r="AY53">
        <v>139</v>
      </c>
      <c r="AZ53">
        <v>78</v>
      </c>
      <c r="BA53">
        <v>108</v>
      </c>
      <c r="BB53">
        <v>64</v>
      </c>
      <c r="BC53" s="1">
        <f t="shared" si="9"/>
        <v>0.22302158273381295</v>
      </c>
      <c r="BD53">
        <v>0</v>
      </c>
      <c r="BE53">
        <v>0</v>
      </c>
      <c r="BI53" s="2">
        <v>2</v>
      </c>
      <c r="BJ53">
        <v>12</v>
      </c>
      <c r="BK53">
        <v>1</v>
      </c>
      <c r="BL53">
        <v>10</v>
      </c>
      <c r="BM53">
        <v>0</v>
      </c>
      <c r="BP53" s="12">
        <v>0.35416666666666669</v>
      </c>
      <c r="BQ53" s="12">
        <v>0.37152777777777773</v>
      </c>
      <c r="BR53" s="12">
        <v>0.47916666666666669</v>
      </c>
      <c r="BS53">
        <f t="shared" si="10"/>
        <v>155</v>
      </c>
      <c r="BT53" s="12">
        <v>0.50347222222222221</v>
      </c>
      <c r="BU53" s="13">
        <f t="shared" si="11"/>
        <v>215</v>
      </c>
      <c r="BW53" s="13" t="e">
        <f t="shared" si="12"/>
        <v>#NUM!</v>
      </c>
      <c r="BY53" s="13" t="e">
        <f t="shared" si="13"/>
        <v>#NUM!</v>
      </c>
      <c r="BZ53">
        <v>1</v>
      </c>
      <c r="CA53">
        <v>3</v>
      </c>
      <c r="CB53" t="s">
        <v>20</v>
      </c>
      <c r="CC53">
        <v>2</v>
      </c>
      <c r="CG53">
        <v>700</v>
      </c>
      <c r="CJ53">
        <v>50</v>
      </c>
    </row>
    <row r="54" spans="1:88" ht="20">
      <c r="A54">
        <v>53</v>
      </c>
      <c r="B54">
        <v>1</v>
      </c>
      <c r="C54">
        <v>1968</v>
      </c>
      <c r="D54">
        <v>1</v>
      </c>
      <c r="E54">
        <v>1</v>
      </c>
      <c r="F54">
        <v>1</v>
      </c>
      <c r="G54">
        <v>5</v>
      </c>
      <c r="H54">
        <v>7</v>
      </c>
      <c r="I54">
        <v>2</v>
      </c>
      <c r="K54">
        <v>1</v>
      </c>
      <c r="L54">
        <v>1</v>
      </c>
      <c r="M54">
        <v>1</v>
      </c>
      <c r="N54">
        <v>1</v>
      </c>
      <c r="O54">
        <f t="shared" si="0"/>
        <v>0</v>
      </c>
      <c r="P54">
        <v>1</v>
      </c>
      <c r="Q54">
        <v>0</v>
      </c>
      <c r="R54">
        <v>1</v>
      </c>
      <c r="S54">
        <f t="shared" si="1"/>
        <v>0</v>
      </c>
      <c r="T54">
        <v>1</v>
      </c>
      <c r="U54">
        <f t="shared" si="2"/>
        <v>0</v>
      </c>
      <c r="V54">
        <v>1</v>
      </c>
      <c r="W54">
        <f t="shared" si="3"/>
        <v>0</v>
      </c>
      <c r="X54">
        <v>2</v>
      </c>
      <c r="Y54">
        <v>0</v>
      </c>
      <c r="Z54">
        <v>2</v>
      </c>
      <c r="AA54">
        <v>2</v>
      </c>
      <c r="AB54">
        <v>0</v>
      </c>
      <c r="AC54">
        <v>31.5</v>
      </c>
      <c r="AD54">
        <v>1</v>
      </c>
      <c r="AF54">
        <f t="shared" si="4"/>
        <v>0</v>
      </c>
      <c r="AG54">
        <v>7</v>
      </c>
      <c r="AH54">
        <v>1</v>
      </c>
      <c r="AJ54">
        <f t="shared" si="5"/>
        <v>0.99088386841062215</v>
      </c>
      <c r="AK54">
        <v>0</v>
      </c>
      <c r="AL54">
        <v>8</v>
      </c>
      <c r="AM54">
        <v>3</v>
      </c>
      <c r="AO54">
        <f t="shared" si="6"/>
        <v>1</v>
      </c>
      <c r="AP54" t="s">
        <v>86</v>
      </c>
      <c r="AQ54">
        <f t="shared" si="7"/>
        <v>0</v>
      </c>
      <c r="AR54" t="s">
        <v>90</v>
      </c>
      <c r="AS54" t="s">
        <v>93</v>
      </c>
      <c r="AT54" s="26" t="s">
        <v>143</v>
      </c>
      <c r="AU54">
        <v>2</v>
      </c>
      <c r="AV54">
        <v>175</v>
      </c>
      <c r="AW54">
        <v>88</v>
      </c>
      <c r="AX54">
        <f t="shared" si="8"/>
        <v>28.73469387755102</v>
      </c>
      <c r="AY54">
        <v>126</v>
      </c>
      <c r="AZ54">
        <v>84</v>
      </c>
      <c r="BA54">
        <v>100</v>
      </c>
      <c r="BB54">
        <v>69</v>
      </c>
      <c r="BC54" s="1">
        <f t="shared" si="9"/>
        <v>0.20634920634920634</v>
      </c>
      <c r="BD54">
        <v>0</v>
      </c>
      <c r="BE54">
        <v>0</v>
      </c>
      <c r="BI54" s="2">
        <v>2</v>
      </c>
      <c r="BJ54">
        <v>10.5</v>
      </c>
      <c r="BK54">
        <v>1</v>
      </c>
      <c r="BL54">
        <v>10</v>
      </c>
      <c r="BM54">
        <v>0</v>
      </c>
      <c r="BP54" s="12">
        <v>0.36458333333333331</v>
      </c>
      <c r="BQ54" s="12">
        <v>0.38194444444444442</v>
      </c>
      <c r="BR54" s="12">
        <v>0.41666666666666669</v>
      </c>
      <c r="BS54">
        <f t="shared" si="10"/>
        <v>50</v>
      </c>
      <c r="BT54" s="12">
        <v>0.4201388888888889</v>
      </c>
      <c r="BU54" s="13">
        <f t="shared" si="11"/>
        <v>80</v>
      </c>
      <c r="BW54" s="13" t="e">
        <f t="shared" si="12"/>
        <v>#NUM!</v>
      </c>
      <c r="BY54" s="13" t="e">
        <f t="shared" si="13"/>
        <v>#NUM!</v>
      </c>
      <c r="BZ54">
        <v>0</v>
      </c>
      <c r="CG54">
        <v>300</v>
      </c>
      <c r="CJ54" t="s">
        <v>28</v>
      </c>
    </row>
    <row r="55" spans="1:88" ht="20">
      <c r="A55">
        <v>54</v>
      </c>
      <c r="B55">
        <v>1</v>
      </c>
      <c r="C55">
        <v>1963</v>
      </c>
      <c r="D55">
        <v>3</v>
      </c>
      <c r="E55">
        <v>2</v>
      </c>
      <c r="F55">
        <v>2</v>
      </c>
      <c r="G55">
        <v>5</v>
      </c>
      <c r="H55">
        <v>3</v>
      </c>
      <c r="I55">
        <v>2</v>
      </c>
      <c r="K55">
        <v>1</v>
      </c>
      <c r="L55">
        <v>1</v>
      </c>
      <c r="M55">
        <v>1</v>
      </c>
      <c r="N55">
        <v>1</v>
      </c>
      <c r="O55">
        <f t="shared" si="0"/>
        <v>0</v>
      </c>
      <c r="P55">
        <v>2</v>
      </c>
      <c r="Q55">
        <v>2</v>
      </c>
      <c r="R55">
        <v>2</v>
      </c>
      <c r="S55">
        <f t="shared" si="1"/>
        <v>1</v>
      </c>
      <c r="T55">
        <v>3</v>
      </c>
      <c r="U55">
        <f t="shared" si="2"/>
        <v>2</v>
      </c>
      <c r="V55">
        <v>1</v>
      </c>
      <c r="W55">
        <f t="shared" si="3"/>
        <v>0</v>
      </c>
      <c r="X55">
        <v>2</v>
      </c>
      <c r="Y55">
        <v>0</v>
      </c>
      <c r="Z55">
        <v>2</v>
      </c>
      <c r="AA55">
        <v>2</v>
      </c>
      <c r="AB55">
        <v>0</v>
      </c>
      <c r="AC55">
        <v>33.1</v>
      </c>
      <c r="AD55">
        <v>1</v>
      </c>
      <c r="AF55">
        <f t="shared" si="4"/>
        <v>0</v>
      </c>
      <c r="AG55">
        <v>0</v>
      </c>
      <c r="AH55">
        <v>2</v>
      </c>
      <c r="AJ55">
        <f t="shared" si="5"/>
        <v>2.3781212841854935</v>
      </c>
      <c r="AK55">
        <v>1</v>
      </c>
      <c r="AL55">
        <v>0</v>
      </c>
      <c r="AM55">
        <v>0</v>
      </c>
      <c r="AO55">
        <f t="shared" si="6"/>
        <v>2</v>
      </c>
      <c r="AP55" t="s">
        <v>86</v>
      </c>
      <c r="AQ55">
        <f t="shared" si="7"/>
        <v>5</v>
      </c>
      <c r="AR55" t="s">
        <v>89</v>
      </c>
      <c r="AS55" t="s">
        <v>93</v>
      </c>
      <c r="AT55" s="28" t="s">
        <v>43</v>
      </c>
      <c r="AU55">
        <v>2</v>
      </c>
      <c r="AV55">
        <v>158.5</v>
      </c>
      <c r="AW55">
        <v>79</v>
      </c>
      <c r="AX55">
        <f t="shared" si="8"/>
        <v>31.446227945347253</v>
      </c>
      <c r="AY55">
        <v>163</v>
      </c>
      <c r="AZ55">
        <v>99</v>
      </c>
      <c r="BA55">
        <v>124</v>
      </c>
      <c r="BB55">
        <v>85</v>
      </c>
      <c r="BC55" s="1">
        <f t="shared" si="9"/>
        <v>0.2392638036809816</v>
      </c>
      <c r="BD55">
        <v>0</v>
      </c>
      <c r="BE55">
        <v>0</v>
      </c>
      <c r="BI55" s="2">
        <v>1</v>
      </c>
      <c r="BJ55">
        <v>11</v>
      </c>
      <c r="BK55">
        <v>1</v>
      </c>
      <c r="BL55">
        <v>10</v>
      </c>
      <c r="BM55">
        <v>1</v>
      </c>
      <c r="BN55">
        <v>1</v>
      </c>
      <c r="BO55">
        <v>200</v>
      </c>
      <c r="BP55" s="12">
        <v>0.34027777777777773</v>
      </c>
      <c r="BQ55" s="12">
        <v>0.3576388888888889</v>
      </c>
      <c r="BR55" s="12">
        <v>0.4201388888888889</v>
      </c>
      <c r="BS55">
        <f t="shared" si="10"/>
        <v>90</v>
      </c>
      <c r="BT55" s="12">
        <v>0.43402777777777773</v>
      </c>
      <c r="BU55" s="13">
        <f t="shared" si="11"/>
        <v>135</v>
      </c>
      <c r="BW55" s="13" t="e">
        <f t="shared" si="12"/>
        <v>#NUM!</v>
      </c>
      <c r="BY55" s="13" t="e">
        <f t="shared" si="13"/>
        <v>#NUM!</v>
      </c>
      <c r="BZ55">
        <v>1</v>
      </c>
      <c r="CA55">
        <v>2</v>
      </c>
      <c r="CB55" t="s">
        <v>25</v>
      </c>
      <c r="CC55">
        <v>2</v>
      </c>
      <c r="CG55">
        <v>400</v>
      </c>
      <c r="CJ55">
        <v>50</v>
      </c>
    </row>
    <row r="56" spans="1:88" ht="20">
      <c r="A56">
        <v>55</v>
      </c>
      <c r="B56">
        <v>2</v>
      </c>
      <c r="C56">
        <v>1961</v>
      </c>
      <c r="D56">
        <v>2</v>
      </c>
      <c r="E56">
        <v>1</v>
      </c>
      <c r="F56">
        <v>1</v>
      </c>
      <c r="G56">
        <v>4</v>
      </c>
      <c r="H56">
        <v>1</v>
      </c>
      <c r="I56">
        <v>2</v>
      </c>
      <c r="K56">
        <v>1</v>
      </c>
      <c r="L56">
        <v>1</v>
      </c>
      <c r="M56">
        <v>1</v>
      </c>
      <c r="N56">
        <v>1</v>
      </c>
      <c r="O56">
        <f t="shared" si="0"/>
        <v>0</v>
      </c>
      <c r="P56">
        <v>1</v>
      </c>
      <c r="Q56">
        <v>0</v>
      </c>
      <c r="R56">
        <v>1</v>
      </c>
      <c r="S56">
        <f t="shared" si="1"/>
        <v>0</v>
      </c>
      <c r="T56">
        <v>1</v>
      </c>
      <c r="U56">
        <f t="shared" si="2"/>
        <v>0</v>
      </c>
      <c r="V56">
        <v>1</v>
      </c>
      <c r="W56">
        <f t="shared" si="3"/>
        <v>0</v>
      </c>
      <c r="X56">
        <v>2</v>
      </c>
      <c r="Y56">
        <v>0</v>
      </c>
      <c r="Z56">
        <v>2</v>
      </c>
      <c r="AA56">
        <v>2</v>
      </c>
      <c r="AB56">
        <v>0</v>
      </c>
      <c r="AC56">
        <v>27.3</v>
      </c>
      <c r="AD56">
        <v>1</v>
      </c>
      <c r="AF56">
        <f t="shared" si="4"/>
        <v>0</v>
      </c>
      <c r="AG56">
        <v>9.5</v>
      </c>
      <c r="AH56">
        <v>2</v>
      </c>
      <c r="AJ56">
        <f t="shared" si="5"/>
        <v>0.4954419342053113</v>
      </c>
      <c r="AK56">
        <v>1</v>
      </c>
      <c r="AL56">
        <v>15</v>
      </c>
      <c r="AM56">
        <v>4</v>
      </c>
      <c r="AO56">
        <f t="shared" si="6"/>
        <v>2</v>
      </c>
      <c r="AP56" t="s">
        <v>86</v>
      </c>
      <c r="AQ56">
        <f t="shared" si="7"/>
        <v>0</v>
      </c>
      <c r="AR56" t="s">
        <v>90</v>
      </c>
      <c r="AS56" t="s">
        <v>93</v>
      </c>
      <c r="AT56" s="29" t="s">
        <v>46</v>
      </c>
      <c r="AU56">
        <v>2</v>
      </c>
      <c r="AV56">
        <v>150</v>
      </c>
      <c r="AW56">
        <v>61</v>
      </c>
      <c r="AX56">
        <f t="shared" si="8"/>
        <v>27.111111111111111</v>
      </c>
      <c r="AY56">
        <v>137</v>
      </c>
      <c r="AZ56">
        <v>78</v>
      </c>
      <c r="BA56">
        <v>87</v>
      </c>
      <c r="BB56">
        <v>43</v>
      </c>
      <c r="BC56" s="1">
        <f t="shared" si="9"/>
        <v>0.36496350364963503</v>
      </c>
      <c r="BD56">
        <v>1</v>
      </c>
      <c r="BE56">
        <v>0</v>
      </c>
      <c r="BI56" s="2">
        <v>1</v>
      </c>
      <c r="BJ56">
        <v>9</v>
      </c>
      <c r="BK56">
        <v>1</v>
      </c>
      <c r="BL56">
        <v>9</v>
      </c>
      <c r="BM56">
        <v>0</v>
      </c>
      <c r="BP56" s="12">
        <v>0.59236111111111112</v>
      </c>
      <c r="BQ56" s="12">
        <v>0.60833333333333328</v>
      </c>
      <c r="BR56" s="12">
        <v>0.67708333333333337</v>
      </c>
      <c r="BS56">
        <f t="shared" si="10"/>
        <v>99</v>
      </c>
      <c r="BT56" s="12">
        <v>0.72916666666666663</v>
      </c>
      <c r="BU56" s="13">
        <f t="shared" si="11"/>
        <v>197</v>
      </c>
      <c r="BW56" s="13" t="e">
        <f t="shared" si="12"/>
        <v>#NUM!</v>
      </c>
      <c r="BX56" s="12">
        <v>0.625</v>
      </c>
      <c r="BY56" s="13">
        <f t="shared" si="13"/>
        <v>47</v>
      </c>
      <c r="BZ56">
        <v>1</v>
      </c>
      <c r="CA56">
        <v>4</v>
      </c>
      <c r="CB56" t="s">
        <v>140</v>
      </c>
      <c r="CC56">
        <v>4</v>
      </c>
      <c r="CG56">
        <v>350</v>
      </c>
      <c r="CJ56" t="s">
        <v>9</v>
      </c>
    </row>
    <row r="57" spans="1:88" ht="20">
      <c r="A57">
        <v>56</v>
      </c>
      <c r="B57">
        <v>1</v>
      </c>
      <c r="C57">
        <v>1959</v>
      </c>
      <c r="D57">
        <v>2</v>
      </c>
      <c r="E57">
        <v>1</v>
      </c>
      <c r="F57">
        <v>1</v>
      </c>
      <c r="G57">
        <v>4</v>
      </c>
      <c r="H57">
        <v>4</v>
      </c>
      <c r="I57">
        <v>1</v>
      </c>
      <c r="J57">
        <v>20</v>
      </c>
      <c r="K57">
        <v>1</v>
      </c>
      <c r="L57">
        <v>2</v>
      </c>
      <c r="M57">
        <v>0</v>
      </c>
      <c r="N57">
        <v>1</v>
      </c>
      <c r="O57">
        <f t="shared" si="0"/>
        <v>0</v>
      </c>
      <c r="P57">
        <v>1</v>
      </c>
      <c r="Q57">
        <v>0</v>
      </c>
      <c r="R57">
        <v>1</v>
      </c>
      <c r="S57">
        <f t="shared" si="1"/>
        <v>0</v>
      </c>
      <c r="T57">
        <v>1</v>
      </c>
      <c r="U57">
        <f t="shared" si="2"/>
        <v>0</v>
      </c>
      <c r="V57">
        <v>1</v>
      </c>
      <c r="W57">
        <f t="shared" si="3"/>
        <v>0</v>
      </c>
      <c r="X57">
        <v>2</v>
      </c>
      <c r="Y57">
        <v>0</v>
      </c>
      <c r="Z57">
        <v>2</v>
      </c>
      <c r="AA57">
        <v>2</v>
      </c>
      <c r="AB57">
        <v>0</v>
      </c>
      <c r="AC57">
        <v>30.6</v>
      </c>
      <c r="AD57">
        <v>1</v>
      </c>
      <c r="AF57">
        <f t="shared" si="4"/>
        <v>0</v>
      </c>
      <c r="AG57">
        <v>7</v>
      </c>
      <c r="AH57">
        <v>1</v>
      </c>
      <c r="AJ57">
        <f t="shared" si="5"/>
        <v>0.99088386841062215</v>
      </c>
      <c r="AK57">
        <v>0</v>
      </c>
      <c r="AL57">
        <v>15</v>
      </c>
      <c r="AM57">
        <v>4</v>
      </c>
      <c r="AO57">
        <f t="shared" si="6"/>
        <v>0</v>
      </c>
      <c r="AP57" t="s">
        <v>88</v>
      </c>
      <c r="AQ57">
        <f t="shared" si="7"/>
        <v>0</v>
      </c>
      <c r="AR57" t="s">
        <v>90</v>
      </c>
      <c r="AS57" t="s">
        <v>93</v>
      </c>
      <c r="AT57" s="28" t="s">
        <v>43</v>
      </c>
      <c r="AU57">
        <v>2</v>
      </c>
      <c r="AV57">
        <v>163.69999999999999</v>
      </c>
      <c r="AW57">
        <v>68.2</v>
      </c>
      <c r="AX57">
        <f t="shared" si="8"/>
        <v>25.44995482819602</v>
      </c>
      <c r="AY57">
        <v>140</v>
      </c>
      <c r="AZ57">
        <v>68</v>
      </c>
      <c r="BA57">
        <v>78</v>
      </c>
      <c r="BB57">
        <v>56</v>
      </c>
      <c r="BC57" s="1">
        <f t="shared" si="9"/>
        <v>0.44285714285714284</v>
      </c>
      <c r="BD57">
        <v>1</v>
      </c>
      <c r="BE57">
        <v>0</v>
      </c>
      <c r="BI57" s="2">
        <v>2</v>
      </c>
      <c r="BJ57">
        <v>11.5</v>
      </c>
      <c r="BK57">
        <v>1</v>
      </c>
      <c r="BL57">
        <v>9</v>
      </c>
      <c r="BM57">
        <v>0</v>
      </c>
      <c r="BP57" s="12">
        <v>0.44097222222222227</v>
      </c>
      <c r="BQ57" s="12">
        <v>0.45902777777777781</v>
      </c>
      <c r="BR57" s="12">
        <v>0.50694444444444442</v>
      </c>
      <c r="BS57">
        <f t="shared" si="10"/>
        <v>69</v>
      </c>
      <c r="BT57" s="12">
        <v>0.54166666666666663</v>
      </c>
      <c r="BU57" s="13">
        <f t="shared" si="11"/>
        <v>145</v>
      </c>
      <c r="BV57" s="12">
        <v>0.54166666666666663</v>
      </c>
      <c r="BW57" s="13">
        <f t="shared" si="12"/>
        <v>145</v>
      </c>
      <c r="BY57" s="13" t="e">
        <f t="shared" si="13"/>
        <v>#NUM!</v>
      </c>
      <c r="BZ57">
        <v>1</v>
      </c>
      <c r="CA57">
        <v>2</v>
      </c>
      <c r="CC57">
        <v>2</v>
      </c>
      <c r="CG57">
        <v>800</v>
      </c>
      <c r="CJ57">
        <v>100</v>
      </c>
    </row>
    <row r="58" spans="1:88" ht="20">
      <c r="A58">
        <v>57</v>
      </c>
      <c r="B58">
        <v>1</v>
      </c>
      <c r="C58">
        <v>1991</v>
      </c>
      <c r="D58">
        <v>1</v>
      </c>
      <c r="E58">
        <v>1</v>
      </c>
      <c r="F58">
        <v>1</v>
      </c>
      <c r="G58">
        <v>4</v>
      </c>
      <c r="H58">
        <v>7</v>
      </c>
      <c r="I58">
        <v>1</v>
      </c>
      <c r="J58">
        <v>20</v>
      </c>
      <c r="K58">
        <v>1</v>
      </c>
      <c r="L58">
        <v>3</v>
      </c>
      <c r="M58">
        <v>0</v>
      </c>
      <c r="N58">
        <v>1</v>
      </c>
      <c r="O58">
        <f t="shared" si="0"/>
        <v>0</v>
      </c>
      <c r="P58">
        <v>1</v>
      </c>
      <c r="Q58">
        <v>0</v>
      </c>
      <c r="R58">
        <v>1</v>
      </c>
      <c r="S58">
        <f t="shared" si="1"/>
        <v>0</v>
      </c>
      <c r="T58">
        <v>1</v>
      </c>
      <c r="U58">
        <f t="shared" si="2"/>
        <v>0</v>
      </c>
      <c r="V58">
        <v>1</v>
      </c>
      <c r="W58">
        <f t="shared" si="3"/>
        <v>0</v>
      </c>
      <c r="X58">
        <v>2</v>
      </c>
      <c r="Y58">
        <v>0</v>
      </c>
      <c r="Z58">
        <v>2</v>
      </c>
      <c r="AA58">
        <v>2</v>
      </c>
      <c r="AB58">
        <v>0</v>
      </c>
      <c r="AC58">
        <v>48.3</v>
      </c>
      <c r="AD58">
        <v>1</v>
      </c>
      <c r="AF58">
        <f t="shared" si="4"/>
        <v>0</v>
      </c>
      <c r="AG58">
        <v>8</v>
      </c>
      <c r="AH58">
        <v>1</v>
      </c>
      <c r="AJ58">
        <f t="shared" si="5"/>
        <v>0.79270709472849799</v>
      </c>
      <c r="AK58">
        <v>0</v>
      </c>
      <c r="AL58">
        <v>15</v>
      </c>
      <c r="AM58">
        <v>4</v>
      </c>
      <c r="AO58">
        <f t="shared" si="6"/>
        <v>0</v>
      </c>
      <c r="AP58" t="s">
        <v>88</v>
      </c>
      <c r="AQ58">
        <f t="shared" si="7"/>
        <v>0</v>
      </c>
      <c r="AR58" t="s">
        <v>90</v>
      </c>
      <c r="AS58" t="s">
        <v>93</v>
      </c>
      <c r="AT58" t="s">
        <v>46</v>
      </c>
      <c r="AU58">
        <v>2</v>
      </c>
      <c r="AV58">
        <v>172</v>
      </c>
      <c r="AW58">
        <v>58.1</v>
      </c>
      <c r="AX58">
        <f t="shared" si="8"/>
        <v>19.638994050838292</v>
      </c>
      <c r="AY58">
        <v>123</v>
      </c>
      <c r="AZ58">
        <v>86</v>
      </c>
      <c r="BA58">
        <v>99</v>
      </c>
      <c r="BB58">
        <v>71</v>
      </c>
      <c r="BC58" s="1">
        <f t="shared" si="9"/>
        <v>0.1951219512195122</v>
      </c>
      <c r="BD58">
        <v>0</v>
      </c>
      <c r="BE58">
        <v>0</v>
      </c>
      <c r="BI58" s="2">
        <v>2</v>
      </c>
      <c r="BJ58">
        <v>10.5</v>
      </c>
      <c r="BK58">
        <v>1</v>
      </c>
      <c r="BL58">
        <v>8</v>
      </c>
      <c r="BM58">
        <v>0</v>
      </c>
      <c r="BP58" s="12">
        <v>0.52777777777777779</v>
      </c>
      <c r="BQ58" s="12">
        <v>0.53888888888888886</v>
      </c>
      <c r="BR58" s="12">
        <v>0.58333333333333337</v>
      </c>
      <c r="BS58">
        <f t="shared" si="10"/>
        <v>64</v>
      </c>
      <c r="BT58" s="12">
        <v>0.62152777777777779</v>
      </c>
      <c r="BU58" s="13">
        <f t="shared" si="11"/>
        <v>135</v>
      </c>
      <c r="BW58" s="13" t="e">
        <f t="shared" si="12"/>
        <v>#NUM!</v>
      </c>
      <c r="BY58" s="13" t="e">
        <f t="shared" si="13"/>
        <v>#NUM!</v>
      </c>
      <c r="BZ58">
        <v>0</v>
      </c>
      <c r="CG58">
        <v>400</v>
      </c>
      <c r="CJ58" t="s">
        <v>9</v>
      </c>
    </row>
    <row r="59" spans="1:88" ht="20">
      <c r="A59">
        <v>58</v>
      </c>
      <c r="B59">
        <v>1</v>
      </c>
      <c r="C59">
        <v>1985</v>
      </c>
      <c r="D59">
        <v>1</v>
      </c>
      <c r="E59">
        <v>1</v>
      </c>
      <c r="F59">
        <v>1</v>
      </c>
      <c r="G59">
        <v>4</v>
      </c>
      <c r="H59">
        <v>2</v>
      </c>
      <c r="I59">
        <v>1</v>
      </c>
      <c r="J59">
        <v>15</v>
      </c>
      <c r="K59">
        <v>1</v>
      </c>
      <c r="L59">
        <v>3</v>
      </c>
      <c r="M59">
        <v>0</v>
      </c>
      <c r="N59">
        <v>1</v>
      </c>
      <c r="O59">
        <f t="shared" si="0"/>
        <v>0</v>
      </c>
      <c r="P59">
        <v>1</v>
      </c>
      <c r="Q59">
        <v>0</v>
      </c>
      <c r="R59">
        <v>1</v>
      </c>
      <c r="S59">
        <f t="shared" si="1"/>
        <v>0</v>
      </c>
      <c r="T59">
        <v>1</v>
      </c>
      <c r="U59">
        <f t="shared" si="2"/>
        <v>0</v>
      </c>
      <c r="V59">
        <v>1</v>
      </c>
      <c r="W59">
        <f t="shared" si="3"/>
        <v>0</v>
      </c>
      <c r="X59">
        <v>2</v>
      </c>
      <c r="Y59">
        <v>0</v>
      </c>
      <c r="Z59">
        <v>2</v>
      </c>
      <c r="AA59">
        <v>2</v>
      </c>
      <c r="AB59">
        <v>0</v>
      </c>
      <c r="AC59">
        <v>40.299999999999997</v>
      </c>
      <c r="AD59">
        <v>1</v>
      </c>
      <c r="AF59">
        <f t="shared" si="4"/>
        <v>0</v>
      </c>
      <c r="AG59">
        <v>7</v>
      </c>
      <c r="AH59">
        <v>1</v>
      </c>
      <c r="AJ59">
        <f t="shared" si="5"/>
        <v>0.99088386841062215</v>
      </c>
      <c r="AK59">
        <v>0</v>
      </c>
      <c r="AL59">
        <v>15</v>
      </c>
      <c r="AM59">
        <v>4</v>
      </c>
      <c r="AO59">
        <f t="shared" si="6"/>
        <v>0</v>
      </c>
      <c r="AP59" t="s">
        <v>88</v>
      </c>
      <c r="AQ59">
        <f t="shared" si="7"/>
        <v>0</v>
      </c>
      <c r="AR59" t="s">
        <v>90</v>
      </c>
      <c r="AS59" t="s">
        <v>92</v>
      </c>
      <c r="AT59" s="28" t="s">
        <v>31</v>
      </c>
      <c r="AU59">
        <v>1</v>
      </c>
      <c r="AV59">
        <v>172.5</v>
      </c>
      <c r="AW59">
        <v>68.7</v>
      </c>
      <c r="AX59">
        <f t="shared" si="8"/>
        <v>23.087586641461876</v>
      </c>
      <c r="AY59">
        <v>103</v>
      </c>
      <c r="AZ59">
        <v>60</v>
      </c>
      <c r="BA59">
        <v>86</v>
      </c>
      <c r="BB59">
        <v>56</v>
      </c>
      <c r="BC59" s="1">
        <f t="shared" si="9"/>
        <v>0.1650485436893204</v>
      </c>
      <c r="BD59">
        <v>0</v>
      </c>
      <c r="BE59">
        <v>0</v>
      </c>
      <c r="BI59" s="2">
        <v>2</v>
      </c>
      <c r="BJ59">
        <v>10</v>
      </c>
      <c r="BK59">
        <v>0</v>
      </c>
      <c r="BL59">
        <v>13</v>
      </c>
      <c r="BM59">
        <v>0</v>
      </c>
      <c r="BP59" s="12">
        <v>0.40625</v>
      </c>
      <c r="BQ59" s="12">
        <v>0.4236111111111111</v>
      </c>
      <c r="BR59" s="12">
        <v>0.4861111111111111</v>
      </c>
      <c r="BS59">
        <f t="shared" si="10"/>
        <v>90</v>
      </c>
      <c r="BT59" s="12">
        <v>0.49652777777777773</v>
      </c>
      <c r="BU59" s="13">
        <f t="shared" si="11"/>
        <v>130</v>
      </c>
      <c r="BV59" s="12">
        <v>0.45833333333333331</v>
      </c>
      <c r="BW59" s="13">
        <f t="shared" si="12"/>
        <v>75</v>
      </c>
      <c r="BX59" s="12">
        <v>0.45833333333333331</v>
      </c>
      <c r="BY59" s="13">
        <f t="shared" si="13"/>
        <v>75</v>
      </c>
      <c r="BZ59">
        <v>1</v>
      </c>
      <c r="CA59">
        <v>4</v>
      </c>
      <c r="CB59" t="s">
        <v>26</v>
      </c>
      <c r="CC59">
        <v>4</v>
      </c>
      <c r="CG59">
        <v>400</v>
      </c>
      <c r="CJ59" t="s">
        <v>9</v>
      </c>
    </row>
    <row r="60" spans="1:88" ht="20">
      <c r="A60">
        <v>59</v>
      </c>
      <c r="B60">
        <v>2</v>
      </c>
      <c r="C60">
        <v>1964</v>
      </c>
      <c r="D60">
        <v>2</v>
      </c>
      <c r="E60">
        <v>1</v>
      </c>
      <c r="F60">
        <v>1</v>
      </c>
      <c r="G60">
        <v>5</v>
      </c>
      <c r="H60">
        <v>1</v>
      </c>
      <c r="I60">
        <v>2</v>
      </c>
      <c r="K60">
        <v>1</v>
      </c>
      <c r="L60">
        <v>3</v>
      </c>
      <c r="M60">
        <v>0</v>
      </c>
      <c r="N60">
        <v>1</v>
      </c>
      <c r="O60">
        <f t="shared" si="0"/>
        <v>0</v>
      </c>
      <c r="P60">
        <v>1</v>
      </c>
      <c r="Q60">
        <v>0</v>
      </c>
      <c r="R60">
        <v>1</v>
      </c>
      <c r="S60">
        <f t="shared" si="1"/>
        <v>0</v>
      </c>
      <c r="T60">
        <v>1</v>
      </c>
      <c r="U60">
        <f t="shared" si="2"/>
        <v>0</v>
      </c>
      <c r="V60">
        <v>1</v>
      </c>
      <c r="W60">
        <f t="shared" si="3"/>
        <v>0</v>
      </c>
      <c r="X60">
        <v>2</v>
      </c>
      <c r="Y60">
        <v>0</v>
      </c>
      <c r="Z60">
        <v>2</v>
      </c>
      <c r="AA60">
        <v>2</v>
      </c>
      <c r="AB60">
        <v>0</v>
      </c>
      <c r="AC60">
        <v>16.8</v>
      </c>
      <c r="AD60">
        <v>2</v>
      </c>
      <c r="AF60">
        <f t="shared" si="4"/>
        <v>1</v>
      </c>
      <c r="AG60">
        <v>7</v>
      </c>
      <c r="AH60">
        <v>1</v>
      </c>
      <c r="AJ60">
        <f t="shared" si="5"/>
        <v>0.99088386841062215</v>
      </c>
      <c r="AK60">
        <v>0</v>
      </c>
      <c r="AL60">
        <v>10</v>
      </c>
      <c r="AM60">
        <v>3</v>
      </c>
      <c r="AO60">
        <f t="shared" si="6"/>
        <v>1</v>
      </c>
      <c r="AP60" t="s">
        <v>86</v>
      </c>
      <c r="AQ60">
        <f t="shared" si="7"/>
        <v>0</v>
      </c>
      <c r="AR60" t="s">
        <v>90</v>
      </c>
      <c r="AS60" t="s">
        <v>91</v>
      </c>
      <c r="AT60" s="26" t="s">
        <v>29</v>
      </c>
      <c r="AU60">
        <v>1</v>
      </c>
      <c r="AV60">
        <v>149</v>
      </c>
      <c r="AW60">
        <v>48</v>
      </c>
      <c r="AX60">
        <f t="shared" si="8"/>
        <v>21.620647718571234</v>
      </c>
      <c r="AY60">
        <v>154</v>
      </c>
      <c r="AZ60">
        <v>83</v>
      </c>
      <c r="BA60">
        <v>121</v>
      </c>
      <c r="BB60">
        <v>75</v>
      </c>
      <c r="BC60" s="1">
        <f t="shared" si="9"/>
        <v>0.21428571428571427</v>
      </c>
      <c r="BD60">
        <v>0</v>
      </c>
      <c r="BE60">
        <v>0</v>
      </c>
      <c r="BI60" s="2">
        <v>1</v>
      </c>
      <c r="BJ60">
        <v>11.5</v>
      </c>
      <c r="BK60">
        <v>1</v>
      </c>
      <c r="BL60">
        <v>11</v>
      </c>
      <c r="BM60">
        <v>0</v>
      </c>
      <c r="BP60" s="12">
        <v>0.35416666666666669</v>
      </c>
      <c r="BQ60" s="12">
        <v>0.375</v>
      </c>
      <c r="BR60" s="12">
        <v>0.38541666666666669</v>
      </c>
      <c r="BS60">
        <f t="shared" si="10"/>
        <v>15</v>
      </c>
      <c r="BT60" s="12">
        <v>0.44444444444444442</v>
      </c>
      <c r="BU60" s="13">
        <f t="shared" si="11"/>
        <v>130</v>
      </c>
      <c r="BW60" s="13" t="e">
        <f t="shared" si="12"/>
        <v>#NUM!</v>
      </c>
      <c r="BY60" s="13" t="e">
        <f t="shared" si="13"/>
        <v>#NUM!</v>
      </c>
      <c r="BZ60">
        <v>0</v>
      </c>
      <c r="CG60">
        <v>100</v>
      </c>
      <c r="CJ60" t="s">
        <v>9</v>
      </c>
    </row>
    <row r="61" spans="1:88" ht="20">
      <c r="A61">
        <v>60</v>
      </c>
      <c r="B61">
        <v>1</v>
      </c>
      <c r="C61">
        <v>1949</v>
      </c>
      <c r="D61">
        <v>2</v>
      </c>
      <c r="E61">
        <v>1</v>
      </c>
      <c r="F61">
        <v>1</v>
      </c>
      <c r="G61">
        <v>2</v>
      </c>
      <c r="H61">
        <v>4</v>
      </c>
      <c r="I61">
        <v>2</v>
      </c>
      <c r="K61">
        <v>1</v>
      </c>
      <c r="L61">
        <v>2</v>
      </c>
      <c r="M61">
        <v>0</v>
      </c>
      <c r="N61">
        <v>1</v>
      </c>
      <c r="O61">
        <f t="shared" si="0"/>
        <v>0</v>
      </c>
      <c r="P61">
        <v>1</v>
      </c>
      <c r="Q61">
        <v>0</v>
      </c>
      <c r="R61">
        <v>1</v>
      </c>
      <c r="S61">
        <f t="shared" si="1"/>
        <v>0</v>
      </c>
      <c r="T61">
        <v>1</v>
      </c>
      <c r="U61">
        <f t="shared" si="2"/>
        <v>0</v>
      </c>
      <c r="V61">
        <v>1</v>
      </c>
      <c r="W61">
        <f t="shared" si="3"/>
        <v>0</v>
      </c>
      <c r="X61">
        <v>2</v>
      </c>
      <c r="Y61">
        <v>0</v>
      </c>
      <c r="Z61">
        <v>2</v>
      </c>
      <c r="AA61">
        <v>2</v>
      </c>
      <c r="AB61">
        <v>0</v>
      </c>
      <c r="AC61">
        <v>30.8</v>
      </c>
      <c r="AD61">
        <v>1</v>
      </c>
      <c r="AF61">
        <f t="shared" si="4"/>
        <v>0</v>
      </c>
      <c r="AG61">
        <v>6</v>
      </c>
      <c r="AH61">
        <v>1</v>
      </c>
      <c r="AJ61">
        <f t="shared" si="5"/>
        <v>1.1890606420927468</v>
      </c>
      <c r="AK61">
        <v>0</v>
      </c>
      <c r="AL61">
        <v>8</v>
      </c>
      <c r="AM61">
        <v>3</v>
      </c>
      <c r="AO61">
        <f t="shared" si="6"/>
        <v>0</v>
      </c>
      <c r="AP61" t="s">
        <v>88</v>
      </c>
      <c r="AQ61">
        <f t="shared" si="7"/>
        <v>0</v>
      </c>
      <c r="AR61" t="s">
        <v>90</v>
      </c>
      <c r="AS61" t="s">
        <v>91</v>
      </c>
      <c r="AT61" s="25" t="s">
        <v>42</v>
      </c>
      <c r="AU61" t="s">
        <v>35</v>
      </c>
      <c r="AV61">
        <v>162.5</v>
      </c>
      <c r="AW61">
        <v>72.5</v>
      </c>
      <c r="AX61">
        <f t="shared" si="8"/>
        <v>27.45562130177515</v>
      </c>
      <c r="AY61">
        <v>161</v>
      </c>
      <c r="AZ61">
        <v>96</v>
      </c>
      <c r="BA61">
        <v>128</v>
      </c>
      <c r="BB61">
        <v>98</v>
      </c>
      <c r="BC61" s="1">
        <f t="shared" si="9"/>
        <v>0.20496894409937888</v>
      </c>
      <c r="BD61">
        <v>0</v>
      </c>
      <c r="BE61">
        <v>0</v>
      </c>
      <c r="BI61" s="2">
        <v>1</v>
      </c>
      <c r="BJ61">
        <v>12</v>
      </c>
      <c r="BK61">
        <v>1</v>
      </c>
      <c r="BL61">
        <v>9</v>
      </c>
      <c r="BM61">
        <v>0</v>
      </c>
      <c r="BP61" s="12">
        <v>0.45277777777777778</v>
      </c>
      <c r="BQ61" s="12">
        <v>0.47222222222222227</v>
      </c>
      <c r="BR61" s="12">
        <v>0.51111111111111118</v>
      </c>
      <c r="BS61">
        <f t="shared" si="10"/>
        <v>56</v>
      </c>
      <c r="BT61" s="12">
        <v>0.52430555555555558</v>
      </c>
      <c r="BU61" s="13">
        <f t="shared" si="11"/>
        <v>103</v>
      </c>
      <c r="BV61" s="12">
        <v>0.4826388888888889</v>
      </c>
      <c r="BW61" s="13">
        <f t="shared" si="12"/>
        <v>43</v>
      </c>
      <c r="BX61" s="12">
        <v>0.4826388888888889</v>
      </c>
      <c r="BY61" s="13">
        <f t="shared" si="13"/>
        <v>43</v>
      </c>
      <c r="BZ61">
        <v>1</v>
      </c>
      <c r="CA61">
        <v>1</v>
      </c>
      <c r="CB61" t="s">
        <v>11</v>
      </c>
      <c r="CC61">
        <v>1</v>
      </c>
      <c r="CG61">
        <v>400</v>
      </c>
      <c r="CJ61" t="s">
        <v>9</v>
      </c>
    </row>
    <row r="62" spans="1:88" ht="20">
      <c r="A62">
        <v>61</v>
      </c>
      <c r="B62">
        <v>1</v>
      </c>
      <c r="C62">
        <v>1943</v>
      </c>
      <c r="D62">
        <v>5</v>
      </c>
      <c r="E62">
        <v>1</v>
      </c>
      <c r="F62">
        <v>1</v>
      </c>
      <c r="G62">
        <v>4</v>
      </c>
      <c r="H62">
        <v>4</v>
      </c>
      <c r="I62">
        <v>2</v>
      </c>
      <c r="K62">
        <v>1</v>
      </c>
      <c r="L62">
        <v>1</v>
      </c>
      <c r="M62">
        <v>1</v>
      </c>
      <c r="N62">
        <v>1</v>
      </c>
      <c r="O62">
        <f t="shared" si="0"/>
        <v>0</v>
      </c>
      <c r="P62">
        <v>1</v>
      </c>
      <c r="Q62">
        <v>0</v>
      </c>
      <c r="R62">
        <v>1</v>
      </c>
      <c r="S62">
        <f t="shared" si="1"/>
        <v>0</v>
      </c>
      <c r="T62">
        <v>2</v>
      </c>
      <c r="U62">
        <f t="shared" si="2"/>
        <v>1</v>
      </c>
      <c r="V62">
        <v>2</v>
      </c>
      <c r="W62">
        <f t="shared" si="3"/>
        <v>1</v>
      </c>
      <c r="X62">
        <v>2</v>
      </c>
      <c r="Y62">
        <v>0</v>
      </c>
      <c r="Z62">
        <v>1</v>
      </c>
      <c r="AA62">
        <v>2</v>
      </c>
      <c r="AB62">
        <v>0</v>
      </c>
      <c r="AC62">
        <v>39</v>
      </c>
      <c r="AD62">
        <v>1</v>
      </c>
      <c r="AF62">
        <f t="shared" si="4"/>
        <v>0</v>
      </c>
      <c r="AG62">
        <v>11</v>
      </c>
      <c r="AH62">
        <v>2</v>
      </c>
      <c r="AJ62">
        <f t="shared" si="5"/>
        <v>0.19817677368212458</v>
      </c>
      <c r="AK62">
        <v>1</v>
      </c>
      <c r="AL62">
        <v>5</v>
      </c>
      <c r="AM62">
        <v>3</v>
      </c>
      <c r="AO62">
        <f t="shared" si="6"/>
        <v>2</v>
      </c>
      <c r="AP62" t="s">
        <v>86</v>
      </c>
      <c r="AQ62">
        <f t="shared" si="7"/>
        <v>2</v>
      </c>
      <c r="AR62" t="s">
        <v>90</v>
      </c>
      <c r="AS62" t="s">
        <v>91</v>
      </c>
      <c r="AT62" s="26" t="s">
        <v>33</v>
      </c>
      <c r="AU62" t="s">
        <v>35</v>
      </c>
      <c r="AV62">
        <v>165</v>
      </c>
      <c r="AW62">
        <v>69.5</v>
      </c>
      <c r="AX62">
        <f t="shared" si="8"/>
        <v>25.528007346189167</v>
      </c>
      <c r="AY62">
        <v>112</v>
      </c>
      <c r="AZ62">
        <v>71</v>
      </c>
      <c r="BA62">
        <v>87</v>
      </c>
      <c r="BB62">
        <v>55</v>
      </c>
      <c r="BC62" s="1">
        <f t="shared" si="9"/>
        <v>0.22321428571428573</v>
      </c>
      <c r="BD62">
        <v>0</v>
      </c>
      <c r="BE62">
        <v>1</v>
      </c>
      <c r="BF62">
        <v>2</v>
      </c>
      <c r="BG62">
        <v>1</v>
      </c>
      <c r="BH62" t="s">
        <v>23</v>
      </c>
      <c r="BI62" s="2">
        <v>1</v>
      </c>
      <c r="BJ62">
        <v>12</v>
      </c>
      <c r="BK62">
        <v>1</v>
      </c>
      <c r="BL62">
        <v>9</v>
      </c>
      <c r="BM62">
        <v>0</v>
      </c>
      <c r="BP62" s="12">
        <v>0.36458333333333331</v>
      </c>
      <c r="BQ62" s="12">
        <v>0.38194444444444442</v>
      </c>
      <c r="BR62" s="12">
        <v>0.4201388888888889</v>
      </c>
      <c r="BS62">
        <f t="shared" si="10"/>
        <v>55</v>
      </c>
      <c r="BT62" s="12">
        <v>0.43402777777777773</v>
      </c>
      <c r="BU62" s="13">
        <f t="shared" si="11"/>
        <v>100</v>
      </c>
      <c r="BW62" s="13" t="e">
        <f t="shared" si="12"/>
        <v>#NUM!</v>
      </c>
      <c r="BY62" s="13" t="e">
        <f t="shared" si="13"/>
        <v>#NUM!</v>
      </c>
      <c r="BZ62">
        <v>0</v>
      </c>
      <c r="CG62">
        <v>400</v>
      </c>
      <c r="CJ62" t="s">
        <v>9</v>
      </c>
    </row>
    <row r="63" spans="1:88" ht="20">
      <c r="A63">
        <v>62</v>
      </c>
      <c r="B63">
        <v>2</v>
      </c>
      <c r="C63">
        <v>1981</v>
      </c>
      <c r="D63">
        <v>2</v>
      </c>
      <c r="E63">
        <v>1</v>
      </c>
      <c r="F63">
        <v>1</v>
      </c>
      <c r="G63">
        <v>5</v>
      </c>
      <c r="H63">
        <v>7</v>
      </c>
      <c r="I63">
        <v>2</v>
      </c>
      <c r="K63">
        <v>1</v>
      </c>
      <c r="L63">
        <v>2</v>
      </c>
      <c r="M63">
        <v>0</v>
      </c>
      <c r="N63">
        <v>1</v>
      </c>
      <c r="O63">
        <f t="shared" si="0"/>
        <v>0</v>
      </c>
      <c r="P63">
        <v>1</v>
      </c>
      <c r="Q63">
        <v>0</v>
      </c>
      <c r="R63">
        <v>1</v>
      </c>
      <c r="S63">
        <f t="shared" si="1"/>
        <v>0</v>
      </c>
      <c r="T63">
        <v>1</v>
      </c>
      <c r="U63">
        <f t="shared" si="2"/>
        <v>0</v>
      </c>
      <c r="V63">
        <v>1</v>
      </c>
      <c r="W63">
        <f t="shared" si="3"/>
        <v>0</v>
      </c>
      <c r="X63">
        <v>2</v>
      </c>
      <c r="Y63">
        <v>0</v>
      </c>
      <c r="Z63">
        <v>2</v>
      </c>
      <c r="AA63">
        <v>2</v>
      </c>
      <c r="AB63">
        <v>0</v>
      </c>
      <c r="AC63">
        <v>20</v>
      </c>
      <c r="AD63">
        <v>1</v>
      </c>
      <c r="AF63">
        <f t="shared" si="4"/>
        <v>0</v>
      </c>
      <c r="AG63">
        <v>7</v>
      </c>
      <c r="AH63">
        <v>1</v>
      </c>
      <c r="AJ63">
        <f t="shared" si="5"/>
        <v>0.99088386841062215</v>
      </c>
      <c r="AK63">
        <v>0</v>
      </c>
      <c r="AL63">
        <v>15</v>
      </c>
      <c r="AM63">
        <v>4</v>
      </c>
      <c r="AO63">
        <f t="shared" si="6"/>
        <v>0</v>
      </c>
      <c r="AP63" t="s">
        <v>88</v>
      </c>
      <c r="AQ63">
        <f t="shared" si="7"/>
        <v>0</v>
      </c>
      <c r="AR63" t="s">
        <v>90</v>
      </c>
      <c r="AS63" t="s">
        <v>93</v>
      </c>
      <c r="AT63" s="26" t="s">
        <v>143</v>
      </c>
      <c r="AU63">
        <v>1</v>
      </c>
      <c r="AV63">
        <v>169</v>
      </c>
      <c r="AW63">
        <v>66</v>
      </c>
      <c r="AX63">
        <f t="shared" si="8"/>
        <v>23.1084345786212</v>
      </c>
      <c r="AY63">
        <v>125</v>
      </c>
      <c r="AZ63">
        <v>81</v>
      </c>
      <c r="BA63">
        <v>108</v>
      </c>
      <c r="BB63">
        <v>76</v>
      </c>
      <c r="BC63" s="1">
        <f t="shared" si="9"/>
        <v>0.13600000000000001</v>
      </c>
      <c r="BD63">
        <v>0</v>
      </c>
      <c r="BE63">
        <v>0</v>
      </c>
      <c r="BI63" s="2">
        <v>1</v>
      </c>
      <c r="BJ63">
        <v>11</v>
      </c>
      <c r="BK63">
        <v>1</v>
      </c>
      <c r="BL63">
        <v>11</v>
      </c>
      <c r="BM63">
        <v>1</v>
      </c>
      <c r="BN63">
        <v>1</v>
      </c>
      <c r="BO63">
        <v>200</v>
      </c>
      <c r="BP63" s="12">
        <v>0.34027777777777773</v>
      </c>
      <c r="BQ63" s="12">
        <v>0.3611111111111111</v>
      </c>
      <c r="BR63" s="12">
        <v>0.41666666666666669</v>
      </c>
      <c r="BS63">
        <f t="shared" si="10"/>
        <v>80</v>
      </c>
      <c r="BT63" s="12">
        <v>0.43402777777777773</v>
      </c>
      <c r="BU63" s="13">
        <f t="shared" si="11"/>
        <v>135</v>
      </c>
      <c r="BW63" s="13" t="e">
        <f t="shared" si="12"/>
        <v>#NUM!</v>
      </c>
      <c r="BY63" s="13" t="e">
        <f t="shared" si="13"/>
        <v>#NUM!</v>
      </c>
      <c r="BZ63">
        <v>0</v>
      </c>
      <c r="CG63">
        <v>300</v>
      </c>
      <c r="CJ63" t="s">
        <v>9</v>
      </c>
    </row>
    <row r="64" spans="1:88">
      <c r="BF64" t="s">
        <v>47</v>
      </c>
      <c r="BJ64" t="s">
        <v>47</v>
      </c>
      <c r="BU64" s="13"/>
      <c r="BX64" t="s">
        <v>48</v>
      </c>
      <c r="CG64" t="s">
        <v>49</v>
      </c>
      <c r="CJ64" t="s">
        <v>47</v>
      </c>
    </row>
    <row r="65" spans="73:73">
      <c r="BU65" s="13"/>
    </row>
  </sheetData>
  <autoFilter ref="A1:CM66" xr:uid="{00000000-0009-0000-0000-000000000000}"/>
  <phoneticPr fontId="3" type="noConversion"/>
  <dataValidations count="16">
    <dataValidation type="list" allowBlank="1" showInputMessage="1" showErrorMessage="1" sqref="B41:B63 Z41:AA63 B2:B4 Z6:AA39 I2:I4 E2:F4 I6:I39 E6:F39 B6:B39 BI2:BI63 E41:F63 I41:I63 X41:X63 X2:X4 X6:X39 Z2:AA4" xr:uid="{00000000-0002-0000-0000-000000000000}">
      <formula1>"1,2"</formula1>
    </dataValidation>
    <dataValidation type="list" allowBlank="1" showInputMessage="1" showErrorMessage="1" sqref="D6:D39 D2:D4 D41:D63" xr:uid="{00000000-0002-0000-0000-000001000000}">
      <formula1>"1,2,3,4,5"</formula1>
    </dataValidation>
    <dataValidation type="list" allowBlank="1" showInputMessage="1" showErrorMessage="1" sqref="G6:G39 G2:G4 G41:G63" xr:uid="{00000000-0002-0000-0000-000002000000}">
      <formula1>"1,2,3,4,5,6"</formula1>
    </dataValidation>
    <dataValidation type="list" allowBlank="1" showInputMessage="1" showErrorMessage="1" sqref="H6:H39 H2:H4 H41:H63" xr:uid="{00000000-0002-0000-0000-000003000000}">
      <formula1>"1,2,3,4,5,6,7"</formula1>
    </dataValidation>
    <dataValidation type="list" allowBlank="1" showInputMessage="1" showErrorMessage="1" sqref="V6:V39 AH2:AH4 AD2:AD4 V2:V4 AH6:AH39 AD6:AD39 BF2:BF63 AD41:AD63 AH41:AH63 K41:L63 K2:L4 K6:L39 N6:N39 N41:N63 N2:N4 P2:P4 P6:P39 P41:P63 R41:R63 R2:R4 R6:R39 T6:T39 T41:T63 T2:T4 V41:V63" xr:uid="{00000000-0002-0000-0000-000004000000}">
      <formula1>"1,2,3"</formula1>
    </dataValidation>
    <dataValidation type="list" allowBlank="1" showInputMessage="1" showErrorMessage="1" sqref="AM2" xr:uid="{00000000-0002-0000-0000-000005000000}">
      <formula1>"0,1,2,3,4"</formula1>
    </dataValidation>
    <dataValidation type="list" allowBlank="1" showInputMessage="1" showErrorMessage="1" sqref="BK2 BD2:BE63 BM2:BM63 BZ2:BZ63" xr:uid="{00000000-0002-0000-0000-000006000000}">
      <formula1>"0,1"</formula1>
    </dataValidation>
    <dataValidation type="list" allowBlank="1" showInputMessage="1" showErrorMessage="1" sqref="B40 E40:F40 I40 X40 Z40:AA40" xr:uid="{00000000-0002-0000-0000-000007000000}">
      <formula1>"1,2"</formula1>
      <formula2>0</formula2>
    </dataValidation>
    <dataValidation type="list" allowBlank="1" showInputMessage="1" showErrorMessage="1" sqref="D40" xr:uid="{00000000-0002-0000-0000-000008000000}">
      <formula1>"1,2,3,4,5"</formula1>
      <formula2>0</formula2>
    </dataValidation>
    <dataValidation type="list" allowBlank="1" showInputMessage="1" showErrorMessage="1" sqref="G40" xr:uid="{00000000-0002-0000-0000-000009000000}">
      <formula1>"1,2,3,4,5,6"</formula1>
      <formula2>0</formula2>
    </dataValidation>
    <dataValidation type="list" allowBlank="1" showInputMessage="1" showErrorMessage="1" sqref="H40" xr:uid="{00000000-0002-0000-0000-00000A000000}">
      <formula1>"1,2,3,4,5,6,7"</formula1>
      <formula2>0</formula2>
    </dataValidation>
    <dataValidation type="list" allowBlank="1" showInputMessage="1" showErrorMessage="1" sqref="AH40 AD40 K40:L40 N40 P40 R40 T40 V40" xr:uid="{00000000-0002-0000-0000-00000B000000}">
      <formula1>"1,2,3"</formula1>
      <formula2>0</formula2>
    </dataValidation>
    <dataValidation type="list" allowBlank="1" showInputMessage="1" showErrorMessage="1" sqref="AM40" xr:uid="{00000000-0002-0000-0000-00000C000000}">
      <formula1>"4,3,2,1,0"</formula1>
      <formula2>0</formula2>
    </dataValidation>
    <dataValidation type="list" allowBlank="1" showInputMessage="1" showErrorMessage="1" sqref="AS2:AS63" xr:uid="{00000000-0002-0000-0000-00000D000000}">
      <formula1>"泌尿,骨,直肛,整外"</formula1>
    </dataValidation>
    <dataValidation type="list" allowBlank="1" showInputMessage="1" showErrorMessage="1" sqref="AU2:AU62" xr:uid="{00000000-0002-0000-0000-00000E000000}">
      <formula1>"1,2,&gt;3"</formula1>
    </dataValidation>
    <dataValidation type="list" allowBlank="1" showInputMessage="1" showErrorMessage="1" sqref="CA2:CA63 CC2:CD63 CF2:CF63" xr:uid="{00000000-0002-0000-0000-00000F000000}">
      <formula1>"1,2,3,4"</formula1>
    </dataValidation>
  </dataValidations>
  <pageMargins left="0.7" right="0.7" top="0.75" bottom="0.75" header="0.3" footer="0.3"/>
  <pageSetup paperSize="9" orientation="portrait" horizontalDpi="4294967293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Lu</dc:creator>
  <cp:lastModifiedBy>Microsoft Office User</cp:lastModifiedBy>
  <dcterms:created xsi:type="dcterms:W3CDTF">2020-08-30T14:58:24Z</dcterms:created>
  <dcterms:modified xsi:type="dcterms:W3CDTF">2022-02-23T05:13:00Z</dcterms:modified>
</cp:coreProperties>
</file>