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ropbox\Naif\PRELOADING AND PREWETTING FOUNDATION\FOR SUBMISSION\Scientifc reports\DATA\"/>
    </mc:Choice>
  </mc:AlternateContent>
  <xr:revisionPtr revIDLastSave="0" documentId="8_{88CF833D-621B-42E1-840C-4DF53DC5BDB4}" xr6:coauthVersionLast="47" xr6:coauthVersionMax="47" xr10:uidLastSave="{00000000-0000-0000-0000-000000000000}"/>
  <bookViews>
    <workbookView xWindow="-120" yWindow="-120" windowWidth="51840" windowHeight="21120" tabRatio="500" activeTab="1" xr2:uid="{00000000-000D-0000-FFFF-FFFF00000000}"/>
  </bookViews>
  <sheets>
    <sheet name="Inputs" sheetId="2" r:id="rId1"/>
    <sheet name="Normalised" sheetId="3" r:id="rId2"/>
    <sheet name="Chart" sheetId="4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4" i="4" l="1"/>
  <c r="D44" i="4"/>
  <c r="F41" i="4"/>
  <c r="E41" i="4"/>
  <c r="D41" i="4"/>
  <c r="C41" i="4"/>
  <c r="H40" i="4"/>
  <c r="G40" i="4"/>
  <c r="F40" i="4"/>
  <c r="E40" i="4"/>
  <c r="D40" i="4"/>
  <c r="H9" i="3"/>
  <c r="G9" i="3"/>
  <c r="G44" i="4" s="1"/>
  <c r="F9" i="3"/>
  <c r="F44" i="4" s="1"/>
  <c r="E9" i="3"/>
  <c r="E44" i="4" s="1"/>
  <c r="D9" i="3"/>
  <c r="C9" i="3"/>
  <c r="C44" i="4" s="1"/>
  <c r="B9" i="3"/>
  <c r="B44" i="4" s="1"/>
  <c r="H8" i="3"/>
  <c r="H43" i="4" s="1"/>
  <c r="G8" i="3"/>
  <c r="G43" i="4" s="1"/>
  <c r="F8" i="3"/>
  <c r="F43" i="4" s="1"/>
  <c r="E8" i="3"/>
  <c r="E43" i="4" s="1"/>
  <c r="D8" i="3"/>
  <c r="D43" i="4" s="1"/>
  <c r="C8" i="3"/>
  <c r="C43" i="4" s="1"/>
  <c r="B8" i="3"/>
  <c r="B43" i="4" s="1"/>
  <c r="H7" i="3"/>
  <c r="H42" i="4" s="1"/>
  <c r="G7" i="3"/>
  <c r="G42" i="4" s="1"/>
  <c r="F7" i="3"/>
  <c r="F42" i="4" s="1"/>
  <c r="E7" i="3"/>
  <c r="E42" i="4" s="1"/>
  <c r="D7" i="3"/>
  <c r="D42" i="4" s="1"/>
  <c r="C7" i="3"/>
  <c r="C42" i="4" s="1"/>
  <c r="B7" i="3"/>
  <c r="B42" i="4" s="1"/>
  <c r="H6" i="3"/>
  <c r="H41" i="4" s="1"/>
  <c r="G6" i="3"/>
  <c r="G41" i="4" s="1"/>
  <c r="F6" i="3"/>
  <c r="E6" i="3"/>
  <c r="D6" i="3"/>
  <c r="C6" i="3"/>
  <c r="B6" i="3"/>
  <c r="B41" i="4" s="1"/>
  <c r="H5" i="3"/>
  <c r="G5" i="3"/>
  <c r="F5" i="3"/>
  <c r="E5" i="3"/>
  <c r="D5" i="3"/>
  <c r="C5" i="3"/>
  <c r="C40" i="4" s="1"/>
  <c r="B5" i="3"/>
  <c r="B40" i="4" s="1"/>
  <c r="H4" i="3"/>
  <c r="H39" i="4" s="1"/>
  <c r="G4" i="3"/>
  <c r="G39" i="4" s="1"/>
  <c r="F4" i="3"/>
  <c r="F39" i="4" s="1"/>
  <c r="E4" i="3"/>
  <c r="E39" i="4" s="1"/>
  <c r="D4" i="3"/>
  <c r="D39" i="4" s="1"/>
  <c r="C4" i="3"/>
  <c r="C39" i="4" s="1"/>
  <c r="B4" i="3"/>
  <c r="B39" i="4" s="1"/>
</calcChain>
</file>

<file path=xl/sharedStrings.xml><?xml version="1.0" encoding="utf-8"?>
<sst xmlns="http://schemas.openxmlformats.org/spreadsheetml/2006/main" count="73" uniqueCount="52">
  <si>
    <t>Inputs — edit any blue value</t>
  </si>
  <si>
    <t>BG = bearing-gain factor; SR = stiffness-recovery ratio; Rel = reliability index; CAPEX in USD/m²; T_cp = critical-path duration in days; env = environmental-impact score (1–7, higher = worse).</t>
  </si>
  <si>
    <t>Method</t>
  </si>
  <si>
    <t>BG (–)</t>
  </si>
  <si>
    <t>SR (–)</t>
  </si>
  <si>
    <t>Rel (–)</t>
  </si>
  <si>
    <t>CAPEX (USD/m²)</t>
  </si>
  <si>
    <t>T_cp (days)</t>
  </si>
  <si>
    <t>env (1–7)</t>
  </si>
  <si>
    <t>Colour</t>
  </si>
  <si>
    <t>Innovative (this study)</t>
  </si>
  <si>
    <t>185FA5</t>
  </si>
  <si>
    <t>Traditional Pre-Wetting</t>
  </si>
  <si>
    <t>993C1D</t>
  </si>
  <si>
    <t>Stone Columns</t>
  </si>
  <si>
    <t>0F6E56</t>
  </si>
  <si>
    <t>Lime Treatment</t>
  </si>
  <si>
    <t>BA7517</t>
  </si>
  <si>
    <t>Dynamic Compaction</t>
  </si>
  <si>
    <t>534AB7</t>
  </si>
  <si>
    <t>Chemical Grouting</t>
  </si>
  <si>
    <t>5F5E5A</t>
  </si>
  <si>
    <t>Deep Foundation (piles)</t>
  </si>
  <si>
    <t>8E44AD</t>
  </si>
  <si>
    <t>Normalising constants</t>
  </si>
  <si>
    <t>Constant</t>
  </si>
  <si>
    <t>Symbol</t>
  </si>
  <si>
    <t>Value</t>
  </si>
  <si>
    <t>Notes</t>
  </si>
  <si>
    <t>Critical-path of slowest method</t>
  </si>
  <si>
    <t>T_base</t>
  </si>
  <si>
    <t>Used to compute Speed = 1 − T_cp/T_base</t>
  </si>
  <si>
    <t>Maximum env-impact score</t>
  </si>
  <si>
    <t>env_max</t>
  </si>
  <si>
    <t>Used to compute Env. score = 1 − env/env_max</t>
  </si>
  <si>
    <t>Maximum bearing-gain factor</t>
  </si>
  <si>
    <t>BG_max</t>
  </si>
  <si>
    <t>Used to compute Bearing-gain norm = BG/BG_max</t>
  </si>
  <si>
    <t>Reference CAPEX for cost-eff num.</t>
  </si>
  <si>
    <t>C_ref</t>
  </si>
  <si>
    <t>Cost-efficiency raw = C_ref/CAPEX (then / max)</t>
  </si>
  <si>
    <t>Normalised values — formula-driven from Inputs</t>
  </si>
  <si>
    <t>Criterion</t>
  </si>
  <si>
    <t>Bearing gain</t>
  </si>
  <si>
    <t>Settlement reduction</t>
  </si>
  <si>
    <t>Reliability</t>
  </si>
  <si>
    <t>Cost efficiency</t>
  </si>
  <si>
    <t>Speed</t>
  </si>
  <si>
    <t>Env. score</t>
  </si>
  <si>
    <t>Multi-criteria radar chart</t>
  </si>
  <si>
    <t>Each axis is a normalised criterion (0-1). Larger area → better. Innovative is plotted with a thicker line; the others are reference.</t>
  </si>
  <si>
    <t>Quick summary (mirror of Normalised sheet)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</si>
</sst>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charset val="1"/>
    </font>
    <font>
      <b/>
      <sz val="14"/>
      <color rgb="FF1F4E78"/>
      <name val="Cambria"/>
      <charset val="1"/>
    </font>
    <font>
      <b/>
      <sz val="11"/>
      <color rgb="FFFFFFFF"/>
      <name val="Cambria"/>
      <charset val="1"/>
    </font>
    <font>
      <b/>
      <sz val="10"/>
      <color rgb="FF000000"/>
      <name val="Cambria"/>
      <charset val="1"/>
    </font>
    <font>
      <sz val="10"/>
      <color rgb="FF000000"/>
      <name val="Cambria"/>
      <charset val="1"/>
    </font>
    <font>
      <i/>
      <sz val="10"/>
      <color rgb="FF595959"/>
      <name val="Cambria"/>
      <charset val="1"/>
    </font>
    <font>
      <sz val="10"/>
      <color rgb="FF0000FF"/>
      <name val="Cambria"/>
      <charset val="1"/>
    </font>
    <font>
      <b/>
      <sz val="10"/>
      <color rgb="FF185FA5"/>
      <name val="Cambria"/>
      <charset val="1"/>
    </font>
    <font>
      <b/>
      <sz val="10"/>
      <color rgb="FF993C1D"/>
      <name val="Cambria"/>
      <charset val="1"/>
    </font>
    <font>
      <b/>
      <sz val="10"/>
      <color rgb="FF0F6E56"/>
      <name val="Cambria"/>
      <charset val="1"/>
    </font>
    <font>
      <b/>
      <sz val="10"/>
      <color rgb="FFBA7517"/>
      <name val="Cambria"/>
      <charset val="1"/>
    </font>
    <font>
      <b/>
      <sz val="10"/>
      <color rgb="FF534AB7"/>
      <name val="Cambria"/>
      <charset val="1"/>
    </font>
    <font>
      <b/>
      <sz val="10"/>
      <color rgb="FF5F5E5A"/>
      <name val="Cambria"/>
      <charset val="1"/>
    </font>
    <font>
      <b/>
      <sz val="10"/>
      <color rgb="FF8E44AD"/>
      <name val="Cambria"/>
      <charset val="1"/>
    </font>
    <font>
      <sz val="10"/>
      <color rgb="FF0F6E56"/>
      <name val="Cambria"/>
      <charset val="1"/>
    </font>
    <font>
      <sz val="10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85FA5"/>
      </patternFill>
    </fill>
    <fill>
      <patternFill patternType="solid">
        <fgColor rgb="FFF2F7FB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A7517"/>
      <rgbColor rgb="FF800080"/>
      <rgbColor rgb="FF0F6E56"/>
      <rgbColor rgb="FFBFBFBF"/>
      <rgbColor rgb="FF878787"/>
      <rgbColor rgb="FF9999FF"/>
      <rgbColor rgb="FF8E44AD"/>
      <rgbColor rgb="FFF2F7FB"/>
      <rgbColor rgb="FFCCFFFF"/>
      <rgbColor rgb="FF660066"/>
      <rgbColor rgb="FFFF8080"/>
      <rgbColor rgb="FF185FA5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534AB7"/>
      <rgbColor rgb="FF33CCCC"/>
      <rgbColor rgb="FF99CC00"/>
      <rgbColor rgb="FFFFCC00"/>
      <rgbColor rgb="FFFF9900"/>
      <rgbColor rgb="FFFF6600"/>
      <rgbColor rgb="FF5F5E5A"/>
      <rgbColor rgb="FF969696"/>
      <rgbColor rgb="FF003366"/>
      <rgbColor rgb="FF339966"/>
      <rgbColor rgb="FF003300"/>
      <rgbColor rgb="FF333300"/>
      <rgbColor rgb="FF993C1D"/>
      <rgbColor rgb="FF993366"/>
      <rgbColor rgb="FF1F4E78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6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800" b="1" u="none" strike="noStrike">
                <a:solidFill>
                  <a:srgbClr val="000000"/>
                </a:solidFill>
                <a:uFillTx/>
                <a:latin typeface="Calibri"/>
              </a:rPr>
              <a:t>Multi-criteria Performance (normalised)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Normalised!$B$3</c:f>
              <c:strCache>
                <c:ptCount val="1"/>
                <c:pt idx="0">
                  <c:v>Innovative (this study)</c:v>
                </c:pt>
              </c:strCache>
            </c:strRef>
          </c:tx>
          <c:spPr>
            <a:ln w="28080">
              <a:solidFill>
                <a:srgbClr val="185FA5"/>
              </a:solidFill>
              <a:round/>
            </a:ln>
          </c:spPr>
          <c:marker>
            <c:symbol val="circle"/>
            <c:size val="5"/>
            <c:spPr>
              <a:solidFill>
                <a:srgbClr val="185FA5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Normalised!$A$4:$A$9</c:f>
              <c:strCache>
                <c:ptCount val="6"/>
                <c:pt idx="0">
                  <c:v>Bearing gain</c:v>
                </c:pt>
                <c:pt idx="1">
                  <c:v>Settlement reduction</c:v>
                </c:pt>
                <c:pt idx="2">
                  <c:v>Reliability</c:v>
                </c:pt>
                <c:pt idx="3">
                  <c:v>Cost efficiency</c:v>
                </c:pt>
                <c:pt idx="4">
                  <c:v>Speed</c:v>
                </c:pt>
                <c:pt idx="5">
                  <c:v>Env. score</c:v>
                </c:pt>
              </c:strCache>
            </c:strRef>
          </c:cat>
          <c:val>
            <c:numRef>
              <c:f>Normalised!$B$4:$B$9</c:f>
              <c:numCache>
                <c:formatCode>0.000</c:formatCode>
                <c:ptCount val="6"/>
                <c:pt idx="0">
                  <c:v>0.35</c:v>
                </c:pt>
                <c:pt idx="1">
                  <c:v>0.8</c:v>
                </c:pt>
                <c:pt idx="2">
                  <c:v>0.92</c:v>
                </c:pt>
                <c:pt idx="3">
                  <c:v>1</c:v>
                </c:pt>
                <c:pt idx="4">
                  <c:v>0.61855670103092786</c:v>
                </c:pt>
                <c:pt idx="5">
                  <c:v>0.85714285714285721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44-4295-B588-D38A1549493A}"/>
            </c:ext>
          </c:extLst>
        </c:ser>
        <c:ser>
          <c:idx val="1"/>
          <c:order val="1"/>
          <c:tx>
            <c:strRef>
              <c:f>Normalised!$C$3</c:f>
              <c:strCache>
                <c:ptCount val="1"/>
                <c:pt idx="0">
                  <c:v>Traditional Pre-Wetting</c:v>
                </c:pt>
              </c:strCache>
            </c:strRef>
          </c:tx>
          <c:spPr>
            <a:ln w="11880">
              <a:solidFill>
                <a:srgbClr val="993C1D"/>
              </a:solidFill>
              <a:round/>
            </a:ln>
          </c:spPr>
          <c:marker>
            <c:symbol val="circle"/>
            <c:size val="5"/>
            <c:spPr>
              <a:solidFill>
                <a:srgbClr val="993C1D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18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Normalised!$A$4:$A$9</c:f>
              <c:strCache>
                <c:ptCount val="6"/>
                <c:pt idx="0">
                  <c:v>Bearing gain</c:v>
                </c:pt>
                <c:pt idx="1">
                  <c:v>Settlement reduction</c:v>
                </c:pt>
                <c:pt idx="2">
                  <c:v>Reliability</c:v>
                </c:pt>
                <c:pt idx="3">
                  <c:v>Cost efficiency</c:v>
                </c:pt>
                <c:pt idx="4">
                  <c:v>Speed</c:v>
                </c:pt>
                <c:pt idx="5">
                  <c:v>Env. score</c:v>
                </c:pt>
              </c:strCache>
            </c:strRef>
          </c:cat>
          <c:val>
            <c:numRef>
              <c:f>Normalised!$C$4:$C$9</c:f>
              <c:numCache>
                <c:formatCode>0.000</c:formatCode>
                <c:ptCount val="6"/>
                <c:pt idx="0">
                  <c:v>0.25</c:v>
                </c:pt>
                <c:pt idx="1">
                  <c:v>0.55000000000000004</c:v>
                </c:pt>
                <c:pt idx="2">
                  <c:v>0.78</c:v>
                </c:pt>
                <c:pt idx="3">
                  <c:v>0.90000000000000013</c:v>
                </c:pt>
                <c:pt idx="4">
                  <c:v>0</c:v>
                </c:pt>
                <c:pt idx="5">
                  <c:v>0.5714285714285714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44-4295-B588-D38A1549493A}"/>
            </c:ext>
          </c:extLst>
        </c:ser>
        <c:ser>
          <c:idx val="2"/>
          <c:order val="2"/>
          <c:tx>
            <c:strRef>
              <c:f>Normalised!$D$3</c:f>
              <c:strCache>
                <c:ptCount val="1"/>
                <c:pt idx="0">
                  <c:v>Stone Columns</c:v>
                </c:pt>
              </c:strCache>
            </c:strRef>
          </c:tx>
          <c:spPr>
            <a:ln w="11880">
              <a:solidFill>
                <a:srgbClr val="0F6E56"/>
              </a:solidFill>
              <a:round/>
            </a:ln>
          </c:spPr>
          <c:marker>
            <c:symbol val="circle"/>
            <c:size val="5"/>
            <c:spPr>
              <a:solidFill>
                <a:srgbClr val="0F6E56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18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Normalised!$A$4:$A$9</c:f>
              <c:strCache>
                <c:ptCount val="6"/>
                <c:pt idx="0">
                  <c:v>Bearing gain</c:v>
                </c:pt>
                <c:pt idx="1">
                  <c:v>Settlement reduction</c:v>
                </c:pt>
                <c:pt idx="2">
                  <c:v>Reliability</c:v>
                </c:pt>
                <c:pt idx="3">
                  <c:v>Cost efficiency</c:v>
                </c:pt>
                <c:pt idx="4">
                  <c:v>Speed</c:v>
                </c:pt>
                <c:pt idx="5">
                  <c:v>Env. score</c:v>
                </c:pt>
              </c:strCache>
            </c:strRef>
          </c:cat>
          <c:val>
            <c:numRef>
              <c:f>Normalised!$D$4:$D$9</c:f>
              <c:numCache>
                <c:formatCode>0.000</c:formatCode>
                <c:ptCount val="6"/>
                <c:pt idx="0">
                  <c:v>0.4375</c:v>
                </c:pt>
                <c:pt idx="1">
                  <c:v>0.65</c:v>
                </c:pt>
                <c:pt idx="2">
                  <c:v>0.88</c:v>
                </c:pt>
                <c:pt idx="3">
                  <c:v>0.375</c:v>
                </c:pt>
                <c:pt idx="4">
                  <c:v>0.51030927835051543</c:v>
                </c:pt>
                <c:pt idx="5">
                  <c:v>0.5714285714285714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44-4295-B588-D38A1549493A}"/>
            </c:ext>
          </c:extLst>
        </c:ser>
        <c:ser>
          <c:idx val="3"/>
          <c:order val="3"/>
          <c:tx>
            <c:strRef>
              <c:f>Normalised!$E$3</c:f>
              <c:strCache>
                <c:ptCount val="1"/>
                <c:pt idx="0">
                  <c:v>Lime Treatment</c:v>
                </c:pt>
              </c:strCache>
            </c:strRef>
          </c:tx>
          <c:spPr>
            <a:ln w="11880">
              <a:solidFill>
                <a:srgbClr val="BA7517"/>
              </a:solidFill>
              <a:round/>
            </a:ln>
          </c:spPr>
          <c:marker>
            <c:symbol val="circle"/>
            <c:size val="5"/>
            <c:spPr>
              <a:solidFill>
                <a:srgbClr val="BA7517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18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Normalised!$A$4:$A$9</c:f>
              <c:strCache>
                <c:ptCount val="6"/>
                <c:pt idx="0">
                  <c:v>Bearing gain</c:v>
                </c:pt>
                <c:pt idx="1">
                  <c:v>Settlement reduction</c:v>
                </c:pt>
                <c:pt idx="2">
                  <c:v>Reliability</c:v>
                </c:pt>
                <c:pt idx="3">
                  <c:v>Cost efficiency</c:v>
                </c:pt>
                <c:pt idx="4">
                  <c:v>Speed</c:v>
                </c:pt>
                <c:pt idx="5">
                  <c:v>Env. score</c:v>
                </c:pt>
              </c:strCache>
            </c:strRef>
          </c:cat>
          <c:val>
            <c:numRef>
              <c:f>Normalised!$E$4:$E$9</c:f>
              <c:numCache>
                <c:formatCode>0.000</c:formatCode>
                <c:ptCount val="6"/>
                <c:pt idx="0">
                  <c:v>0.27500000000000002</c:v>
                </c:pt>
                <c:pt idx="1">
                  <c:v>0.55000000000000004</c:v>
                </c:pt>
                <c:pt idx="2">
                  <c:v>0.8</c:v>
                </c:pt>
                <c:pt idx="3">
                  <c:v>0.75</c:v>
                </c:pt>
                <c:pt idx="4">
                  <c:v>0.54639175257731964</c:v>
                </c:pt>
                <c:pt idx="5">
                  <c:v>0.4285714285714286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44-4295-B588-D38A1549493A}"/>
            </c:ext>
          </c:extLst>
        </c:ser>
        <c:ser>
          <c:idx val="4"/>
          <c:order val="4"/>
          <c:tx>
            <c:strRef>
              <c:f>Normalised!$F$3</c:f>
              <c:strCache>
                <c:ptCount val="1"/>
                <c:pt idx="0">
                  <c:v>Dynamic Compaction</c:v>
                </c:pt>
              </c:strCache>
            </c:strRef>
          </c:tx>
          <c:spPr>
            <a:ln w="11880">
              <a:solidFill>
                <a:srgbClr val="534AB7"/>
              </a:solidFill>
              <a:round/>
            </a:ln>
          </c:spPr>
          <c:marker>
            <c:symbol val="circle"/>
            <c:size val="5"/>
            <c:spPr>
              <a:solidFill>
                <a:srgbClr val="534AB7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18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Normalised!$A$4:$A$9</c:f>
              <c:strCache>
                <c:ptCount val="6"/>
                <c:pt idx="0">
                  <c:v>Bearing gain</c:v>
                </c:pt>
                <c:pt idx="1">
                  <c:v>Settlement reduction</c:v>
                </c:pt>
                <c:pt idx="2">
                  <c:v>Reliability</c:v>
                </c:pt>
                <c:pt idx="3">
                  <c:v>Cost efficiency</c:v>
                </c:pt>
                <c:pt idx="4">
                  <c:v>Speed</c:v>
                </c:pt>
                <c:pt idx="5">
                  <c:v>Env. score</c:v>
                </c:pt>
              </c:strCache>
            </c:strRef>
          </c:cat>
          <c:val>
            <c:numRef>
              <c:f>Normalised!$F$4:$F$9</c:f>
              <c:numCache>
                <c:formatCode>0.000</c:formatCode>
                <c:ptCount val="6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0.52941176470588236</c:v>
                </c:pt>
                <c:pt idx="4">
                  <c:v>0.5670103092783505</c:v>
                </c:pt>
                <c:pt idx="5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44-4295-B588-D38A1549493A}"/>
            </c:ext>
          </c:extLst>
        </c:ser>
        <c:ser>
          <c:idx val="5"/>
          <c:order val="5"/>
          <c:tx>
            <c:strRef>
              <c:f>Normalised!$G$3</c:f>
              <c:strCache>
                <c:ptCount val="1"/>
                <c:pt idx="0">
                  <c:v>Chemical Grouting</c:v>
                </c:pt>
              </c:strCache>
            </c:strRef>
          </c:tx>
          <c:spPr>
            <a:ln w="11880">
              <a:solidFill>
                <a:srgbClr val="5F5E5A"/>
              </a:solidFill>
              <a:round/>
            </a:ln>
          </c:spPr>
          <c:marker>
            <c:symbol val="circle"/>
            <c:size val="5"/>
            <c:spPr>
              <a:solidFill>
                <a:srgbClr val="5F5E5A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18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Normalised!$A$4:$A$9</c:f>
              <c:strCache>
                <c:ptCount val="6"/>
                <c:pt idx="0">
                  <c:v>Bearing gain</c:v>
                </c:pt>
                <c:pt idx="1">
                  <c:v>Settlement reduction</c:v>
                </c:pt>
                <c:pt idx="2">
                  <c:v>Reliability</c:v>
                </c:pt>
                <c:pt idx="3">
                  <c:v>Cost efficiency</c:v>
                </c:pt>
                <c:pt idx="4">
                  <c:v>Speed</c:v>
                </c:pt>
                <c:pt idx="5">
                  <c:v>Env. score</c:v>
                </c:pt>
              </c:strCache>
            </c:strRef>
          </c:cat>
          <c:val>
            <c:numRef>
              <c:f>Normalised!$G$4:$G$9</c:f>
              <c:numCache>
                <c:formatCode>0.000</c:formatCode>
                <c:ptCount val="6"/>
                <c:pt idx="0">
                  <c:v>0.5</c:v>
                </c:pt>
                <c:pt idx="1">
                  <c:v>0.8</c:v>
                </c:pt>
                <c:pt idx="2">
                  <c:v>0.9</c:v>
                </c:pt>
                <c:pt idx="3">
                  <c:v>0.25</c:v>
                </c:pt>
                <c:pt idx="4">
                  <c:v>0.47422680412371132</c:v>
                </c:pt>
                <c:pt idx="5">
                  <c:v>0.1428571428571429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44-4295-B588-D38A1549493A}"/>
            </c:ext>
          </c:extLst>
        </c:ser>
        <c:ser>
          <c:idx val="6"/>
          <c:order val="6"/>
          <c:tx>
            <c:strRef>
              <c:f>Normalised!$H$3</c:f>
              <c:strCache>
                <c:ptCount val="1"/>
                <c:pt idx="0">
                  <c:v>Deep Foundation (piles)</c:v>
                </c:pt>
              </c:strCache>
            </c:strRef>
          </c:tx>
          <c:spPr>
            <a:ln w="11880">
              <a:solidFill>
                <a:srgbClr val="8E44AD"/>
              </a:solidFill>
              <a:round/>
            </a:ln>
          </c:spPr>
          <c:marker>
            <c:symbol val="circle"/>
            <c:size val="5"/>
            <c:spPr>
              <a:solidFill>
                <a:srgbClr val="8E44AD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18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Normalised!$A$4:$A$9</c:f>
              <c:strCache>
                <c:ptCount val="6"/>
                <c:pt idx="0">
                  <c:v>Bearing gain</c:v>
                </c:pt>
                <c:pt idx="1">
                  <c:v>Settlement reduction</c:v>
                </c:pt>
                <c:pt idx="2">
                  <c:v>Reliability</c:v>
                </c:pt>
                <c:pt idx="3">
                  <c:v>Cost efficiency</c:v>
                </c:pt>
                <c:pt idx="4">
                  <c:v>Speed</c:v>
                </c:pt>
                <c:pt idx="5">
                  <c:v>Env. score</c:v>
                </c:pt>
              </c:strCache>
            </c:strRef>
          </c:cat>
          <c:val>
            <c:numRef>
              <c:f>Normalised!$H$4:$H$9</c:f>
              <c:numCache>
                <c:formatCode>0.000</c:formatCode>
                <c:ptCount val="6"/>
                <c:pt idx="0">
                  <c:v>1</c:v>
                </c:pt>
                <c:pt idx="1">
                  <c:v>0.95</c:v>
                </c:pt>
                <c:pt idx="2">
                  <c:v>0.97</c:v>
                </c:pt>
                <c:pt idx="3">
                  <c:v>0.12857142857142859</c:v>
                </c:pt>
                <c:pt idx="4">
                  <c:v>0.45876288659793818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44-4295-B588-D38A15494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401556"/>
        <c:axId val="57910682"/>
      </c:radarChart>
      <c:catAx>
        <c:axId val="824015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57910682"/>
        <c:crosses val="autoZero"/>
        <c:auto val="1"/>
        <c:lblAlgn val="ctr"/>
        <c:lblOffset val="100"/>
        <c:noMultiLvlLbl val="0"/>
      </c:catAx>
      <c:valAx>
        <c:axId val="5791068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82401556"/>
        <c:crosses val="autoZero"/>
        <c:crossBetween val="midCat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7</xdr:col>
      <xdr:colOff>307080</xdr:colOff>
      <xdr:row>34</xdr:row>
      <xdr:rowOff>44640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showGridLines="0" zoomScaleNormal="100" workbookViewId="0">
      <selection sqref="A1:H1"/>
    </sheetView>
  </sheetViews>
  <sheetFormatPr defaultColWidth="8.7109375" defaultRowHeight="15" x14ac:dyDescent="0.25"/>
  <cols>
    <col min="1" max="1" width="30" customWidth="1"/>
    <col min="2" max="2" width="12" customWidth="1"/>
    <col min="3" max="3" width="14" customWidth="1"/>
    <col min="4" max="4" width="50" customWidth="1"/>
    <col min="5" max="5" width="16" customWidth="1"/>
    <col min="6" max="6" width="14" customWidth="1"/>
    <col min="7" max="7" width="11" customWidth="1"/>
    <col min="8" max="8" width="12" customWidth="1"/>
  </cols>
  <sheetData>
    <row r="1" spans="1:8" ht="18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8" ht="36" customHeight="1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5" spans="1:8" ht="28.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8" x14ac:dyDescent="0.25">
      <c r="A6" s="6" t="s">
        <v>10</v>
      </c>
      <c r="B6" s="7">
        <v>2.8</v>
      </c>
      <c r="C6" s="7">
        <v>0.8</v>
      </c>
      <c r="D6" s="7">
        <v>0.92</v>
      </c>
      <c r="E6" s="8">
        <v>45</v>
      </c>
      <c r="F6" s="8">
        <v>74</v>
      </c>
      <c r="G6" s="8">
        <v>1</v>
      </c>
      <c r="H6" s="9" t="s">
        <v>11</v>
      </c>
    </row>
    <row r="7" spans="1:8" x14ac:dyDescent="0.25">
      <c r="A7" s="4" t="s">
        <v>12</v>
      </c>
      <c r="B7" s="10">
        <v>2</v>
      </c>
      <c r="C7" s="10">
        <v>0.55000000000000004</v>
      </c>
      <c r="D7" s="10">
        <v>0.78</v>
      </c>
      <c r="E7" s="11">
        <v>50</v>
      </c>
      <c r="F7" s="11">
        <v>194</v>
      </c>
      <c r="G7" s="11">
        <v>3</v>
      </c>
      <c r="H7" s="12" t="s">
        <v>13</v>
      </c>
    </row>
    <row r="8" spans="1:8" x14ac:dyDescent="0.25">
      <c r="A8" s="6" t="s">
        <v>14</v>
      </c>
      <c r="B8" s="7">
        <v>3.5</v>
      </c>
      <c r="C8" s="7">
        <v>0.65</v>
      </c>
      <c r="D8" s="7">
        <v>0.88</v>
      </c>
      <c r="E8" s="8">
        <v>120</v>
      </c>
      <c r="F8" s="8">
        <v>95</v>
      </c>
      <c r="G8" s="8">
        <v>3</v>
      </c>
      <c r="H8" s="13" t="s">
        <v>15</v>
      </c>
    </row>
    <row r="9" spans="1:8" x14ac:dyDescent="0.25">
      <c r="A9" s="4" t="s">
        <v>16</v>
      </c>
      <c r="B9" s="10">
        <v>2.2000000000000002</v>
      </c>
      <c r="C9" s="10">
        <v>0.55000000000000004</v>
      </c>
      <c r="D9" s="10">
        <v>0.8</v>
      </c>
      <c r="E9" s="11">
        <v>60</v>
      </c>
      <c r="F9" s="11">
        <v>88</v>
      </c>
      <c r="G9" s="11">
        <v>4</v>
      </c>
      <c r="H9" s="14" t="s">
        <v>17</v>
      </c>
    </row>
    <row r="10" spans="1:8" x14ac:dyDescent="0.25">
      <c r="A10" s="6" t="s">
        <v>18</v>
      </c>
      <c r="B10" s="7">
        <v>2</v>
      </c>
      <c r="C10" s="7">
        <v>0.5</v>
      </c>
      <c r="D10" s="7">
        <v>0.75</v>
      </c>
      <c r="E10" s="8">
        <v>85</v>
      </c>
      <c r="F10" s="8">
        <v>84</v>
      </c>
      <c r="G10" s="8">
        <v>5</v>
      </c>
      <c r="H10" s="15" t="s">
        <v>19</v>
      </c>
    </row>
    <row r="11" spans="1:8" x14ac:dyDescent="0.25">
      <c r="A11" s="4" t="s">
        <v>20</v>
      </c>
      <c r="B11" s="10">
        <v>4</v>
      </c>
      <c r="C11" s="10">
        <v>0.8</v>
      </c>
      <c r="D11" s="10">
        <v>0.9</v>
      </c>
      <c r="E11" s="11">
        <v>180</v>
      </c>
      <c r="F11" s="11">
        <v>102</v>
      </c>
      <c r="G11" s="11">
        <v>6</v>
      </c>
      <c r="H11" s="16" t="s">
        <v>21</v>
      </c>
    </row>
    <row r="12" spans="1:8" x14ac:dyDescent="0.25">
      <c r="A12" s="6" t="s">
        <v>22</v>
      </c>
      <c r="B12" s="7">
        <v>8</v>
      </c>
      <c r="C12" s="7">
        <v>0.95</v>
      </c>
      <c r="D12" s="7">
        <v>0.97</v>
      </c>
      <c r="E12" s="8">
        <v>350</v>
      </c>
      <c r="F12" s="8">
        <v>105</v>
      </c>
      <c r="G12" s="8">
        <v>7</v>
      </c>
      <c r="H12" s="17" t="s">
        <v>23</v>
      </c>
    </row>
    <row r="15" spans="1:8" ht="18" x14ac:dyDescent="0.25">
      <c r="A15" s="2" t="s">
        <v>24</v>
      </c>
      <c r="B15" s="2"/>
      <c r="C15" s="2"/>
      <c r="D15" s="2"/>
    </row>
    <row r="16" spans="1:8" x14ac:dyDescent="0.25">
      <c r="A16" s="3" t="s">
        <v>25</v>
      </c>
      <c r="B16" s="3" t="s">
        <v>26</v>
      </c>
      <c r="C16" s="3" t="s">
        <v>27</v>
      </c>
      <c r="D16" s="3" t="s">
        <v>28</v>
      </c>
    </row>
    <row r="17" spans="1:4" x14ac:dyDescent="0.25">
      <c r="A17" s="18" t="s">
        <v>29</v>
      </c>
      <c r="B17" s="19" t="s">
        <v>30</v>
      </c>
      <c r="C17" s="8">
        <v>194</v>
      </c>
      <c r="D17" s="18" t="s">
        <v>31</v>
      </c>
    </row>
    <row r="18" spans="1:4" x14ac:dyDescent="0.25">
      <c r="A18" s="5" t="s">
        <v>32</v>
      </c>
      <c r="B18" s="20" t="s">
        <v>33</v>
      </c>
      <c r="C18" s="11">
        <v>7</v>
      </c>
      <c r="D18" s="5" t="s">
        <v>34</v>
      </c>
    </row>
    <row r="19" spans="1:4" x14ac:dyDescent="0.25">
      <c r="A19" s="18" t="s">
        <v>35</v>
      </c>
      <c r="B19" s="19" t="s">
        <v>36</v>
      </c>
      <c r="C19" s="8">
        <v>8</v>
      </c>
      <c r="D19" s="18" t="s">
        <v>37</v>
      </c>
    </row>
    <row r="20" spans="1:4" x14ac:dyDescent="0.25">
      <c r="A20" s="5" t="s">
        <v>38</v>
      </c>
      <c r="B20" s="20" t="s">
        <v>39</v>
      </c>
      <c r="C20" s="11">
        <v>20</v>
      </c>
      <c r="D20" s="5" t="s">
        <v>40</v>
      </c>
    </row>
  </sheetData>
  <mergeCells count="3">
    <mergeCell ref="A1:H1"/>
    <mergeCell ref="A2:H3"/>
    <mergeCell ref="A15:D1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showGridLines="0" tabSelected="1" zoomScaleNormal="100" workbookViewId="0">
      <selection activeCell="F22" sqref="F22"/>
    </sheetView>
  </sheetViews>
  <sheetFormatPr defaultColWidth="8.7109375" defaultRowHeight="15" x14ac:dyDescent="0.25"/>
  <cols>
    <col min="1" max="1" width="24" customWidth="1"/>
    <col min="2" max="8" width="14" customWidth="1"/>
  </cols>
  <sheetData>
    <row r="1" spans="1:9" ht="18" x14ac:dyDescent="0.25">
      <c r="A1" s="2" t="s">
        <v>41</v>
      </c>
      <c r="B1" s="2"/>
      <c r="C1" s="2"/>
      <c r="D1" s="2"/>
      <c r="E1" s="2"/>
      <c r="F1" s="2"/>
      <c r="G1" s="2"/>
      <c r="H1" s="2"/>
      <c r="I1" s="2"/>
    </row>
    <row r="3" spans="1:9" ht="42.75" x14ac:dyDescent="0.25">
      <c r="A3" s="3" t="s">
        <v>42</v>
      </c>
      <c r="B3" s="3" t="s">
        <v>10</v>
      </c>
      <c r="C3" s="3" t="s">
        <v>12</v>
      </c>
      <c r="D3" s="3" t="s">
        <v>14</v>
      </c>
      <c r="E3" s="3" t="s">
        <v>16</v>
      </c>
      <c r="F3" s="3" t="s">
        <v>18</v>
      </c>
      <c r="G3" s="3" t="s">
        <v>20</v>
      </c>
      <c r="H3" s="3" t="s">
        <v>22</v>
      </c>
    </row>
    <row r="4" spans="1:9" x14ac:dyDescent="0.25">
      <c r="A4" s="6" t="s">
        <v>43</v>
      </c>
      <c r="B4" s="23">
        <f>Inputs!$B$6/Inputs!$C$19</f>
        <v>0.35</v>
      </c>
      <c r="C4" s="23">
        <f>Inputs!$B$7/Inputs!$C$19</f>
        <v>0.25</v>
      </c>
      <c r="D4" s="23">
        <f>Inputs!$B$8/Inputs!$C$19</f>
        <v>0.4375</v>
      </c>
      <c r="E4" s="23">
        <f>Inputs!$B$9/Inputs!$C$19</f>
        <v>0.27500000000000002</v>
      </c>
      <c r="F4" s="23">
        <f>Inputs!$B$10/Inputs!$C$19</f>
        <v>0.25</v>
      </c>
      <c r="G4" s="23">
        <f>Inputs!$B$11/Inputs!$C$19</f>
        <v>0.5</v>
      </c>
      <c r="H4" s="23">
        <f>Inputs!$B$12/Inputs!$C$19</f>
        <v>1</v>
      </c>
    </row>
    <row r="5" spans="1:9" x14ac:dyDescent="0.25">
      <c r="A5" s="4" t="s">
        <v>44</v>
      </c>
      <c r="B5" s="24">
        <f>Inputs!$C$6</f>
        <v>0.8</v>
      </c>
      <c r="C5" s="24">
        <f>Inputs!$C$7</f>
        <v>0.55000000000000004</v>
      </c>
      <c r="D5" s="24">
        <f>Inputs!$C$8</f>
        <v>0.65</v>
      </c>
      <c r="E5" s="24">
        <f>Inputs!$C$9</f>
        <v>0.55000000000000004</v>
      </c>
      <c r="F5" s="24">
        <f>Inputs!$C$10</f>
        <v>0.5</v>
      </c>
      <c r="G5" s="24">
        <f>Inputs!$C$11</f>
        <v>0.8</v>
      </c>
      <c r="H5" s="24">
        <f>Inputs!$C$12</f>
        <v>0.95</v>
      </c>
    </row>
    <row r="6" spans="1:9" x14ac:dyDescent="0.25">
      <c r="A6" s="6" t="s">
        <v>45</v>
      </c>
      <c r="B6" s="23">
        <f>Inputs!$D$6</f>
        <v>0.92</v>
      </c>
      <c r="C6" s="23">
        <f>Inputs!$D$7</f>
        <v>0.78</v>
      </c>
      <c r="D6" s="23">
        <f>Inputs!$D$8</f>
        <v>0.88</v>
      </c>
      <c r="E6" s="23">
        <f>Inputs!$D$9</f>
        <v>0.8</v>
      </c>
      <c r="F6" s="23">
        <f>Inputs!$D$10</f>
        <v>0.75</v>
      </c>
      <c r="G6" s="23">
        <f>Inputs!$D$11</f>
        <v>0.9</v>
      </c>
      <c r="H6" s="23">
        <f>Inputs!$D$12</f>
        <v>0.97</v>
      </c>
    </row>
    <row r="7" spans="1:9" x14ac:dyDescent="0.25">
      <c r="A7" s="4" t="s">
        <v>46</v>
      </c>
      <c r="B7" s="24">
        <f>(Inputs!$C$20/Inputs!$E$6)/(Inputs!$C$20/MIN(Inputs!$E$6:$E$12))</f>
        <v>1</v>
      </c>
      <c r="C7" s="24">
        <f>(Inputs!$C$20/Inputs!$E$7)/(Inputs!$C$20/MIN(Inputs!$E$6:$E$12))</f>
        <v>0.90000000000000013</v>
      </c>
      <c r="D7" s="24">
        <f>(Inputs!$C$20/Inputs!$E$8)/(Inputs!$C$20/MIN(Inputs!$E$6:$E$12))</f>
        <v>0.375</v>
      </c>
      <c r="E7" s="24">
        <f>(Inputs!$C$20/Inputs!$E$9)/(Inputs!$C$20/MIN(Inputs!$E$6:$E$12))</f>
        <v>0.75</v>
      </c>
      <c r="F7" s="24">
        <f>(Inputs!$C$20/Inputs!$E$10)/(Inputs!$C$20/MIN(Inputs!$E$6:$E$12))</f>
        <v>0.52941176470588236</v>
      </c>
      <c r="G7" s="24">
        <f>(Inputs!$C$20/Inputs!$E$11)/(Inputs!$C$20/MIN(Inputs!$E$6:$E$12))</f>
        <v>0.25</v>
      </c>
      <c r="H7" s="24">
        <f>(Inputs!$C$20/Inputs!$E$12)/(Inputs!$C$20/MIN(Inputs!$E$6:$E$12))</f>
        <v>0.12857142857142859</v>
      </c>
    </row>
    <row r="8" spans="1:9" x14ac:dyDescent="0.25">
      <c r="A8" s="6" t="s">
        <v>47</v>
      </c>
      <c r="B8" s="23">
        <f>1-Inputs!$F$6/Inputs!$C$17</f>
        <v>0.61855670103092786</v>
      </c>
      <c r="C8" s="23">
        <f>1-Inputs!$F$7/Inputs!$C$17</f>
        <v>0</v>
      </c>
      <c r="D8" s="23">
        <f>1-Inputs!$F$8/Inputs!$C$17</f>
        <v>0.51030927835051543</v>
      </c>
      <c r="E8" s="23">
        <f>1-Inputs!$F$9/Inputs!$C$17</f>
        <v>0.54639175257731964</v>
      </c>
      <c r="F8" s="23">
        <f>1-Inputs!$F$10/Inputs!$C$17</f>
        <v>0.5670103092783505</v>
      </c>
      <c r="G8" s="23">
        <f>1-Inputs!$F$11/Inputs!$C$17</f>
        <v>0.47422680412371132</v>
      </c>
      <c r="H8" s="23">
        <f>1-Inputs!$F$12/Inputs!$C$17</f>
        <v>0.45876288659793818</v>
      </c>
    </row>
    <row r="9" spans="1:9" x14ac:dyDescent="0.25">
      <c r="A9" s="4" t="s">
        <v>48</v>
      </c>
      <c r="B9" s="24">
        <f>1-Inputs!$G$6/Inputs!$C$18</f>
        <v>0.85714285714285721</v>
      </c>
      <c r="C9" s="24">
        <f>1-Inputs!$G$7/Inputs!$C$18</f>
        <v>0.5714285714285714</v>
      </c>
      <c r="D9" s="24">
        <f>1-Inputs!$G$8/Inputs!$C$18</f>
        <v>0.5714285714285714</v>
      </c>
      <c r="E9" s="24">
        <f>1-Inputs!$G$9/Inputs!$C$18</f>
        <v>0.4285714285714286</v>
      </c>
      <c r="F9" s="24">
        <f>1-Inputs!$G$10/Inputs!$C$18</f>
        <v>0.2857142857142857</v>
      </c>
      <c r="G9" s="24">
        <f>1-Inputs!$G$11/Inputs!$C$18</f>
        <v>0.1428571428571429</v>
      </c>
      <c r="H9" s="24">
        <f>1-Inputs!$G$12/Inputs!$C$18</f>
        <v>0</v>
      </c>
    </row>
  </sheetData>
  <mergeCells count="1">
    <mergeCell ref="A1:I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4"/>
  <sheetViews>
    <sheetView showGridLines="0" zoomScaleNormal="100" workbookViewId="0">
      <selection activeCell="C45" sqref="C45"/>
    </sheetView>
  </sheetViews>
  <sheetFormatPr defaultColWidth="8.7109375" defaultRowHeight="15" x14ac:dyDescent="0.25"/>
  <cols>
    <col min="1" max="1" width="24" customWidth="1"/>
    <col min="2" max="8" width="14" customWidth="1"/>
  </cols>
  <sheetData>
    <row r="1" spans="1:12" ht="18" x14ac:dyDescent="0.25">
      <c r="A1" s="2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6" customHeight="1" x14ac:dyDescent="0.25">
      <c r="A2" s="1" t="s">
        <v>50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37" spans="1:9" ht="18" x14ac:dyDescent="0.25">
      <c r="A37" s="2" t="s">
        <v>51</v>
      </c>
      <c r="B37" s="2"/>
      <c r="C37" s="2"/>
      <c r="D37" s="2"/>
      <c r="E37" s="2"/>
      <c r="F37" s="2"/>
      <c r="G37" s="2"/>
      <c r="H37" s="2"/>
      <c r="I37" s="2"/>
    </row>
    <row r="38" spans="1:9" ht="42.75" x14ac:dyDescent="0.25">
      <c r="A38" s="3" t="s">
        <v>42</v>
      </c>
      <c r="B38" s="3" t="s">
        <v>10</v>
      </c>
      <c r="C38" s="3" t="s">
        <v>12</v>
      </c>
      <c r="D38" s="3" t="s">
        <v>14</v>
      </c>
      <c r="E38" s="3" t="s">
        <v>16</v>
      </c>
      <c r="F38" s="3" t="s">
        <v>18</v>
      </c>
      <c r="G38" s="3" t="s">
        <v>20</v>
      </c>
      <c r="H38" s="3" t="s">
        <v>22</v>
      </c>
    </row>
    <row r="39" spans="1:9" x14ac:dyDescent="0.25">
      <c r="A39" s="6" t="s">
        <v>43</v>
      </c>
      <c r="B39" s="21">
        <f>Normalised!B4</f>
        <v>0.35</v>
      </c>
      <c r="C39" s="21">
        <f>Normalised!C4</f>
        <v>0.25</v>
      </c>
      <c r="D39" s="21">
        <f>Normalised!D4</f>
        <v>0.4375</v>
      </c>
      <c r="E39" s="21">
        <f>Normalised!E4</f>
        <v>0.27500000000000002</v>
      </c>
      <c r="F39" s="21">
        <f>Normalised!F4</f>
        <v>0.25</v>
      </c>
      <c r="G39" s="21">
        <f>Normalised!G4</f>
        <v>0.5</v>
      </c>
      <c r="H39" s="21">
        <f>Normalised!H4</f>
        <v>1</v>
      </c>
    </row>
    <row r="40" spans="1:9" x14ac:dyDescent="0.25">
      <c r="A40" s="4" t="s">
        <v>44</v>
      </c>
      <c r="B40" s="22">
        <f>Normalised!B5</f>
        <v>0.8</v>
      </c>
      <c r="C40" s="22">
        <f>Normalised!C5</f>
        <v>0.55000000000000004</v>
      </c>
      <c r="D40" s="22">
        <f>Normalised!D5</f>
        <v>0.65</v>
      </c>
      <c r="E40" s="22">
        <f>Normalised!E5</f>
        <v>0.55000000000000004</v>
      </c>
      <c r="F40" s="22">
        <f>Normalised!F5</f>
        <v>0.5</v>
      </c>
      <c r="G40" s="22">
        <f>Normalised!G5</f>
        <v>0.8</v>
      </c>
      <c r="H40" s="22">
        <f>Normalised!H5</f>
        <v>0.95</v>
      </c>
    </row>
    <row r="41" spans="1:9" x14ac:dyDescent="0.25">
      <c r="A41" s="6" t="s">
        <v>45</v>
      </c>
      <c r="B41" s="21">
        <f>Normalised!B6</f>
        <v>0.92</v>
      </c>
      <c r="C41" s="21">
        <f>Normalised!C6</f>
        <v>0.78</v>
      </c>
      <c r="D41" s="21">
        <f>Normalised!D6</f>
        <v>0.88</v>
      </c>
      <c r="E41" s="21">
        <f>Normalised!E6</f>
        <v>0.8</v>
      </c>
      <c r="F41" s="21">
        <f>Normalised!F6</f>
        <v>0.75</v>
      </c>
      <c r="G41" s="21">
        <f>Normalised!G6</f>
        <v>0.9</v>
      </c>
      <c r="H41" s="21">
        <f>Normalised!H6</f>
        <v>0.97</v>
      </c>
    </row>
    <row r="42" spans="1:9" x14ac:dyDescent="0.25">
      <c r="A42" s="4" t="s">
        <v>46</v>
      </c>
      <c r="B42" s="22">
        <f>Normalised!B7</f>
        <v>1</v>
      </c>
      <c r="C42" s="22">
        <f>Normalised!C7</f>
        <v>0.90000000000000013</v>
      </c>
      <c r="D42" s="22">
        <f>Normalised!D7</f>
        <v>0.375</v>
      </c>
      <c r="E42" s="22">
        <f>Normalised!E7</f>
        <v>0.75</v>
      </c>
      <c r="F42" s="22">
        <f>Normalised!F7</f>
        <v>0.52941176470588236</v>
      </c>
      <c r="G42" s="22">
        <f>Normalised!G7</f>
        <v>0.25</v>
      </c>
      <c r="H42" s="22">
        <f>Normalised!H7</f>
        <v>0.12857142857142859</v>
      </c>
    </row>
    <row r="43" spans="1:9" x14ac:dyDescent="0.25">
      <c r="A43" s="6" t="s">
        <v>47</v>
      </c>
      <c r="B43" s="21">
        <f>Normalised!B8</f>
        <v>0.61855670103092786</v>
      </c>
      <c r="C43" s="21">
        <f>Normalised!C8</f>
        <v>0</v>
      </c>
      <c r="D43" s="21">
        <f>Normalised!D8</f>
        <v>0.51030927835051543</v>
      </c>
      <c r="E43" s="21">
        <f>Normalised!E8</f>
        <v>0.54639175257731964</v>
      </c>
      <c r="F43" s="21">
        <f>Normalised!F8</f>
        <v>0.5670103092783505</v>
      </c>
      <c r="G43" s="21">
        <f>Normalised!G8</f>
        <v>0.47422680412371132</v>
      </c>
      <c r="H43" s="21">
        <f>Normalised!H8</f>
        <v>0.45876288659793818</v>
      </c>
    </row>
    <row r="44" spans="1:9" x14ac:dyDescent="0.25">
      <c r="A44" s="4" t="s">
        <v>48</v>
      </c>
      <c r="B44" s="22">
        <f>Normalised!B9</f>
        <v>0.85714285714285721</v>
      </c>
      <c r="C44" s="22">
        <f>Normalised!C9</f>
        <v>0.5714285714285714</v>
      </c>
      <c r="D44" s="22">
        <f>Normalised!D9</f>
        <v>0.5714285714285714</v>
      </c>
      <c r="E44" s="22">
        <f>Normalised!E9</f>
        <v>0.4285714285714286</v>
      </c>
      <c r="F44" s="22">
        <f>Normalised!F9</f>
        <v>0.2857142857142857</v>
      </c>
      <c r="G44" s="22">
        <f>Normalised!G9</f>
        <v>0.1428571428571429</v>
      </c>
      <c r="H44" s="22">
        <f>Normalised!H9</f>
        <v>0</v>
      </c>
    </row>
  </sheetData>
  <mergeCells count="3">
    <mergeCell ref="A1:L1"/>
    <mergeCell ref="A2:L3"/>
    <mergeCell ref="A37:I3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Inputs</vt:lpstr>
      <vt:lpstr>Normalised</vt:lpstr>
      <vt:lpstr>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Naif Alsanabani</cp:lastModifiedBy>
  <cp:revision>1</cp:revision>
  <dcterms:created xsi:type="dcterms:W3CDTF">2026-05-05T04:28:15Z</dcterms:created>
  <dcterms:modified xsi:type="dcterms:W3CDTF">2026-06-11T05:16:38Z</dcterms:modified>
  <dc:language>en-US</dc:language>
</cp:coreProperties>
</file>