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/>
  <mc:AlternateContent xmlns:mc="http://schemas.openxmlformats.org/markup-compatibility/2006">
    <mc:Choice Requires="x15">
      <x15ac:absPath xmlns:x15ac="http://schemas.microsoft.com/office/spreadsheetml/2010/11/ac" url="https://uales-my.sharepoint.com/personal/ags408_ual_es/Documents/Moringa_organelles/"/>
    </mc:Choice>
  </mc:AlternateContent>
  <xr:revisionPtr revIDLastSave="4713" documentId="8_{C8F50672-72F5-8349-AA14-EF10A70E280F}" xr6:coauthVersionLast="47" xr6:coauthVersionMax="47" xr10:uidLastSave="{F096439D-83F8-4FEC-A7C0-448E2A3BC80D}"/>
  <bookViews>
    <workbookView xWindow="1880" yWindow="500" windowWidth="31640" windowHeight="18980" firstSheet="2" activeTab="7" xr2:uid="{1127A26D-E2FE-104F-BF38-E2606439186C}"/>
  </bookViews>
  <sheets>
    <sheet name="ST1" sheetId="3" r:id="rId1"/>
    <sheet name="ST2" sheetId="8" r:id="rId2"/>
    <sheet name="ST3" sheetId="2" r:id="rId3"/>
    <sheet name="ST4" sheetId="10" r:id="rId4"/>
    <sheet name="ST5" sheetId="21" r:id="rId5"/>
    <sheet name="ST6" sheetId="20" r:id="rId6"/>
    <sheet name="ST7" sheetId="22" r:id="rId7"/>
    <sheet name="ST8" sheetId="23" r:id="rId8"/>
    <sheet name="ST9" sheetId="5" r:id="rId9"/>
  </sheets>
  <definedNames>
    <definedName name="_xlnm._FilterDatabase" localSheetId="3" hidden="1">'ST4'!$A$2:$G$66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0" l="1"/>
  <c r="J12" i="10"/>
  <c r="J11" i="10"/>
  <c r="J10" i="10"/>
  <c r="J6" i="21"/>
  <c r="J5" i="21"/>
  <c r="J4" i="21"/>
  <c r="J3" i="21"/>
  <c r="J6" i="20"/>
  <c r="J5" i="20"/>
  <c r="J4" i="20"/>
  <c r="J3" i="20"/>
  <c r="J6" i="22"/>
  <c r="J5" i="22"/>
  <c r="J4" i="22"/>
  <c r="J3" i="22"/>
  <c r="C4" i="22"/>
  <c r="C5" i="22"/>
  <c r="C6" i="22"/>
  <c r="C7" i="22"/>
  <c r="C8" i="22"/>
  <c r="C9" i="22"/>
  <c r="C10" i="22"/>
  <c r="C11" i="22"/>
  <c r="C12" i="22"/>
  <c r="C13" i="22"/>
  <c r="C14" i="22"/>
  <c r="C15" i="22"/>
  <c r="C16" i="22"/>
  <c r="C17" i="22"/>
  <c r="C18" i="22"/>
  <c r="C19" i="22"/>
  <c r="C20" i="22"/>
  <c r="C21" i="22"/>
  <c r="C22" i="22"/>
  <c r="C23" i="22"/>
  <c r="C24" i="22"/>
  <c r="C25" i="22"/>
  <c r="C26" i="22"/>
  <c r="C27" i="22"/>
  <c r="C28" i="22"/>
  <c r="C29" i="22"/>
  <c r="C30" i="22"/>
  <c r="C31" i="22"/>
  <c r="C32" i="22"/>
  <c r="C33" i="22"/>
  <c r="C34" i="22"/>
  <c r="C35" i="22"/>
  <c r="C36" i="22"/>
  <c r="C37" i="22"/>
  <c r="C38" i="22"/>
  <c r="C39" i="22"/>
  <c r="C40" i="22"/>
  <c r="C41" i="22"/>
  <c r="C42" i="22"/>
  <c r="C43" i="22"/>
  <c r="C44" i="22"/>
  <c r="C45" i="22"/>
  <c r="C46" i="22"/>
  <c r="C47" i="22"/>
  <c r="C48" i="22"/>
  <c r="C49" i="22"/>
  <c r="C50" i="22"/>
  <c r="C51" i="22"/>
  <c r="C52" i="22"/>
  <c r="C53" i="22"/>
  <c r="C54" i="22"/>
  <c r="C55" i="22"/>
  <c r="C56" i="22"/>
  <c r="C57" i="22"/>
  <c r="C58" i="22"/>
  <c r="C59" i="22"/>
  <c r="C60" i="22"/>
  <c r="C61" i="22"/>
  <c r="C62" i="22"/>
  <c r="C63" i="22"/>
  <c r="C64" i="22"/>
  <c r="C65" i="22"/>
  <c r="C66" i="22"/>
  <c r="C3" i="22"/>
  <c r="C4" i="20"/>
  <c r="C5" i="20"/>
  <c r="C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C46" i="20"/>
  <c r="C47" i="20"/>
  <c r="C48" i="20"/>
  <c r="C49" i="20"/>
  <c r="C50" i="20"/>
  <c r="C51" i="20"/>
  <c r="C52" i="20"/>
  <c r="C53" i="20"/>
  <c r="C54" i="20"/>
  <c r="C55" i="20"/>
  <c r="C56" i="20"/>
  <c r="C57" i="20"/>
  <c r="C58" i="20"/>
  <c r="C59" i="20"/>
  <c r="C60" i="20"/>
  <c r="C61" i="20"/>
  <c r="C62" i="20"/>
  <c r="C63" i="20"/>
  <c r="C64" i="20"/>
  <c r="C65" i="20"/>
  <c r="C66" i="20"/>
  <c r="C3" i="20"/>
  <c r="C4" i="21"/>
  <c r="C5" i="21"/>
  <c r="C6" i="21"/>
  <c r="C7" i="21"/>
  <c r="C8" i="21"/>
  <c r="C9" i="21"/>
  <c r="C10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40" i="21"/>
  <c r="C41" i="21"/>
  <c r="C42" i="21"/>
  <c r="C43" i="21"/>
  <c r="C44" i="21"/>
  <c r="C45" i="21"/>
  <c r="C46" i="21"/>
  <c r="C47" i="21"/>
  <c r="C48" i="21"/>
  <c r="C49" i="21"/>
  <c r="C50" i="21"/>
  <c r="C51" i="21"/>
  <c r="C52" i="21"/>
  <c r="C53" i="21"/>
  <c r="C54" i="21"/>
  <c r="C55" i="21"/>
  <c r="C56" i="21"/>
  <c r="C57" i="21"/>
  <c r="C58" i="21"/>
  <c r="C59" i="21"/>
  <c r="C60" i="21"/>
  <c r="C61" i="21"/>
  <c r="C62" i="21"/>
  <c r="C63" i="21"/>
  <c r="C64" i="21"/>
  <c r="C65" i="21"/>
  <c r="C66" i="21"/>
  <c r="C3" i="21"/>
  <c r="J6" i="10"/>
  <c r="J5" i="10"/>
  <c r="J4" i="10"/>
  <c r="J3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4" i="10"/>
  <c r="C3" i="10"/>
</calcChain>
</file>

<file path=xl/sharedStrings.xml><?xml version="1.0" encoding="utf-8"?>
<sst xmlns="http://schemas.openxmlformats.org/spreadsheetml/2006/main" count="2100" uniqueCount="996">
  <si>
    <t>Supplementary Table S1. DNA extraction quality report for M. stenopetala.</t>
  </si>
  <si>
    <t>Sample Name</t>
  </si>
  <si>
    <t>Library Type</t>
  </si>
  <si>
    <t>Qubit Conc. (ng/ul)</t>
  </si>
  <si>
    <t>Vol. (ul)</t>
  </si>
  <si>
    <t>Amount (ug)</t>
  </si>
  <si>
    <t>A260/280</t>
  </si>
  <si>
    <t>A260/230</t>
  </si>
  <si>
    <t>Nano conc. (ng/ul)</t>
  </si>
  <si>
    <t>NC/QC</t>
  </si>
  <si>
    <t>Conclusion</t>
  </si>
  <si>
    <t>Remark</t>
  </si>
  <si>
    <t>MS1</t>
  </si>
  <si>
    <t>Genomic HiFi + barcode library</t>
  </si>
  <si>
    <t>36.00</t>
  </si>
  <si>
    <t>5.04</t>
  </si>
  <si>
    <t>1.9</t>
  </si>
  <si>
    <t>1.53</t>
  </si>
  <si>
    <t>Pass</t>
  </si>
  <si>
    <t>Main band above 30k, slight fragmentation, slight degradation, slight gel well contamination</t>
  </si>
  <si>
    <r>
      <rPr>
        <b/>
        <sz val="12"/>
        <color rgb="FF000000"/>
        <rFont val="Aptos Narrow"/>
      </rPr>
      <t xml:space="preserve">Supplementary Table S2. Gene annotation of the assembled genomes. </t>
    </r>
    <r>
      <rPr>
        <sz val="12"/>
        <color rgb="FF000000"/>
        <rFont val="Aptos Narrow"/>
      </rPr>
      <t>The number of copies for multicopy genes is shown in brackets.</t>
    </r>
  </si>
  <si>
    <r>
      <t xml:space="preserve">Plastid genome annotation of </t>
    </r>
    <r>
      <rPr>
        <b/>
        <i/>
        <sz val="12"/>
        <color rgb="FF000000"/>
        <rFont val="Aptos Narrow"/>
        <family val="2"/>
      </rPr>
      <t>M. stenopetala.</t>
    </r>
  </si>
  <si>
    <t>Category of genes</t>
  </si>
  <si>
    <t>Group of genes</t>
  </si>
  <si>
    <t>Name of genes</t>
  </si>
  <si>
    <t>Genes for photosynthesis</t>
  </si>
  <si>
    <t>Subunits of ATP synthase</t>
  </si>
  <si>
    <t xml:space="preserve"> atpA, atpB, atpE, atpF, atpH, atpI</t>
  </si>
  <si>
    <t>Subunits of photosystem II</t>
  </si>
  <si>
    <t>psbA, psbB, psbC, psbD, psbE, psbF, psbI, psbJ, psbK, psbL, psbM, psbN, psbT, psbZ, ycf3</t>
  </si>
  <si>
    <t>Subunits of NADH-dehydrogenase</t>
  </si>
  <si>
    <t>ndhA, ndhB(2), ndhC, ndhD, ndhE, ndhF, ndhG, ndhH, ndhI, ndhJ, ndhK</t>
  </si>
  <si>
    <t>Subunits of cytochrome b/f complex</t>
  </si>
  <si>
    <t>petA, petB, petD, petG, petL, petN</t>
  </si>
  <si>
    <t>Subunits of photosystem I</t>
  </si>
  <si>
    <t>psaA, psaB, psaC, psaI, psaJ, psbH</t>
  </si>
  <si>
    <t>Subunit of rubisco</t>
  </si>
  <si>
    <t>rbcL</t>
  </si>
  <si>
    <t>Self replication</t>
  </si>
  <si>
    <t>Large subunit of ribosome</t>
  </si>
  <si>
    <t>rpl14, rpl16, rpl2(2), rpl20, rpl22, rpl23(2), rpl33, rpl36</t>
  </si>
  <si>
    <t>DNA dependent RNA polymerase</t>
  </si>
  <si>
    <t>rpoA, rpoB, rpoC1, rpoC2</t>
  </si>
  <si>
    <t>Transfer RNAs</t>
  </si>
  <si>
    <t>trnK-UUU, trnQ-UUG, trnS-GCU, trnS-CGA, trnR-UCU, trnC-GCA, trnD-GUC, trnY-GUA, trnT-GGU, trnS-UGA, trnG-GCC, trnS-GGA, trnT-UGU, trnL-UAA, trnF-GAA, trnV-UAC, trnW-CCA, trnP-UGG, trnV-GAC(2), trnE-UUC(3), trnA-UGC(2), trnR-ACG(2), trnN-GUU(2), trnL-UAG, trnL-CAA(2), trnM-CAU(4), trnH-GUG</t>
  </si>
  <si>
    <t>Small subunit of ribosome</t>
  </si>
  <si>
    <t>rps11, rps14, rps15, rps16, rps18, rps19(2), rps2, rps3, rps4, rps7(2), rps8</t>
  </si>
  <si>
    <t>rRNA genes</t>
  </si>
  <si>
    <t>Ribosomal RNA</t>
  </si>
  <si>
    <t>rrn16(2), rrn23(2), rrn5(2), rrn4.5(2)</t>
  </si>
  <si>
    <t>Other genes</t>
  </si>
  <si>
    <t>Subunit of Acetyl-CoA-carboxylase</t>
  </si>
  <si>
    <t>accD</t>
  </si>
  <si>
    <t>c-type cytochrom synthesis gene</t>
  </si>
  <si>
    <t>ccsA</t>
  </si>
  <si>
    <t>Envelop membrane protein</t>
  </si>
  <si>
    <t>cemA</t>
  </si>
  <si>
    <t>Protease</t>
  </si>
  <si>
    <t>clpP</t>
  </si>
  <si>
    <t>Maturase</t>
  </si>
  <si>
    <t>matK</t>
  </si>
  <si>
    <t>Unkown</t>
  </si>
  <si>
    <t>Conserved open reading frames</t>
  </si>
  <si>
    <t>ycf1, ycf15(2), ycf2(2), ycf4</t>
  </si>
  <si>
    <r>
      <t xml:space="preserve">Plastid genome annotation of </t>
    </r>
    <r>
      <rPr>
        <b/>
        <i/>
        <sz val="12"/>
        <color theme="1"/>
        <rFont val="Aptos Narrow"/>
        <family val="2"/>
        <scheme val="minor"/>
      </rPr>
      <t>M. oleifera</t>
    </r>
  </si>
  <si>
    <t>Genes for pho_x0002_tosynthesis</t>
  </si>
  <si>
    <t xml:space="preserve">Subunits of ATP synthase </t>
  </si>
  <si>
    <t>atpA, atpB, atpE, atpF, atpH, atpI</t>
  </si>
  <si>
    <t xml:space="preserve">Subunits of photosystem II </t>
  </si>
  <si>
    <t>psbA, psbB, psbC, psbD, psbE, psbF, psbI, psbH, psbJ, psbK, psbL, psbM, psbN, psbT, psbZ, ycf3</t>
  </si>
  <si>
    <t xml:space="preserve">Subunits of NADH-dehydrogenase </t>
  </si>
  <si>
    <t xml:space="preserve">Subunits of cytochrome b/f complex </t>
  </si>
  <si>
    <t>psaA, psaB, psaC, psaI, psaJ</t>
  </si>
  <si>
    <t xml:space="preserve">Self replication </t>
  </si>
  <si>
    <t xml:space="preserve">Large subunit of ribosome </t>
  </si>
  <si>
    <t xml:space="preserve">DNA dependent RNA polymerase </t>
  </si>
  <si>
    <t xml:space="preserve">Transfer RNA </t>
  </si>
  <si>
    <t>trnM-CAU(4), trnE-UUC(3), trnA-UGC(2), trnR-ACG(2), trnN-GUU(2), trnV-GAC(2), trnL-CAA(2), trnH-GUG, trnP-GUG, trnK-UUU, trnQ-UUG, trnS-GCU, trnS-CGA, trnR-UCU, trnC-GCA, trnD-GUC, trnY-GUA, trnW-CCA, trnT-GGU, trnS-UGA, trnG-GCC, trnS-GGA, trnT-UGU, trnL-UAA, trnF-GAA, trnV-UAC, trnL-UAG</t>
  </si>
  <si>
    <t xml:space="preserve">Ribosomal RNA </t>
  </si>
  <si>
    <t>rrn16S(2), rrn23S(2), rrn4.5S(2), rrn5S</t>
  </si>
  <si>
    <t xml:space="preserve">Other genes </t>
  </si>
  <si>
    <t xml:space="preserve">Subunit of Acetyl-CoA-carboxylase </t>
  </si>
  <si>
    <t>c-type cytochrome synthesis gene</t>
  </si>
  <si>
    <t xml:space="preserve">Envelop membrane protein </t>
  </si>
  <si>
    <t xml:space="preserve">Protease </t>
  </si>
  <si>
    <t xml:space="preserve">Maturase </t>
  </si>
  <si>
    <t xml:space="preserve">Unknown </t>
  </si>
  <si>
    <t>ycf1(2), ycf15(2), ycf2(2), ycf4</t>
  </si>
  <si>
    <r>
      <t xml:space="preserve">Mitochondrial genome annotation of </t>
    </r>
    <r>
      <rPr>
        <b/>
        <i/>
        <sz val="12"/>
        <color theme="1"/>
        <rFont val="Aptos Narrow"/>
        <family val="2"/>
        <scheme val="minor"/>
      </rPr>
      <t>M. stenopetala</t>
    </r>
  </si>
  <si>
    <t>Core genes</t>
  </si>
  <si>
    <t>Complex I(NADH dehydrogenase)</t>
  </si>
  <si>
    <t>nad1, nad2, nad3, nad4(2), nad4L, nad5, nad6, nad7, nad9</t>
  </si>
  <si>
    <t>Complex II(succinate dehydrogenase)</t>
  </si>
  <si>
    <t>sdh3(3), sdh4</t>
  </si>
  <si>
    <t>Complex III(ubiquinol cytochrome c reductase)</t>
  </si>
  <si>
    <t>cob</t>
  </si>
  <si>
    <t>Complex IV(cytochrome coxidase)</t>
  </si>
  <si>
    <t>cox1(2), cox2, cox3</t>
  </si>
  <si>
    <t>Complex V(ATP synthase)</t>
  </si>
  <si>
    <t>atp1, atp4, atp6, atp8, atp9</t>
  </si>
  <si>
    <t>Cytochrome c biogenesis</t>
  </si>
  <si>
    <t>ccmB, ccmC, ccmFC(2), ccmFN</t>
  </si>
  <si>
    <t>Maturases</t>
  </si>
  <si>
    <t>matR(2)</t>
  </si>
  <si>
    <t>Transport membrane protein</t>
  </si>
  <si>
    <t>mttB</t>
  </si>
  <si>
    <t>Variable genes</t>
  </si>
  <si>
    <t>rpl10, rpl16, rpl2(2), rpl5</t>
  </si>
  <si>
    <t>rps1, rps10(2), rps12, rps13, rps14, rps19(3), rps3, rps4, rps7</t>
  </si>
  <si>
    <t>rrn18, rrn26(2), rrn5</t>
  </si>
  <si>
    <t>tRNAs</t>
  </si>
  <si>
    <t>Transfer RNA</t>
  </si>
  <si>
    <t>trnL-CAA, trnC-GCA, trnD-GUC, trnE-UUC ,trnF-GAA(2), trnG-GCC, trnH-GUG, trnK-UUU(2), trnM-CAU, trnfM-CAU(2) ,trnI-CAU(2), trnN-GUU, trnP-UGG(3), trnQ-UUG(2), trnS-GCU(2), trnS-GGA , trnS-UGA, trnW-CCA, trnY-GUA</t>
  </si>
  <si>
    <t>Mitochondrial genome annotation of M. oleifera</t>
  </si>
  <si>
    <t xml:space="preserve">Core genes </t>
  </si>
  <si>
    <t xml:space="preserve"> Subunit of ATPase</t>
  </si>
  <si>
    <t xml:space="preserve"> ccmB, ccmC, ccmFC, ccmFN</t>
  </si>
  <si>
    <t>Apocytochrome b</t>
  </si>
  <si>
    <t xml:space="preserve"> cob</t>
  </si>
  <si>
    <t xml:space="preserve">Subunit of cytochrome c oxidase </t>
  </si>
  <si>
    <t>cox1, cox2, cox3</t>
  </si>
  <si>
    <t xml:space="preserve">Maturase R </t>
  </si>
  <si>
    <t>matR</t>
  </si>
  <si>
    <t xml:space="preserve"> mttB</t>
  </si>
  <si>
    <t>Subunit of NADH dehydrogenase</t>
  </si>
  <si>
    <t xml:space="preserve"> nad1, nad2, nad3, nad4, nad4L, nad5, nad6, nad7, nad9</t>
  </si>
  <si>
    <t>Subunit of succinate dehydrogenase</t>
  </si>
  <si>
    <t xml:space="preserve"> sdh3(2), sdh4</t>
  </si>
  <si>
    <t>Variable genes Small subunit of ribosome</t>
  </si>
  <si>
    <t xml:space="preserve"> rps1, rps10(2), rps12, rps13, rps14, rps19(3), rps3, rps4, rps7</t>
  </si>
  <si>
    <t>rpl10, rpl16, rpl2, rpl5</t>
  </si>
  <si>
    <t xml:space="preserve">rRNA genes  </t>
  </si>
  <si>
    <t>rrn18, rrn26, rrn5</t>
  </si>
  <si>
    <t xml:space="preserve">tRNAs </t>
  </si>
  <si>
    <t xml:space="preserve"> trnfM-CAU(2), trnI-CAU(2), trnP-UGG(2), trnQ-UUG(2), trnL-CAA, trnC-GCA, trnD-GUC, trnE-UUC, trnF-GAA, trnG-GCC, trnH-GUG, trnK-UUU, trnM-CAU, trnN-GUU, trnS-GCU, trnS-UGA, trnW-CCA, trnY-GUA, trnA-UGC</t>
  </si>
  <si>
    <t>Supplementary Table S3. List of intron-containing genes in each genome assembly.</t>
  </si>
  <si>
    <t>Moringa stenopetala plastid genome</t>
  </si>
  <si>
    <t>Gene</t>
  </si>
  <si>
    <t>Gene length [bp]</t>
  </si>
  <si>
    <t>Intron number</t>
  </si>
  <si>
    <t>Intron label</t>
  </si>
  <si>
    <t>Intron length [bp]</t>
  </si>
  <si>
    <t>rps16</t>
  </si>
  <si>
    <t>rps16i899</t>
  </si>
  <si>
    <t>atpF</t>
  </si>
  <si>
    <t>atpFi724</t>
  </si>
  <si>
    <t>rpoC1</t>
  </si>
  <si>
    <t>rpoC1i764, rpoC1i1611</t>
  </si>
  <si>
    <t>764, 1611</t>
  </si>
  <si>
    <t>ycf3</t>
  </si>
  <si>
    <t>ycf3i732, ycf3i770</t>
  </si>
  <si>
    <t>732, 770</t>
  </si>
  <si>
    <t>clpPi847, clpPi603</t>
  </si>
  <si>
    <t>847, 603</t>
  </si>
  <si>
    <t>petD</t>
  </si>
  <si>
    <t>petDi744</t>
  </si>
  <si>
    <t>rpl16</t>
  </si>
  <si>
    <t>rpl16i1061</t>
  </si>
  <si>
    <t xml:space="preserve">rps19 </t>
  </si>
  <si>
    <t>rps19i665 (2)</t>
  </si>
  <si>
    <t>665, 665</t>
  </si>
  <si>
    <r>
      <rPr>
        <i/>
        <sz val="12"/>
        <color rgb="FF000000"/>
        <rFont val="Aptos Narrow"/>
        <family val="2"/>
        <scheme val="minor"/>
      </rPr>
      <t xml:space="preserve">rpl2 </t>
    </r>
    <r>
      <rPr>
        <sz val="12"/>
        <color rgb="FF000000"/>
        <rFont val="Aptos Narrow"/>
        <family val="2"/>
        <scheme val="minor"/>
      </rPr>
      <t>(2)</t>
    </r>
  </si>
  <si>
    <t xml:space="preserve">rpl2i560 (2) </t>
  </si>
  <si>
    <t>560, 560</t>
  </si>
  <si>
    <t>ndhA</t>
  </si>
  <si>
    <t>ndhAi1137</t>
  </si>
  <si>
    <r>
      <rPr>
        <i/>
        <sz val="12"/>
        <color rgb="FF000000"/>
        <rFont val="Aptos Narrow"/>
        <scheme val="minor"/>
      </rPr>
      <t xml:space="preserve">ndhB </t>
    </r>
    <r>
      <rPr>
        <sz val="12"/>
        <color rgb="FF000000"/>
        <rFont val="Aptos Narrow"/>
        <scheme val="minor"/>
      </rPr>
      <t>(2)</t>
    </r>
  </si>
  <si>
    <t>ndhBi688 (2)</t>
  </si>
  <si>
    <t>688, 688</t>
  </si>
  <si>
    <t>Moringa oleifera plastid genome</t>
  </si>
  <si>
    <t>rps16i901</t>
  </si>
  <si>
    <t>atpFi728</t>
  </si>
  <si>
    <t>ycf3i736, ycf3i767</t>
  </si>
  <si>
    <t>736, 767</t>
  </si>
  <si>
    <t>clpPi848, clpPi596</t>
  </si>
  <si>
    <t>848, 596</t>
  </si>
  <si>
    <t>Moringa stenopetala mitochondrial genome</t>
  </si>
  <si>
    <t>rps3</t>
  </si>
  <si>
    <t>rps3i1750</t>
  </si>
  <si>
    <r>
      <t xml:space="preserve">rps10 </t>
    </r>
    <r>
      <rPr>
        <sz val="12"/>
        <color rgb="FF000000"/>
        <rFont val="Aptos"/>
        <family val="2"/>
      </rPr>
      <t>(2)</t>
    </r>
  </si>
  <si>
    <t>393, 285</t>
  </si>
  <si>
    <t>rps10i839(2)</t>
  </si>
  <si>
    <t>839, 839</t>
  </si>
  <si>
    <t>nad7</t>
  </si>
  <si>
    <t>nad7i909, nad7i1362, nad7i1061, nad7i1979</t>
  </si>
  <si>
    <t>909, 1362, 1061, 1797</t>
  </si>
  <si>
    <t>nad5</t>
  </si>
  <si>
    <t>nad5i849, nad5i998</t>
  </si>
  <si>
    <t>849, 998</t>
  </si>
  <si>
    <r>
      <rPr>
        <i/>
        <sz val="12"/>
        <color rgb="FF000000"/>
        <rFont val="Aptos"/>
        <family val="2"/>
      </rPr>
      <t xml:space="preserve">nad4 </t>
    </r>
    <r>
      <rPr>
        <sz val="12"/>
        <color rgb="FF000000"/>
        <rFont val="Aptos"/>
        <family val="2"/>
      </rPr>
      <t>(2)</t>
    </r>
  </si>
  <si>
    <t>nad4i461(2), nad4i976(4)</t>
  </si>
  <si>
    <t>(1247,1427) (4002, 2771, 4002, 2771)</t>
  </si>
  <si>
    <t>*</t>
  </si>
  <si>
    <t>nad2</t>
  </si>
  <si>
    <t>nad2i1208, nad2i2534, nad2i1484</t>
  </si>
  <si>
    <t>1208, 2534, 1484</t>
  </si>
  <si>
    <t>nad1</t>
  </si>
  <si>
    <t>nad1i1450, nad1i3393</t>
  </si>
  <si>
    <t>1450, 3393</t>
  </si>
  <si>
    <t>cox2</t>
  </si>
  <si>
    <t>cox2i1510</t>
  </si>
  <si>
    <r>
      <rPr>
        <i/>
        <sz val="12"/>
        <color rgb="FF000000"/>
        <rFont val="Aptos"/>
      </rPr>
      <t xml:space="preserve">ccmFc </t>
    </r>
    <r>
      <rPr>
        <sz val="12"/>
        <color rgb="FF000000"/>
        <rFont val="Aptos"/>
      </rPr>
      <t>(2)</t>
    </r>
  </si>
  <si>
    <t>ccmFci956(2)</t>
  </si>
  <si>
    <t>956, 956</t>
  </si>
  <si>
    <t>Moringa oleifera mitochondrial genome</t>
  </si>
  <si>
    <t>rps3i1751</t>
  </si>
  <si>
    <r>
      <rPr>
        <i/>
        <sz val="12"/>
        <color rgb="FF000000"/>
        <rFont val="Aptos"/>
        <family val="2"/>
      </rPr>
      <t xml:space="preserve">rps10 </t>
    </r>
    <r>
      <rPr>
        <sz val="12"/>
        <color rgb="FF000000"/>
        <rFont val="Aptos"/>
        <family val="2"/>
      </rPr>
      <t>(2)</t>
    </r>
  </si>
  <si>
    <t>rps10i840(2)</t>
  </si>
  <si>
    <t>840, 840</t>
  </si>
  <si>
    <t>nad7i1797, nad7i1602, nad7i1362, nad7i908</t>
  </si>
  <si>
    <t>1797,1062,1362,908</t>
  </si>
  <si>
    <t>nad5i998, nad5i849</t>
  </si>
  <si>
    <t>998, 849</t>
  </si>
  <si>
    <t>nad4</t>
  </si>
  <si>
    <t>nad4i976(2), nad4i1428</t>
  </si>
  <si>
    <t>(4007, 2771), 1428</t>
  </si>
  <si>
    <t>nad2i1484, nad2i2535, nad2i1208</t>
  </si>
  <si>
    <t>1484, 2535, 1208</t>
  </si>
  <si>
    <t>nad1i3393, nad1i1450</t>
  </si>
  <si>
    <t>3393, 1450</t>
  </si>
  <si>
    <t>cox2i1507</t>
  </si>
  <si>
    <t>ccmFc</t>
  </si>
  <si>
    <t>ccmFci956</t>
  </si>
  <si>
    <t>*Copies of the same intron are not taken into account in the "Intron number" column calculation.</t>
  </si>
  <si>
    <t>Supplementary Table S4. Codon usage analysis of the plastid genome of M. stenopetala.</t>
  </si>
  <si>
    <t>AminoAcid</t>
  </si>
  <si>
    <t>Codon</t>
  </si>
  <si>
    <t>Third-position base</t>
  </si>
  <si>
    <t>EffectiveNumCodons</t>
  </si>
  <si>
    <t>Frecuency</t>
  </si>
  <si>
    <t>RSCU</t>
  </si>
  <si>
    <t>ColumnIndex</t>
  </si>
  <si>
    <t>RSCU &gt; 1</t>
  </si>
  <si>
    <t>Arg</t>
  </si>
  <si>
    <t>AGA</t>
  </si>
  <si>
    <t>A</t>
  </si>
  <si>
    <t>Leu</t>
  </si>
  <si>
    <t>TTA</t>
  </si>
  <si>
    <t>T</t>
  </si>
  <si>
    <t>Ala</t>
  </si>
  <si>
    <t>GCT</t>
  </si>
  <si>
    <t>C</t>
  </si>
  <si>
    <t>Ser</t>
  </si>
  <si>
    <t>TCT</t>
  </si>
  <si>
    <t>G</t>
  </si>
  <si>
    <t>Pro</t>
  </si>
  <si>
    <t>CCT</t>
  </si>
  <si>
    <t>Gly</t>
  </si>
  <si>
    <t>GGA</t>
  </si>
  <si>
    <t>Tyr</t>
  </si>
  <si>
    <t>TAT</t>
  </si>
  <si>
    <t>RSCU &lt; 1</t>
  </si>
  <si>
    <t>Asp</t>
  </si>
  <si>
    <t>GAT</t>
  </si>
  <si>
    <t>Asn</t>
  </si>
  <si>
    <t>AAT</t>
  </si>
  <si>
    <t>Thr</t>
  </si>
  <si>
    <t>ACT</t>
  </si>
  <si>
    <t>His</t>
  </si>
  <si>
    <t>CAT</t>
  </si>
  <si>
    <t>Gln</t>
  </si>
  <si>
    <t>CAA</t>
  </si>
  <si>
    <t>Cys</t>
  </si>
  <si>
    <t>TGT</t>
  </si>
  <si>
    <t>Glu</t>
  </si>
  <si>
    <t>GAA</t>
  </si>
  <si>
    <t>Lys</t>
  </si>
  <si>
    <t>AAA</t>
  </si>
  <si>
    <t>Val</t>
  </si>
  <si>
    <t>GTA</t>
  </si>
  <si>
    <t>GTT</t>
  </si>
  <si>
    <t>Ile</t>
  </si>
  <si>
    <t>ATT</t>
  </si>
  <si>
    <t>Stp</t>
  </si>
  <si>
    <t>TAA</t>
  </si>
  <si>
    <t>CGA</t>
  </si>
  <si>
    <t>CGT</t>
  </si>
  <si>
    <t>GGT</t>
  </si>
  <si>
    <t>TCA</t>
  </si>
  <si>
    <t>ACA</t>
  </si>
  <si>
    <t>Phe</t>
  </si>
  <si>
    <t>TTT</t>
  </si>
  <si>
    <t>CTT</t>
  </si>
  <si>
    <t>TTG</t>
  </si>
  <si>
    <t>AGT</t>
  </si>
  <si>
    <t>CCA</t>
  </si>
  <si>
    <t>GCA</t>
  </si>
  <si>
    <t>Met</t>
  </si>
  <si>
    <t>ATG</t>
  </si>
  <si>
    <t>1</t>
  </si>
  <si>
    <t>Trp</t>
  </si>
  <si>
    <t>TGG</t>
  </si>
  <si>
    <t>ATA</t>
  </si>
  <si>
    <t>TCC</t>
  </si>
  <si>
    <t>TAG</t>
  </si>
  <si>
    <t>CTA</t>
  </si>
  <si>
    <t>ACC</t>
  </si>
  <si>
    <t>TTC</t>
  </si>
  <si>
    <t>CCC</t>
  </si>
  <si>
    <t>TGA</t>
  </si>
  <si>
    <t>GGG</t>
  </si>
  <si>
    <t>AGG</t>
  </si>
  <si>
    <t>GCC</t>
  </si>
  <si>
    <t>GTG</t>
  </si>
  <si>
    <t>ATC</t>
  </si>
  <si>
    <t>CCG</t>
  </si>
  <si>
    <t>AAG</t>
  </si>
  <si>
    <t>TCG</t>
  </si>
  <si>
    <t>GAG</t>
  </si>
  <si>
    <t>GCG</t>
  </si>
  <si>
    <t>GTC</t>
  </si>
  <si>
    <t>TGC</t>
  </si>
  <si>
    <t>CAG</t>
  </si>
  <si>
    <t>CAC</t>
  </si>
  <si>
    <t>AAC</t>
  </si>
  <si>
    <t>ACG</t>
  </si>
  <si>
    <t>GAC</t>
  </si>
  <si>
    <t>CGG</t>
  </si>
  <si>
    <t>CTC</t>
  </si>
  <si>
    <t>TAC</t>
  </si>
  <si>
    <t>CTG</t>
  </si>
  <si>
    <t>GGC</t>
  </si>
  <si>
    <t>AGC</t>
  </si>
  <si>
    <t>CGC</t>
  </si>
  <si>
    <r>
      <rPr>
        <b/>
        <sz val="12"/>
        <color rgb="FF000000"/>
        <rFont val="Aptos Narrow"/>
      </rPr>
      <t xml:space="preserve">Supplementary Table S5. Codon usage analysis of the plastid genome of </t>
    </r>
    <r>
      <rPr>
        <b/>
        <i/>
        <sz val="12"/>
        <color rgb="FF000000"/>
        <rFont val="Aptos Narrow"/>
      </rPr>
      <t>M. oleifera</t>
    </r>
    <r>
      <rPr>
        <b/>
        <sz val="12"/>
        <color rgb="FF000000"/>
        <rFont val="Aptos Narrow"/>
      </rPr>
      <t>.</t>
    </r>
  </si>
  <si>
    <r>
      <rPr>
        <b/>
        <sz val="12"/>
        <color rgb="FF000000"/>
        <rFont val="Aptos Narrow"/>
      </rPr>
      <t xml:space="preserve">Supplementary Table S6. Codon usage analysis of the mitochondrial genome of </t>
    </r>
    <r>
      <rPr>
        <b/>
        <i/>
        <sz val="12"/>
        <color rgb="FF000000"/>
        <rFont val="Aptos Narrow"/>
      </rPr>
      <t>M. stenopetala</t>
    </r>
    <r>
      <rPr>
        <b/>
        <sz val="12"/>
        <color rgb="FF000000"/>
        <rFont val="Aptos Narrow"/>
      </rPr>
      <t>.</t>
    </r>
  </si>
  <si>
    <r>
      <rPr>
        <b/>
        <sz val="12"/>
        <color rgb="FF000000"/>
        <rFont val="Aptos Narrow"/>
      </rPr>
      <t xml:space="preserve">Supplementary Table S7. Codon usage analysis of the mitochondrial genome of </t>
    </r>
    <r>
      <rPr>
        <b/>
        <i/>
        <sz val="12"/>
        <color rgb="FF000000"/>
        <rFont val="Aptos Narrow"/>
      </rPr>
      <t>M. oleifera</t>
    </r>
    <r>
      <rPr>
        <b/>
        <sz val="12"/>
        <color rgb="FF000000"/>
        <rFont val="Aptos Narrow"/>
      </rPr>
      <t>.</t>
    </r>
  </si>
  <si>
    <t>Supplementary Table S8. Characteristics of mitochondrial plastid DNA insertions (MTPTs) identified in M. stenopetala (MS) and M. oleifera (MO).</t>
  </si>
  <si>
    <t>id</t>
  </si>
  <si>
    <t>Length </t>
  </si>
  <si>
    <t>Identity </t>
  </si>
  <si>
    <t>MT-start </t>
  </si>
  <si>
    <t>MT-end </t>
  </si>
  <si>
    <t>PT-start </t>
  </si>
  <si>
    <t>PT-end </t>
  </si>
  <si>
    <t>annotated feature</t>
  </si>
  <si>
    <t>PT region</t>
  </si>
  <si>
    <t>Species</t>
  </si>
  <si>
    <t>MTPT1</t>
  </si>
  <si>
    <t>ycf2(Partial), trnM-CAU(Complete), rpl23(Complete), rpl2(Complete), rps19(Complete), trnH-GUG(Complete)</t>
  </si>
  <si>
    <t>IRB</t>
  </si>
  <si>
    <t>MS</t>
  </si>
  <si>
    <t>rpl2(Complete), rps19(Complete), rpl23(Complete), trnM-CAU(Complete), ycf2(Partial)</t>
  </si>
  <si>
    <t>IRA</t>
  </si>
  <si>
    <t>MTPT2</t>
  </si>
  <si>
    <t>petG(Complete), trnW-CCA(Complete), trnP-UGG(Complete)</t>
  </si>
  <si>
    <t>LSC</t>
  </si>
  <si>
    <t>MTPT3</t>
  </si>
  <si>
    <t>rrn16S(Covered)</t>
  </si>
  <si>
    <t>MTPT4</t>
  </si>
  <si>
    <t>psbC(Partial)</t>
  </si>
  <si>
    <t>MTPT5</t>
  </si>
  <si>
    <t>87.5</t>
  </si>
  <si>
    <t>trnS-GGA(Complete)</t>
  </si>
  <si>
    <t>MTPT6</t>
  </si>
  <si>
    <t>rpoB(Partial)</t>
  </si>
  <si>
    <t>MTPT7</t>
  </si>
  <si>
    <t>trnD-GUC(Complete)</t>
  </si>
  <si>
    <t>MTPT8</t>
  </si>
  <si>
    <t>trnN-GUU(Complete)</t>
  </si>
  <si>
    <t>MTPT9</t>
  </si>
  <si>
    <t>ndhC(Partial)</t>
  </si>
  <si>
    <t>MTPT10</t>
  </si>
  <si>
    <t>trnM-CAU(Complete)</t>
  </si>
  <si>
    <t>MTPT11</t>
  </si>
  <si>
    <t>96.61</t>
  </si>
  <si>
    <t>rpl2(Partial), rps19(Partial)</t>
  </si>
  <si>
    <t>MTPT12</t>
  </si>
  <si>
    <t>No annotations</t>
  </si>
  <si>
    <t>MTPT13</t>
  </si>
  <si>
    <t>rrn16S(Partial)</t>
  </si>
  <si>
    <t>MTPT14</t>
  </si>
  <si>
    <t>trnD-GUC(Partial)</t>
  </si>
  <si>
    <t>MTPT15</t>
  </si>
  <si>
    <t>trnS-GCU(Complete)</t>
  </si>
  <si>
    <t>MTPT16</t>
  </si>
  <si>
    <t>MTPT17</t>
  </si>
  <si>
    <t>MTPT18</t>
  </si>
  <si>
    <t>rrn23S(Covered), trnA-UGC(Complete), trnE-UUC(Complete)</t>
  </si>
  <si>
    <t>MO</t>
  </si>
  <si>
    <t>trnE-UUC(Complete), trnA-UGC(Complete), rrn23S(Covered)</t>
  </si>
  <si>
    <t>ycf2(Partial), trnM-CAU(Complete), rpl23(Complete), rpl2(Complete), rps19(Complete)</t>
  </si>
  <si>
    <t>89.58</t>
  </si>
  <si>
    <t>MTPT19</t>
  </si>
  <si>
    <t>trnH-GUG(Complete)</t>
  </si>
  <si>
    <t>MTPT20</t>
  </si>
  <si>
    <t>Supplementary Table S9. Nucleotide substitution rates of plastid genes between M. stenopetala (subject) and M. oleifera (query).</t>
  </si>
  <si>
    <t>query_name_orig</t>
  </si>
  <si>
    <t>subject_name_orig</t>
  </si>
  <si>
    <t>query_id</t>
  </si>
  <si>
    <t>subject_id</t>
  </si>
  <si>
    <t>dN</t>
  </si>
  <si>
    <t>dS</t>
  </si>
  <si>
    <t>dNdS</t>
  </si>
  <si>
    <t>perc_identity</t>
  </si>
  <si>
    <t>num_ident_matches</t>
  </si>
  <si>
    <t>alig_length</t>
  </si>
  <si>
    <t>mismatches</t>
  </si>
  <si>
    <t>gap_openings</t>
  </si>
  <si>
    <t>n_gaps</t>
  </si>
  <si>
    <t>pos_match</t>
  </si>
  <si>
    <t>ppos</t>
  </si>
  <si>
    <t>q_start</t>
  </si>
  <si>
    <t>q_end</t>
  </si>
  <si>
    <t>q_len</t>
  </si>
  <si>
    <t>qcov</t>
  </si>
  <si>
    <t>qcovhsp</t>
  </si>
  <si>
    <t>s_start</t>
  </si>
  <si>
    <t>s_end</t>
  </si>
  <si>
    <t>s_len</t>
  </si>
  <si>
    <t>evalue</t>
  </si>
  <si>
    <t>bit_score</t>
  </si>
  <si>
    <t>score_raw</t>
  </si>
  <si>
    <t>psbA_[443:1504](-)</t>
  </si>
  <si>
    <t>psbA_[328:1389](-)</t>
  </si>
  <si>
    <t>Q1</t>
  </si>
  <si>
    <t>S1</t>
  </si>
  <si>
    <t>0.0000000</t>
  </si>
  <si>
    <t>0.0060120</t>
  </si>
  <si>
    <t>0.00000</t>
  </si>
  <si>
    <t>100.0</t>
  </si>
  <si>
    <t>6.52e-267</t>
  </si>
  <si>
    <t>715.0</t>
  </si>
  <si>
    <t>rps2_[16224:16934](-)</t>
  </si>
  <si>
    <t>rps2_[16052:16762](-)</t>
  </si>
  <si>
    <t>Q10</t>
  </si>
  <si>
    <t>S10</t>
  </si>
  <si>
    <t>0.0016910</t>
  </si>
  <si>
    <t>0.0087270</t>
  </si>
  <si>
    <t>0.19370</t>
  </si>
  <si>
    <t>99.6</t>
  </si>
  <si>
    <t>4.93e-176</t>
  </si>
  <si>
    <t>476.0</t>
  </si>
  <si>
    <t>rpoC2_[17163:21329](-)</t>
  </si>
  <si>
    <t>rpoC2_[16989:21155](-)</t>
  </si>
  <si>
    <t>Q11</t>
  </si>
  <si>
    <t>S11</t>
  </si>
  <si>
    <t>0.0045760</t>
  </si>
  <si>
    <t>0.0074640</t>
  </si>
  <si>
    <t>0.61300</t>
  </si>
  <si>
    <t>99.0</t>
  </si>
  <si>
    <t>99.2</t>
  </si>
  <si>
    <t>0.00e+00</t>
  </si>
  <si>
    <t>2735.0</t>
  </si>
  <si>
    <t>rpoC1_join{[23887:24318](-),[21512:23122](-)}</t>
  </si>
  <si>
    <t>rpoC1_join{[23713:24144](-),[21338:22948](-)}</t>
  </si>
  <si>
    <t>Q12</t>
  </si>
  <si>
    <t>S12</t>
  </si>
  <si>
    <t>0.0019020</t>
  </si>
  <si>
    <t>0.0044820</t>
  </si>
  <si>
    <t>0.42450</t>
  </si>
  <si>
    <t>1389.0</t>
  </si>
  <si>
    <t>rpoB_[24345:27557](-)</t>
  </si>
  <si>
    <t>rpoB_[24171:27383](-)</t>
  </si>
  <si>
    <t>Q13</t>
  </si>
  <si>
    <t>S13</t>
  </si>
  <si>
    <t>0.0004632</t>
  </si>
  <si>
    <t>0.0047730</t>
  </si>
  <si>
    <t>0.09706</t>
  </si>
  <si>
    <t>99.9</t>
  </si>
  <si>
    <t>2132.0</t>
  </si>
  <si>
    <t>petN_[29408:29497](+)</t>
  </si>
  <si>
    <t>petN_[29229:29318](+)</t>
  </si>
  <si>
    <t>Q14</t>
  </si>
  <si>
    <t>S14</t>
  </si>
  <si>
    <t>NA</t>
  </si>
  <si>
    <t>1.09e-17</t>
  </si>
  <si>
    <t>59.7</t>
  </si>
  <si>
    <t>psbM_[30695:30799](-)</t>
  </si>
  <si>
    <t>psbM_[30531:30635](-)</t>
  </si>
  <si>
    <t>Q15</t>
  </si>
  <si>
    <t>S15</t>
  </si>
  <si>
    <t>3.59e-18</t>
  </si>
  <si>
    <t>61.2</t>
  </si>
  <si>
    <t>psbD_[35040:36101](+)</t>
  </si>
  <si>
    <t>psbD_[34909:35970](+)</t>
  </si>
  <si>
    <t>Q16</t>
  </si>
  <si>
    <t>S16</t>
  </si>
  <si>
    <t>0.0056870</t>
  </si>
  <si>
    <t>1.05e-272</t>
  </si>
  <si>
    <t>730.0</t>
  </si>
  <si>
    <t>psbC_[36049:37470](+)</t>
  </si>
  <si>
    <t>psbC_[35918:37339](+)</t>
  </si>
  <si>
    <t>Q17</t>
  </si>
  <si>
    <t>S17</t>
  </si>
  <si>
    <t>0.0008602</t>
  </si>
  <si>
    <t>0.0060570</t>
  </si>
  <si>
    <t>0.14200</t>
  </si>
  <si>
    <t>99.8</t>
  </si>
  <si>
    <t>989.0</t>
  </si>
  <si>
    <t>psbZ_[38144:38332](+)</t>
  </si>
  <si>
    <t>psbZ_[38014:38202](+)</t>
  </si>
  <si>
    <t>Q18</t>
  </si>
  <si>
    <t>S18</t>
  </si>
  <si>
    <t>0.0168200</t>
  </si>
  <si>
    <t>1.34e-38</t>
  </si>
  <si>
    <t>114.0</t>
  </si>
  <si>
    <t>rps14_[39241:39543](-)</t>
  </si>
  <si>
    <t>rps14_[39120:39422](-)</t>
  </si>
  <si>
    <t>Q19</t>
  </si>
  <si>
    <t>S19</t>
  </si>
  <si>
    <t>0.0089880</t>
  </si>
  <si>
    <t>0.0316200</t>
  </si>
  <si>
    <t>0.28420</t>
  </si>
  <si>
    <t>98.0</t>
  </si>
  <si>
    <t>1.79e-69</t>
  </si>
  <si>
    <t>195.0</t>
  </si>
  <si>
    <t>matK_[2045:3565](-)</t>
  </si>
  <si>
    <t>matK_[2002:3507](-)</t>
  </si>
  <si>
    <t>Q2</t>
  </si>
  <si>
    <t>S2</t>
  </si>
  <si>
    <t>0.0055530</t>
  </si>
  <si>
    <t>0.0189900</t>
  </si>
  <si>
    <t>0.29240</t>
  </si>
  <si>
    <t>97.8</t>
  </si>
  <si>
    <t>996.0</t>
  </si>
  <si>
    <t>psaB_[39672:41876](-)</t>
  </si>
  <si>
    <t>psaB_[39551:41755](-)</t>
  </si>
  <si>
    <t>Q20</t>
  </si>
  <si>
    <t>S20</t>
  </si>
  <si>
    <t>0.0028000</t>
  </si>
  <si>
    <t>1534.0</t>
  </si>
  <si>
    <t>psaA_[41902:44154](-)</t>
  </si>
  <si>
    <t>psaA_[41781:44033](-)</t>
  </si>
  <si>
    <t>Q21</t>
  </si>
  <si>
    <t>S21</t>
  </si>
  <si>
    <t>0.0053470</t>
  </si>
  <si>
    <t>1548.0</t>
  </si>
  <si>
    <t>ycf3_join{[46748:46871](-),[45786:46015](-),[44863:45015](-)}</t>
  </si>
  <si>
    <t>ycf3_join{[46619:46742](-),[45653:45882](-),[44733:44885](-)}</t>
  </si>
  <si>
    <t>Q22</t>
  </si>
  <si>
    <t>S22</t>
  </si>
  <si>
    <t>2.99e-114</t>
  </si>
  <si>
    <t>314.0</t>
  </si>
  <si>
    <t>rps4_[47858:48463](-)</t>
  </si>
  <si>
    <t>rps4_[47713:48318](-)</t>
  </si>
  <si>
    <t>Q23</t>
  </si>
  <si>
    <t>S23</t>
  </si>
  <si>
    <t>0.0049130</t>
  </si>
  <si>
    <t>8.27e-144</t>
  </si>
  <si>
    <t>391.0</t>
  </si>
  <si>
    <t>ndhJ_[51637:52113](-)</t>
  </si>
  <si>
    <t>ndhJ_[51529:52005](-)</t>
  </si>
  <si>
    <t>Q24</t>
  </si>
  <si>
    <t>S24</t>
  </si>
  <si>
    <t>7.25e-126</t>
  </si>
  <si>
    <t>342.0</t>
  </si>
  <si>
    <t>ndhK_[52227:52904](-)</t>
  </si>
  <si>
    <t>ndhK_[52118:52795](-)</t>
  </si>
  <si>
    <t>Q25</t>
  </si>
  <si>
    <t>S25</t>
  </si>
  <si>
    <t>0.0036060</t>
  </si>
  <si>
    <t>0.0046160</t>
  </si>
  <si>
    <t>0.78110</t>
  </si>
  <si>
    <t>99.1</t>
  </si>
  <si>
    <t>3.33e-164</t>
  </si>
  <si>
    <t>445.0</t>
  </si>
  <si>
    <t>ndhC_[52999:53361](-)</t>
  </si>
  <si>
    <t>ndhC_[52866:53228](-)</t>
  </si>
  <si>
    <t>Q26</t>
  </si>
  <si>
    <t>S26</t>
  </si>
  <si>
    <t>0.0166500</t>
  </si>
  <si>
    <t>1.24e-83</t>
  </si>
  <si>
    <t>233.0</t>
  </si>
  <si>
    <t>atpE_[55937:56338](-)</t>
  </si>
  <si>
    <t>atpE_[55619:56020](-)</t>
  </si>
  <si>
    <t>Q27</t>
  </si>
  <si>
    <t>S27</t>
  </si>
  <si>
    <t>5.43e-91</t>
  </si>
  <si>
    <t>252.0</t>
  </si>
  <si>
    <t>atpB_[56335:57831](-)</t>
  </si>
  <si>
    <t>atpB_[56017:57513](-)</t>
  </si>
  <si>
    <t>Q28</t>
  </si>
  <si>
    <t>S28</t>
  </si>
  <si>
    <t>0.0010050</t>
  </si>
  <si>
    <t>0.0095950</t>
  </si>
  <si>
    <t>0.10480</t>
  </si>
  <si>
    <t>954.0</t>
  </si>
  <si>
    <t>rbcL_[58635:60062](+)</t>
  </si>
  <si>
    <t>rbcL_[58312:59739](+)</t>
  </si>
  <si>
    <t>Q29</t>
  </si>
  <si>
    <t>S29</t>
  </si>
  <si>
    <t>0.0059650</t>
  </si>
  <si>
    <t>0.0120900</t>
  </si>
  <si>
    <t>0.49340</t>
  </si>
  <si>
    <t>98.7</t>
  </si>
  <si>
    <t>969.0</t>
  </si>
  <si>
    <t>rps16_join{[6290:6337](-),[5172:5390](-)}</t>
  </si>
  <si>
    <t>rps16_join{[6228:6267](-),[5100:5326](-)}</t>
  </si>
  <si>
    <t>Q3</t>
  </si>
  <si>
    <t>S3</t>
  </si>
  <si>
    <t>0.0160300</t>
  </si>
  <si>
    <t>0.0445600</t>
  </si>
  <si>
    <t>0.35980</t>
  </si>
  <si>
    <t>1.52e-60</t>
  </si>
  <si>
    <t>172.0</t>
  </si>
  <si>
    <t>accD_[60817:62304](+)</t>
  </si>
  <si>
    <t>accD_[60485:61963](+)</t>
  </si>
  <si>
    <t>Q30</t>
  </si>
  <si>
    <t>S30</t>
  </si>
  <si>
    <t>0.0046480</t>
  </si>
  <si>
    <t>0.0021290</t>
  </si>
  <si>
    <t>99.4</t>
  </si>
  <si>
    <t>98.4</t>
  </si>
  <si>
    <t>psaI_[62980:63093](+)</t>
  </si>
  <si>
    <t>psaI_[62639:62752](+)</t>
  </si>
  <si>
    <t>Q31</t>
  </si>
  <si>
    <t>S31</t>
  </si>
  <si>
    <t>9.63e-24</t>
  </si>
  <si>
    <t>75.5</t>
  </si>
  <si>
    <t>ycf4_[63512:64066](+)</t>
  </si>
  <si>
    <t>ycf4_[63169:63723](+)</t>
  </si>
  <si>
    <t>Q32</t>
  </si>
  <si>
    <t>S32</t>
  </si>
  <si>
    <t>0.0021650</t>
  </si>
  <si>
    <t>0.0113400</t>
  </si>
  <si>
    <t>0.19090</t>
  </si>
  <si>
    <t>99.5</t>
  </si>
  <si>
    <t>9.50e-137</t>
  </si>
  <si>
    <t>372.0</t>
  </si>
  <si>
    <t>cemA_[64965:65660](+)</t>
  </si>
  <si>
    <t>cemA_[64625:65320](+)</t>
  </si>
  <si>
    <t>Q33</t>
  </si>
  <si>
    <t>S33</t>
  </si>
  <si>
    <t>0.0054460</t>
  </si>
  <si>
    <t>0.0093960</t>
  </si>
  <si>
    <t>0.57960</t>
  </si>
  <si>
    <t>2.27e-174</t>
  </si>
  <si>
    <t>471.0</t>
  </si>
  <si>
    <t>petA_[65894:66856](+)</t>
  </si>
  <si>
    <t>petA_[65550:66512](+)</t>
  </si>
  <si>
    <t>Q34</t>
  </si>
  <si>
    <t>S34</t>
  </si>
  <si>
    <t>0.0025370</t>
  </si>
  <si>
    <t>0.0092520</t>
  </si>
  <si>
    <t>0.27420</t>
  </si>
  <si>
    <t>2.00e-233</t>
  </si>
  <si>
    <t>628.0</t>
  </si>
  <si>
    <t>psbJ_[67882:68004](-)</t>
  </si>
  <si>
    <t>psbJ_[67547:67669](-)</t>
  </si>
  <si>
    <t>Q35</t>
  </si>
  <si>
    <t>S35</t>
  </si>
  <si>
    <t>2.07e-26</t>
  </si>
  <si>
    <t>82.4</t>
  </si>
  <si>
    <t>psbL_[68152:68268](-)</t>
  </si>
  <si>
    <t>psbL_[67817:67933](-)</t>
  </si>
  <si>
    <t>Q36</t>
  </si>
  <si>
    <t>S36</t>
  </si>
  <si>
    <t>0.0598800</t>
  </si>
  <si>
    <t>2.14e-25</t>
  </si>
  <si>
    <t>79.7</t>
  </si>
  <si>
    <t>psbF_[68291:68410](-)</t>
  </si>
  <si>
    <t>psbF_[67956:68075](-)</t>
  </si>
  <si>
    <t>Q37</t>
  </si>
  <si>
    <t>S37</t>
  </si>
  <si>
    <t>6.77e-27</t>
  </si>
  <si>
    <t>83.6</t>
  </si>
  <si>
    <t>psbE_[68420:68671](-)</t>
  </si>
  <si>
    <t>psbE_[68085:68336](-)</t>
  </si>
  <si>
    <t>Q38</t>
  </si>
  <si>
    <t>S38</t>
  </si>
  <si>
    <t>0.0130700</t>
  </si>
  <si>
    <t>6.37e-62</t>
  </si>
  <si>
    <t>175.0</t>
  </si>
  <si>
    <t>petL_[70020:70115](+)</t>
  </si>
  <si>
    <t>petL_[69682:69777](+)</t>
  </si>
  <si>
    <t>Q39</t>
  </si>
  <si>
    <t>S39</t>
  </si>
  <si>
    <t>3.51e-17</t>
  </si>
  <si>
    <t>58.5</t>
  </si>
  <si>
    <t>psbK_[7232:7417](+)</t>
  </si>
  <si>
    <t>psbK_[7158:7343](+)</t>
  </si>
  <si>
    <t>Q4</t>
  </si>
  <si>
    <t>S4</t>
  </si>
  <si>
    <t>0.0064730</t>
  </si>
  <si>
    <t>1.77e-38</t>
  </si>
  <si>
    <t>petG_[70298:70411](+)</t>
  </si>
  <si>
    <t>petG_[69960:70073](+)</t>
  </si>
  <si>
    <t>Q40</t>
  </si>
  <si>
    <t>S40</t>
  </si>
  <si>
    <t>7.95e-23</t>
  </si>
  <si>
    <t>73.2</t>
  </si>
  <si>
    <t>psaJ_[71248:71382](+)</t>
  </si>
  <si>
    <t>psaJ_[70910:71044](+)</t>
  </si>
  <si>
    <t>Q41</t>
  </si>
  <si>
    <t>S41</t>
  </si>
  <si>
    <t>2.02e-30</t>
  </si>
  <si>
    <t>92.8</t>
  </si>
  <si>
    <t>rpl33_[71809:72009](+)</t>
  </si>
  <si>
    <t>rpl33_[71480:71680](+)</t>
  </si>
  <si>
    <t>Q42</t>
  </si>
  <si>
    <t>S42</t>
  </si>
  <si>
    <t>3.63e-49</t>
  </si>
  <si>
    <t>141.0</t>
  </si>
  <si>
    <t>rps18_[72214:72519](+)</t>
  </si>
  <si>
    <t>rps18_[71886:72191](+)</t>
  </si>
  <si>
    <t>Q43</t>
  </si>
  <si>
    <t>S43</t>
  </si>
  <si>
    <t>4.37e-66</t>
  </si>
  <si>
    <t>187.0</t>
  </si>
  <si>
    <t>rpl20_[72804:73157](-)</t>
  </si>
  <si>
    <t>rpl20_[72489:72842](-)</t>
  </si>
  <si>
    <t>Q44</t>
  </si>
  <si>
    <t>S44</t>
  </si>
  <si>
    <t>0.0035650</t>
  </si>
  <si>
    <t>0.0096020</t>
  </si>
  <si>
    <t>0.37130</t>
  </si>
  <si>
    <t>5.32e-79</t>
  </si>
  <si>
    <t>221.0</t>
  </si>
  <si>
    <t>clpP_join{[76165:76235](-),[75024:75317](-),[74195:74420](-)}</t>
  </si>
  <si>
    <t>clpP_join{[75847:75917](-),[74705:74998](-),[73883:74108](-)}</t>
  </si>
  <si>
    <t>Q45</t>
  </si>
  <si>
    <t>S45</t>
  </si>
  <si>
    <t>0.0045550</t>
  </si>
  <si>
    <t>0.0096780</t>
  </si>
  <si>
    <t>0.47070</t>
  </si>
  <si>
    <t>4.83e-145</t>
  </si>
  <si>
    <t>394.0</t>
  </si>
  <si>
    <t>psbB_[76714:78240](+)</t>
  </si>
  <si>
    <t>psbB_[76396:77922](+)</t>
  </si>
  <si>
    <t>Q46</t>
  </si>
  <si>
    <t>S46</t>
  </si>
  <si>
    <t>0.0077440</t>
  </si>
  <si>
    <t>1060.0</t>
  </si>
  <si>
    <t>psbT_[78423:78530](+)</t>
  </si>
  <si>
    <t>psbT_[78105:78212](+)</t>
  </si>
  <si>
    <t>Q47</t>
  </si>
  <si>
    <t>S47</t>
  </si>
  <si>
    <t>1.66e-21</t>
  </si>
  <si>
    <t>69.7</t>
  </si>
  <si>
    <t>psbN_[78591:78722](-)</t>
  </si>
  <si>
    <t>psbN_[78273:78404](-)</t>
  </si>
  <si>
    <t>Q48</t>
  </si>
  <si>
    <t>S48</t>
  </si>
  <si>
    <t>9.04e-29</t>
  </si>
  <si>
    <t>88.6</t>
  </si>
  <si>
    <t>psbH_[78827:79048](+)</t>
  </si>
  <si>
    <t>psbH_[78509:78730](+)</t>
  </si>
  <si>
    <t>Q49</t>
  </si>
  <si>
    <t>S49</t>
  </si>
  <si>
    <t>5.07e-50</t>
  </si>
  <si>
    <t>144.0</t>
  </si>
  <si>
    <t>psbI_[7856:7966](+)</t>
  </si>
  <si>
    <t>psbI_[7787:7897](+)</t>
  </si>
  <si>
    <t>Q5</t>
  </si>
  <si>
    <t>S5</t>
  </si>
  <si>
    <t>2.15e-22</t>
  </si>
  <si>
    <t>72.0</t>
  </si>
  <si>
    <t>petB_[79931:80629](+)</t>
  </si>
  <si>
    <t>petB_[79607:80305](+)</t>
  </si>
  <si>
    <t>Q50</t>
  </si>
  <si>
    <t>S50</t>
  </si>
  <si>
    <t>4.23e-175</t>
  </si>
  <si>
    <t>473.0</t>
  </si>
  <si>
    <t>petD_join{[80825:80832](+),[81577:82051](+)}</t>
  </si>
  <si>
    <t>petD_[81204:81728](+)</t>
  </si>
  <si>
    <t>Q51</t>
  </si>
  <si>
    <t>S51</t>
  </si>
  <si>
    <t>0.0124700</t>
  </si>
  <si>
    <t>0.0198800</t>
  </si>
  <si>
    <t>0.62740</t>
  </si>
  <si>
    <t>98.8</t>
  </si>
  <si>
    <t>6.80e-117</t>
  </si>
  <si>
    <t>320.0</t>
  </si>
  <si>
    <t>rpoA_[82303:83286](-)</t>
  </si>
  <si>
    <t>rpoA_[81980:82963](-)</t>
  </si>
  <si>
    <t>Q52</t>
  </si>
  <si>
    <t>S52</t>
  </si>
  <si>
    <t>0.0080300</t>
  </si>
  <si>
    <t>0.0150300</t>
  </si>
  <si>
    <t>0.53430</t>
  </si>
  <si>
    <t>98.5</t>
  </si>
  <si>
    <t>8.24e-241</t>
  </si>
  <si>
    <t>647.0</t>
  </si>
  <si>
    <t>rps11_[83364:83780](-)</t>
  </si>
  <si>
    <t>rps11_[83036:83452](-)</t>
  </si>
  <si>
    <t>Q53</t>
  </si>
  <si>
    <t>S53</t>
  </si>
  <si>
    <t>0.0035200</t>
  </si>
  <si>
    <t>0.0186300</t>
  </si>
  <si>
    <t>0.18900</t>
  </si>
  <si>
    <t>99.3</t>
  </si>
  <si>
    <t>5.35e-98</t>
  </si>
  <si>
    <t>270.0</t>
  </si>
  <si>
    <t>rpl36_[83906:84019](-)</t>
  </si>
  <si>
    <t>rpl36_[83578:83691](-)</t>
  </si>
  <si>
    <t>Q54</t>
  </si>
  <si>
    <t>S54</t>
  </si>
  <si>
    <t>1.17e-24</t>
  </si>
  <si>
    <t>77.8</t>
  </si>
  <si>
    <t>rps8_[84456:84860](-)</t>
  </si>
  <si>
    <t>rps8_[84128:84532](-)</t>
  </si>
  <si>
    <t>Q55</t>
  </si>
  <si>
    <t>S55</t>
  </si>
  <si>
    <t>0.0260500</t>
  </si>
  <si>
    <t>1.09e-95</t>
  </si>
  <si>
    <t>264.0</t>
  </si>
  <si>
    <t>rpl14_[85133:85501](-)</t>
  </si>
  <si>
    <t>rpl14_[84798:85166](-)</t>
  </si>
  <si>
    <t>Q56</t>
  </si>
  <si>
    <t>S56</t>
  </si>
  <si>
    <t>0.0073660</t>
  </si>
  <si>
    <t>3.67e-86</t>
  </si>
  <si>
    <t>239.0</t>
  </si>
  <si>
    <t>rpl16_join{[87094:87102](-),[85634:86032](-)}</t>
  </si>
  <si>
    <t>rpl16_[85288:85698](-)</t>
  </si>
  <si>
    <t>Q57</t>
  </si>
  <si>
    <t>S57</t>
  </si>
  <si>
    <t>0.0194700</t>
  </si>
  <si>
    <t>0.0405800</t>
  </si>
  <si>
    <t>0.47980</t>
  </si>
  <si>
    <t>4.97e-95</t>
  </si>
  <si>
    <t>263.0</t>
  </si>
  <si>
    <t>rps3_[87245:87901](-)</t>
  </si>
  <si>
    <t>rps3_[86893:87549](-)</t>
  </si>
  <si>
    <t>Q58</t>
  </si>
  <si>
    <t>S58</t>
  </si>
  <si>
    <t>0.0018110</t>
  </si>
  <si>
    <t>0.0100300</t>
  </si>
  <si>
    <t>0.18040</t>
  </si>
  <si>
    <t>8.89e-161</t>
  </si>
  <si>
    <t>436.0</t>
  </si>
  <si>
    <t>rpl22_[87886:88365](-)</t>
  </si>
  <si>
    <t>rpl22_[87534:88013](-)</t>
  </si>
  <si>
    <t>Q59</t>
  </si>
  <si>
    <t>S59</t>
  </si>
  <si>
    <t>8.46e-121</t>
  </si>
  <si>
    <t>330.0</t>
  </si>
  <si>
    <t>atpA_[10423:11946](-)</t>
  </si>
  <si>
    <t>atpA_[10252:11775](-)</t>
  </si>
  <si>
    <t>Q6</t>
  </si>
  <si>
    <t>S6</t>
  </si>
  <si>
    <t>0.0009749</t>
  </si>
  <si>
    <t>0.0077340</t>
  </si>
  <si>
    <t>0.12610</t>
  </si>
  <si>
    <t>944.0</t>
  </si>
  <si>
    <t>rpl2_join{[89840:90230](-),[88741:89174](-)}</t>
  </si>
  <si>
    <t>rpl2_join{[89487:89877](-),[88388:88821](-)}</t>
  </si>
  <si>
    <t>Q60</t>
  </si>
  <si>
    <t>S60</t>
  </si>
  <si>
    <t>2.88e-203</t>
  </si>
  <si>
    <t>548.0</t>
  </si>
  <si>
    <t>rpl2_join{[89832:90230](-),[88741:89271](-)}</t>
  </si>
  <si>
    <t>rpl2_join{[89479:89877](-),[88388:88918](-)}</t>
  </si>
  <si>
    <t>Q61</t>
  </si>
  <si>
    <t>S61</t>
  </si>
  <si>
    <t>2.61e-228</t>
  </si>
  <si>
    <t>614.0</t>
  </si>
  <si>
    <t>rpl23_[90249:90530](-)</t>
  </si>
  <si>
    <t>rpl23_[89896:90177](-)</t>
  </si>
  <si>
    <t>Q62</t>
  </si>
  <si>
    <t>S62</t>
  </si>
  <si>
    <t>2.17e-69</t>
  </si>
  <si>
    <t>194.0</t>
  </si>
  <si>
    <t>ycf2_[90858:97736](+)</t>
  </si>
  <si>
    <t>ycf2_[90505:97389](+)</t>
  </si>
  <si>
    <t>Q63</t>
  </si>
  <si>
    <t>S63</t>
  </si>
  <si>
    <t>0.0001700</t>
  </si>
  <si>
    <t>0.0004493</t>
  </si>
  <si>
    <t>0.37840</t>
  </si>
  <si>
    <t>99.7</t>
  </si>
  <si>
    <t>4489.0</t>
  </si>
  <si>
    <t>ycf15_[98009:98104](+)</t>
  </si>
  <si>
    <t>ycf15_[97662:97757](+)</t>
  </si>
  <si>
    <t>Q64</t>
  </si>
  <si>
    <t>S64</t>
  </si>
  <si>
    <t>6.69e-24</t>
  </si>
  <si>
    <t>ndhB_join{[100789:101563](-),[99343:100100](-)}</t>
  </si>
  <si>
    <t>ndhB_join{[100447:101221](-),[99001:99758](-)}</t>
  </si>
  <si>
    <t>Q65</t>
  </si>
  <si>
    <t>S65</t>
  </si>
  <si>
    <t>991.0</t>
  </si>
  <si>
    <t>rps7_[101887:102354](-)</t>
  </si>
  <si>
    <t>rps7_[101545:102012](-)</t>
  </si>
  <si>
    <t>Q66</t>
  </si>
  <si>
    <t>S66</t>
  </si>
  <si>
    <t>2.01e-108</t>
  </si>
  <si>
    <t>298.0</t>
  </si>
  <si>
    <t>ndhF_[115236:117461](-)</t>
  </si>
  <si>
    <t>ndhF_[114873:117107](-)</t>
  </si>
  <si>
    <t>Q67</t>
  </si>
  <si>
    <t>S67</t>
  </si>
  <si>
    <t>0.0116900</t>
  </si>
  <si>
    <t>0.0215600</t>
  </si>
  <si>
    <t>0.54210</t>
  </si>
  <si>
    <t>97.6</t>
  </si>
  <si>
    <t>1416.0</t>
  </si>
  <si>
    <t>ccsA_[120150:121118](+)</t>
  </si>
  <si>
    <t>ccsA_[119844:120812](+)</t>
  </si>
  <si>
    <t>Q68</t>
  </si>
  <si>
    <t>S68</t>
  </si>
  <si>
    <t>0.0119600</t>
  </si>
  <si>
    <t>0.0202500</t>
  </si>
  <si>
    <t>0.59080</t>
  </si>
  <si>
    <t>97.2</t>
  </si>
  <si>
    <t>3.41e-226</t>
  </si>
  <si>
    <t>610.0</t>
  </si>
  <si>
    <t>ndhD_[121300:122829](-)</t>
  </si>
  <si>
    <t>ndhD_[120995:122524](-)</t>
  </si>
  <si>
    <t>Q69</t>
  </si>
  <si>
    <t>S69</t>
  </si>
  <si>
    <t>0.0035180</t>
  </si>
  <si>
    <t>0.0138100</t>
  </si>
  <si>
    <t>0.25470</t>
  </si>
  <si>
    <t>986.0</t>
  </si>
  <si>
    <t>atpF_join{[13138:13298](-),[12008:12413](-)}</t>
  </si>
  <si>
    <t>atpF_join{[12971:13131](-),[11837:12242](-)}</t>
  </si>
  <si>
    <t>Q7</t>
  </si>
  <si>
    <t>S7</t>
  </si>
  <si>
    <t>0.0051990</t>
  </si>
  <si>
    <t>0.0115300</t>
  </si>
  <si>
    <t>0.45090</t>
  </si>
  <si>
    <t>98.9</t>
  </si>
  <si>
    <t>2.69e-129</t>
  </si>
  <si>
    <t>353.0</t>
  </si>
  <si>
    <t>psaC_[122941:123186](-)</t>
  </si>
  <si>
    <t>psaC_[122634:122879](-)</t>
  </si>
  <si>
    <t>Q70</t>
  </si>
  <si>
    <t>S70</t>
  </si>
  <si>
    <t>0.0412900</t>
  </si>
  <si>
    <t>2.47e-47</t>
  </si>
  <si>
    <t>138.0</t>
  </si>
  <si>
    <t>ndhE_[123425:123730](-)</t>
  </si>
  <si>
    <t>ndhE_[123110:123415](-)</t>
  </si>
  <si>
    <t>Q71</t>
  </si>
  <si>
    <t>S71</t>
  </si>
  <si>
    <t>0.0048090</t>
  </si>
  <si>
    <t>0.0208400</t>
  </si>
  <si>
    <t>0.23080</t>
  </si>
  <si>
    <t>8.49e-64</t>
  </si>
  <si>
    <t>181.0</t>
  </si>
  <si>
    <t>ndhG_[123978:124508](-)</t>
  </si>
  <si>
    <t>ndhG_[123683:124213](-)</t>
  </si>
  <si>
    <t>Q72</t>
  </si>
  <si>
    <t>S72</t>
  </si>
  <si>
    <t>0.0085420</t>
  </si>
  <si>
    <t>0.0058600</t>
  </si>
  <si>
    <t>98.3</t>
  </si>
  <si>
    <t>1.99e-116</t>
  </si>
  <si>
    <t>ndhI_[124893:125396](-)</t>
  </si>
  <si>
    <t>ndhI_[124598:125101](-)</t>
  </si>
  <si>
    <t>Q73</t>
  </si>
  <si>
    <t>S73</t>
  </si>
  <si>
    <t>0.0011690</t>
  </si>
  <si>
    <t>0.0069290</t>
  </si>
  <si>
    <t>0.16870</t>
  </si>
  <si>
    <t>6.45e-104</t>
  </si>
  <si>
    <t>288.0</t>
  </si>
  <si>
    <t>ndhA_join{[127164:127716](-),[125488:126026](-)}</t>
  </si>
  <si>
    <t>ndhA_join{[126858:127410](-),[125192:125730](-)}</t>
  </si>
  <si>
    <t>Q74</t>
  </si>
  <si>
    <t>S74</t>
  </si>
  <si>
    <t>0.0033980</t>
  </si>
  <si>
    <t>0.0105300</t>
  </si>
  <si>
    <t>0.32270</t>
  </si>
  <si>
    <t>4.68e-256</t>
  </si>
  <si>
    <t>689.0</t>
  </si>
  <si>
    <t>ndhH_[127718:128899](-)</t>
  </si>
  <si>
    <t>ndhH_[127412:128593](-)</t>
  </si>
  <si>
    <t>Q75</t>
  </si>
  <si>
    <t>S75</t>
  </si>
  <si>
    <t>0.0034640</t>
  </si>
  <si>
    <t>0.0165300</t>
  </si>
  <si>
    <t>0.20950</t>
  </si>
  <si>
    <t>1.35e-302</t>
  </si>
  <si>
    <t>809.0</t>
  </si>
  <si>
    <t>rps15_[129004:129270](-)</t>
  </si>
  <si>
    <t>rps15_[128698:128964](-)</t>
  </si>
  <si>
    <t>Q76</t>
  </si>
  <si>
    <t>S76</t>
  </si>
  <si>
    <t>0.0300100</t>
  </si>
  <si>
    <t>4.20e-58</t>
  </si>
  <si>
    <t>166.0</t>
  </si>
  <si>
    <t>ycf1_[129666:135209](-)</t>
  </si>
  <si>
    <t>ycf1_[129364:134907](-)</t>
  </si>
  <si>
    <t>Q77</t>
  </si>
  <si>
    <t>S77</t>
  </si>
  <si>
    <t>0.0167100</t>
  </si>
  <si>
    <t>0.0208100</t>
  </si>
  <si>
    <t>0.80320</t>
  </si>
  <si>
    <t>94.9</t>
  </si>
  <si>
    <t>96.0</t>
  </si>
  <si>
    <t>3393.0</t>
  </si>
  <si>
    <t>atpH_[13851:14096](-)</t>
  </si>
  <si>
    <t>atpH_[13685:13930](-)</t>
  </si>
  <si>
    <t>Q8</t>
  </si>
  <si>
    <t>S8</t>
  </si>
  <si>
    <t>3.64e-49</t>
  </si>
  <si>
    <t>142.0</t>
  </si>
  <si>
    <t>atpI_[15250:15993](-)</t>
  </si>
  <si>
    <t>atpI_[15078:15821](-)</t>
  </si>
  <si>
    <t>Q9</t>
  </si>
  <si>
    <t>S9</t>
  </si>
  <si>
    <t>2.16e-180</t>
  </si>
  <si>
    <t>488.0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</si>
</sst>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242424"/>
      <name val="Aptos Narrow"/>
      <family val="2"/>
    </font>
    <font>
      <b/>
      <sz val="12"/>
      <color rgb="FF000000"/>
      <name val="Aptos Narrow"/>
      <family val="2"/>
    </font>
    <font>
      <b/>
      <i/>
      <sz val="12"/>
      <color rgb="FF000000"/>
      <name val="Aptos Narrow"/>
      <family val="2"/>
    </font>
    <font>
      <b/>
      <sz val="12"/>
      <color theme="1"/>
      <name val="Aptos Narrow"/>
      <family val="2"/>
      <scheme val="minor"/>
    </font>
    <font>
      <b/>
      <sz val="12"/>
      <color rgb="FF242424"/>
      <name val="Aptos Narrow"/>
      <family val="2"/>
    </font>
    <font>
      <sz val="12"/>
      <color rgb="FFC00000"/>
      <name val="Aptos Narrow"/>
      <family val="2"/>
      <scheme val="minor"/>
    </font>
    <font>
      <i/>
      <sz val="12"/>
      <color theme="1"/>
      <name val="Aptos"/>
      <family val="2"/>
      <charset val="1"/>
    </font>
    <font>
      <i/>
      <sz val="12"/>
      <color rgb="FF000000"/>
      <name val="Aptos Narrow"/>
      <family val="2"/>
      <scheme val="minor"/>
    </font>
    <font>
      <i/>
      <sz val="12"/>
      <color theme="1"/>
      <name val="Aptos"/>
      <family val="2"/>
    </font>
    <font>
      <sz val="10.5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2"/>
      <color rgb="FF000000"/>
      <name val="Aptos Narrow"/>
      <family val="2"/>
    </font>
    <font>
      <sz val="11"/>
      <color rgb="FF242424"/>
      <name val="Aptos Narrow"/>
      <family val="2"/>
    </font>
    <font>
      <i/>
      <sz val="12"/>
      <color rgb="FF000000"/>
      <name val="Aptos"/>
      <family val="2"/>
    </font>
    <font>
      <sz val="12"/>
      <color rgb="FF000000"/>
      <name val="Aptos"/>
      <family val="2"/>
    </font>
    <font>
      <i/>
      <sz val="12"/>
      <color rgb="FF000000"/>
      <name val="Aptos"/>
      <family val="2"/>
      <charset val="1"/>
    </font>
    <font>
      <i/>
      <sz val="12"/>
      <color rgb="FF242424"/>
      <name val="Aptos Narrow"/>
      <family val="2"/>
    </font>
    <font>
      <i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b/>
      <sz val="12"/>
      <color rgb="FF000000"/>
      <name val="Aptos Narrow"/>
    </font>
    <font>
      <b/>
      <i/>
      <sz val="12"/>
      <color rgb="FF000000"/>
      <name val="Aptos Narrow"/>
    </font>
    <font>
      <i/>
      <sz val="12"/>
      <color theme="1"/>
      <name val="Aptos Narrow"/>
      <scheme val="minor"/>
    </font>
    <font>
      <i/>
      <sz val="12"/>
      <color rgb="FF000000"/>
      <name val="Aptos"/>
    </font>
    <font>
      <sz val="12"/>
      <color rgb="FF000000"/>
      <name val="Aptos"/>
    </font>
    <font>
      <i/>
      <sz val="12"/>
      <color rgb="FF000000"/>
      <name val="Aptos Narrow"/>
      <scheme val="minor"/>
    </font>
    <font>
      <sz val="12"/>
      <color rgb="FF000000"/>
      <name val="Aptos Narrow"/>
      <scheme val="minor"/>
    </font>
    <font>
      <sz val="12"/>
      <color rgb="FF000000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9" fillId="0" borderId="0" xfId="0" applyFont="1"/>
    <xf numFmtId="0" fontId="11" fillId="0" borderId="0" xfId="0" applyFont="1"/>
    <xf numFmtId="0" fontId="12" fillId="0" borderId="0" xfId="0" applyFont="1"/>
    <xf numFmtId="0" fontId="3" fillId="2" borderId="0" xfId="0" applyFont="1" applyFill="1"/>
    <xf numFmtId="0" fontId="3" fillId="2" borderId="3" xfId="0" applyFont="1" applyFill="1" applyBorder="1"/>
    <xf numFmtId="0" fontId="0" fillId="2" borderId="4" xfId="0" applyFill="1" applyBorder="1"/>
    <xf numFmtId="0" fontId="0" fillId="0" borderId="3" xfId="0" applyBorder="1"/>
    <xf numFmtId="0" fontId="14" fillId="0" borderId="0" xfId="0" applyFont="1"/>
    <xf numFmtId="0" fontId="14" fillId="0" borderId="3" xfId="0" applyFont="1" applyBorder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6" fillId="0" borderId="0" xfId="0" applyFont="1"/>
    <xf numFmtId="0" fontId="0" fillId="0" borderId="0" xfId="0" applyAlignment="1">
      <alignment wrapText="1"/>
    </xf>
    <xf numFmtId="0" fontId="17" fillId="0" borderId="0" xfId="0" applyFont="1"/>
    <xf numFmtId="0" fontId="17" fillId="0" borderId="3" xfId="0" applyFont="1" applyBorder="1"/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1" fillId="0" borderId="0" xfId="0" applyFont="1"/>
    <xf numFmtId="0" fontId="23" fillId="0" borderId="0" xfId="0" applyFont="1"/>
    <xf numFmtId="0" fontId="8" fillId="0" borderId="3" xfId="0" applyFont="1" applyBorder="1"/>
    <xf numFmtId="0" fontId="20" fillId="0" borderId="3" xfId="0" applyFont="1" applyBorder="1"/>
    <xf numFmtId="0" fontId="24" fillId="0" borderId="0" xfId="0" applyFont="1"/>
    <xf numFmtId="0" fontId="24" fillId="0" borderId="3" xfId="0" applyFont="1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26" fillId="0" borderId="0" xfId="0" applyFont="1"/>
    <xf numFmtId="0" fontId="25" fillId="0" borderId="0" xfId="0" applyFont="1"/>
    <xf numFmtId="3" fontId="26" fillId="0" borderId="0" xfId="0" applyNumberFormat="1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7" fillId="3" borderId="4" xfId="0" applyFont="1" applyFill="1" applyBorder="1" applyAlignment="1">
      <alignment horizontal="center"/>
    </xf>
    <xf numFmtId="49" fontId="27" fillId="3" borderId="4" xfId="0" applyNumberFormat="1" applyFont="1" applyFill="1" applyBorder="1" applyAlignment="1">
      <alignment horizontal="center"/>
    </xf>
    <xf numFmtId="0" fontId="27" fillId="3" borderId="11" xfId="0" applyFont="1" applyFill="1" applyBorder="1" applyAlignment="1">
      <alignment horizontal="center"/>
    </xf>
    <xf numFmtId="0" fontId="27" fillId="3" borderId="12" xfId="0" applyFont="1" applyFill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5" xfId="0" applyFont="1" applyFill="1" applyBorder="1" applyAlignment="1">
      <alignment horizontal="center"/>
    </xf>
    <xf numFmtId="49" fontId="27" fillId="3" borderId="5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3" xfId="0" applyFont="1" applyBorder="1"/>
    <xf numFmtId="0" fontId="15" fillId="0" borderId="0" xfId="0" applyFont="1"/>
    <xf numFmtId="0" fontId="13" fillId="0" borderId="0" xfId="0" applyFont="1"/>
    <xf numFmtId="0" fontId="27" fillId="3" borderId="6" xfId="0" applyFont="1" applyFill="1" applyBorder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/>
    <xf numFmtId="0" fontId="3" fillId="0" borderId="16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0" fillId="0" borderId="0" xfId="0" applyFont="1"/>
    <xf numFmtId="0" fontId="32" fillId="0" borderId="0" xfId="0" applyFont="1"/>
    <xf numFmtId="0" fontId="32" fillId="0" borderId="3" xfId="0" applyFont="1" applyBorder="1"/>
    <xf numFmtId="0" fontId="33" fillId="0" borderId="3" xfId="0" applyFont="1" applyBorder="1"/>
    <xf numFmtId="0" fontId="35" fillId="0" borderId="3" xfId="0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C64C-DBC7-254B-B29E-421DABDB8FF9}">
  <dimension ref="A1:K3"/>
  <sheetViews>
    <sheetView workbookViewId="0">
      <selection activeCell="D12" sqref="D12"/>
    </sheetView>
  </sheetViews>
  <sheetFormatPr defaultColWidth="11" defaultRowHeight="15.95"/>
  <cols>
    <col min="1" max="1" width="12.125" customWidth="1"/>
    <col min="2" max="2" width="12" customWidth="1"/>
    <col min="11" max="11" width="13.625" customWidth="1"/>
  </cols>
  <sheetData>
    <row r="1" spans="1:11" s="10" customFormat="1">
      <c r="A1" s="1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133.5" customHeight="1">
      <c r="A3" s="6" t="s">
        <v>12</v>
      </c>
      <c r="B3" s="7" t="s">
        <v>13</v>
      </c>
      <c r="C3" s="6">
        <v>140</v>
      </c>
      <c r="D3" s="6" t="s">
        <v>14</v>
      </c>
      <c r="E3" s="6" t="s">
        <v>15</v>
      </c>
      <c r="F3" s="6" t="s">
        <v>16</v>
      </c>
      <c r="G3" s="6" t="s">
        <v>17</v>
      </c>
      <c r="H3" s="8">
        <v>203921</v>
      </c>
      <c r="I3" s="6">
        <v>1.47</v>
      </c>
      <c r="J3" s="6" t="s">
        <v>18</v>
      </c>
      <c r="K3" s="7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AE652-F13C-474A-A9C3-D0F14AD92BBC}">
  <dimension ref="A1:C70"/>
  <sheetViews>
    <sheetView workbookViewId="0"/>
  </sheetViews>
  <sheetFormatPr defaultColWidth="11" defaultRowHeight="15.95"/>
  <cols>
    <col min="1" max="1" width="43.5" bestFit="1" customWidth="1"/>
    <col min="2" max="2" width="40" bestFit="1" customWidth="1"/>
    <col min="3" max="3" width="255.875" bestFit="1" customWidth="1"/>
  </cols>
  <sheetData>
    <row r="1" spans="1:3" ht="15.75">
      <c r="A1" s="75" t="s">
        <v>20</v>
      </c>
    </row>
    <row r="2" spans="1:3" ht="15.75">
      <c r="A2" s="9" t="s">
        <v>21</v>
      </c>
    </row>
    <row r="3" spans="1:3">
      <c r="A3" s="13" t="s">
        <v>22</v>
      </c>
      <c r="B3" s="13" t="s">
        <v>23</v>
      </c>
      <c r="C3" s="13" t="s">
        <v>24</v>
      </c>
    </row>
    <row r="4" spans="1:3">
      <c r="A4" t="s">
        <v>25</v>
      </c>
      <c r="B4" t="s">
        <v>26</v>
      </c>
      <c r="C4" s="2" t="s">
        <v>27</v>
      </c>
    </row>
    <row r="5" spans="1:3">
      <c r="B5" t="s">
        <v>28</v>
      </c>
      <c r="C5" s="2" t="s">
        <v>29</v>
      </c>
    </row>
    <row r="6" spans="1:3">
      <c r="B6" t="s">
        <v>30</v>
      </c>
      <c r="C6" s="2" t="s">
        <v>31</v>
      </c>
    </row>
    <row r="7" spans="1:3">
      <c r="B7" t="s">
        <v>32</v>
      </c>
      <c r="C7" s="2" t="s">
        <v>33</v>
      </c>
    </row>
    <row r="8" spans="1:3">
      <c r="B8" t="s">
        <v>34</v>
      </c>
      <c r="C8" s="2" t="s">
        <v>35</v>
      </c>
    </row>
    <row r="9" spans="1:3">
      <c r="A9" s="15"/>
      <c r="B9" s="15" t="s">
        <v>36</v>
      </c>
      <c r="C9" s="52" t="s">
        <v>37</v>
      </c>
    </row>
    <row r="10" spans="1:3" ht="15.75">
      <c r="A10" t="s">
        <v>38</v>
      </c>
      <c r="B10" t="s">
        <v>39</v>
      </c>
      <c r="C10" s="76" t="s">
        <v>40</v>
      </c>
    </row>
    <row r="11" spans="1:3">
      <c r="B11" t="s">
        <v>41</v>
      </c>
      <c r="C11" s="2" t="s">
        <v>42</v>
      </c>
    </row>
    <row r="12" spans="1:3" ht="15.75">
      <c r="B12" t="s">
        <v>43</v>
      </c>
      <c r="C12" s="76" t="s">
        <v>44</v>
      </c>
    </row>
    <row r="13" spans="1:3" ht="15.75">
      <c r="A13" s="15"/>
      <c r="B13" s="15" t="s">
        <v>45</v>
      </c>
      <c r="C13" s="77" t="s">
        <v>46</v>
      </c>
    </row>
    <row r="14" spans="1:3">
      <c r="A14" s="15" t="s">
        <v>47</v>
      </c>
      <c r="B14" s="15" t="s">
        <v>48</v>
      </c>
      <c r="C14" s="52" t="s">
        <v>49</v>
      </c>
    </row>
    <row r="15" spans="1:3">
      <c r="A15" t="s">
        <v>50</v>
      </c>
      <c r="B15" t="s">
        <v>51</v>
      </c>
      <c r="C15" s="2" t="s">
        <v>52</v>
      </c>
    </row>
    <row r="16" spans="1:3">
      <c r="B16" t="s">
        <v>53</v>
      </c>
      <c r="C16" s="2" t="s">
        <v>54</v>
      </c>
    </row>
    <row r="17" spans="1:3">
      <c r="B17" t="s">
        <v>55</v>
      </c>
      <c r="C17" s="2" t="s">
        <v>56</v>
      </c>
    </row>
    <row r="18" spans="1:3">
      <c r="B18" t="s">
        <v>57</v>
      </c>
      <c r="C18" s="2" t="s">
        <v>58</v>
      </c>
    </row>
    <row r="19" spans="1:3">
      <c r="A19" s="15"/>
      <c r="B19" s="15" t="s">
        <v>59</v>
      </c>
      <c r="C19" s="52" t="s">
        <v>60</v>
      </c>
    </row>
    <row r="20" spans="1:3" ht="15.75">
      <c r="A20" s="15" t="s">
        <v>61</v>
      </c>
      <c r="B20" s="15" t="s">
        <v>62</v>
      </c>
      <c r="C20" s="77" t="s">
        <v>63</v>
      </c>
    </row>
    <row r="22" spans="1:3" ht="15.75">
      <c r="A22" s="1" t="s">
        <v>64</v>
      </c>
    </row>
    <row r="23" spans="1:3">
      <c r="A23" s="13" t="s">
        <v>22</v>
      </c>
      <c r="B23" s="13" t="s">
        <v>23</v>
      </c>
      <c r="C23" s="13" t="s">
        <v>24</v>
      </c>
    </row>
    <row r="24" spans="1:3">
      <c r="A24" t="s">
        <v>65</v>
      </c>
      <c r="B24" t="s">
        <v>66</v>
      </c>
      <c r="C24" s="33" t="s">
        <v>67</v>
      </c>
    </row>
    <row r="25" spans="1:3">
      <c r="B25" t="s">
        <v>68</v>
      </c>
      <c r="C25" s="33" t="s">
        <v>69</v>
      </c>
    </row>
    <row r="26" spans="1:3">
      <c r="B26" t="s">
        <v>70</v>
      </c>
      <c r="C26" s="33" t="s">
        <v>31</v>
      </c>
    </row>
    <row r="27" spans="1:3">
      <c r="B27" t="s">
        <v>71</v>
      </c>
      <c r="C27" s="33" t="s">
        <v>33</v>
      </c>
    </row>
    <row r="28" spans="1:3">
      <c r="B28" t="s">
        <v>68</v>
      </c>
      <c r="C28" s="33" t="s">
        <v>72</v>
      </c>
    </row>
    <row r="29" spans="1:3">
      <c r="A29" s="15"/>
      <c r="B29" s="15" t="s">
        <v>36</v>
      </c>
      <c r="C29" s="34" t="s">
        <v>37</v>
      </c>
    </row>
    <row r="30" spans="1:3">
      <c r="A30" t="s">
        <v>73</v>
      </c>
      <c r="B30" s="5" t="s">
        <v>74</v>
      </c>
      <c r="C30" s="33" t="s">
        <v>40</v>
      </c>
    </row>
    <row r="31" spans="1:3">
      <c r="B31" t="s">
        <v>75</v>
      </c>
      <c r="C31" s="33" t="s">
        <v>42</v>
      </c>
    </row>
    <row r="32" spans="1:3">
      <c r="B32" t="s">
        <v>76</v>
      </c>
      <c r="C32" s="33" t="s">
        <v>77</v>
      </c>
    </row>
    <row r="33" spans="1:3">
      <c r="A33" s="15"/>
      <c r="B33" s="15" t="s">
        <v>45</v>
      </c>
      <c r="C33" s="34" t="s">
        <v>46</v>
      </c>
    </row>
    <row r="34" spans="1:3">
      <c r="A34" s="32" t="s">
        <v>47</v>
      </c>
      <c r="B34" s="15" t="s">
        <v>78</v>
      </c>
      <c r="C34" s="34" t="s">
        <v>79</v>
      </c>
    </row>
    <row r="35" spans="1:3">
      <c r="A35" t="s">
        <v>80</v>
      </c>
      <c r="B35" s="5" t="s">
        <v>81</v>
      </c>
      <c r="C35" s="33" t="s">
        <v>52</v>
      </c>
    </row>
    <row r="36" spans="1:3">
      <c r="B36" t="s">
        <v>82</v>
      </c>
      <c r="C36" s="33" t="s">
        <v>54</v>
      </c>
    </row>
    <row r="37" spans="1:3">
      <c r="B37" t="s">
        <v>83</v>
      </c>
      <c r="C37" s="33" t="s">
        <v>56</v>
      </c>
    </row>
    <row r="38" spans="1:3">
      <c r="B38" t="s">
        <v>84</v>
      </c>
      <c r="C38" s="33" t="s">
        <v>58</v>
      </c>
    </row>
    <row r="39" spans="1:3">
      <c r="A39" s="15"/>
      <c r="B39" s="15" t="s">
        <v>85</v>
      </c>
      <c r="C39" s="34" t="s">
        <v>60</v>
      </c>
    </row>
    <row r="40" spans="1:3">
      <c r="A40" s="15" t="s">
        <v>86</v>
      </c>
      <c r="B40" s="31" t="s">
        <v>62</v>
      </c>
      <c r="C40" s="34" t="s">
        <v>87</v>
      </c>
    </row>
    <row r="41" spans="1:3">
      <c r="B41" s="5"/>
      <c r="C41" s="33"/>
    </row>
    <row r="42" spans="1:3" ht="15.75">
      <c r="A42" s="1" t="s">
        <v>88</v>
      </c>
    </row>
    <row r="43" spans="1:3">
      <c r="A43" s="12" t="s">
        <v>22</v>
      </c>
      <c r="B43" s="13" t="s">
        <v>23</v>
      </c>
      <c r="C43" s="13" t="s">
        <v>24</v>
      </c>
    </row>
    <row r="44" spans="1:3">
      <c r="A44" t="s">
        <v>89</v>
      </c>
      <c r="B44" t="s">
        <v>90</v>
      </c>
      <c r="C44" s="2" t="s">
        <v>91</v>
      </c>
    </row>
    <row r="45" spans="1:3">
      <c r="B45" t="s">
        <v>92</v>
      </c>
      <c r="C45" s="2" t="s">
        <v>93</v>
      </c>
    </row>
    <row r="46" spans="1:3">
      <c r="B46" t="s">
        <v>94</v>
      </c>
      <c r="C46" s="2" t="s">
        <v>95</v>
      </c>
    </row>
    <row r="47" spans="1:3">
      <c r="B47" t="s">
        <v>96</v>
      </c>
      <c r="C47" s="2" t="s">
        <v>97</v>
      </c>
    </row>
    <row r="48" spans="1:3">
      <c r="B48" t="s">
        <v>98</v>
      </c>
      <c r="C48" s="2" t="s">
        <v>99</v>
      </c>
    </row>
    <row r="49" spans="1:3">
      <c r="B49" t="s">
        <v>100</v>
      </c>
      <c r="C49" s="2" t="s">
        <v>101</v>
      </c>
    </row>
    <row r="50" spans="1:3">
      <c r="B50" t="s">
        <v>102</v>
      </c>
      <c r="C50" s="2" t="s">
        <v>103</v>
      </c>
    </row>
    <row r="51" spans="1:3">
      <c r="A51" s="15"/>
      <c r="B51" s="15" t="s">
        <v>104</v>
      </c>
      <c r="C51" s="52" t="s">
        <v>105</v>
      </c>
    </row>
    <row r="52" spans="1:3">
      <c r="A52" t="s">
        <v>106</v>
      </c>
      <c r="B52" t="s">
        <v>39</v>
      </c>
      <c r="C52" s="2" t="s">
        <v>107</v>
      </c>
    </row>
    <row r="53" spans="1:3">
      <c r="A53" s="15"/>
      <c r="B53" s="15" t="s">
        <v>45</v>
      </c>
      <c r="C53" s="52" t="s">
        <v>108</v>
      </c>
    </row>
    <row r="54" spans="1:3">
      <c r="A54" t="s">
        <v>47</v>
      </c>
      <c r="B54" s="15" t="s">
        <v>48</v>
      </c>
      <c r="C54" s="52" t="s">
        <v>109</v>
      </c>
    </row>
    <row r="55" spans="1:3">
      <c r="A55" s="15" t="s">
        <v>110</v>
      </c>
      <c r="B55" s="15" t="s">
        <v>111</v>
      </c>
      <c r="C55" s="52" t="s">
        <v>112</v>
      </c>
    </row>
    <row r="57" spans="1:3">
      <c r="A57" s="1" t="s">
        <v>113</v>
      </c>
    </row>
    <row r="58" spans="1:3">
      <c r="A58" s="13" t="s">
        <v>22</v>
      </c>
      <c r="B58" s="13" t="s">
        <v>23</v>
      </c>
      <c r="C58" s="13" t="s">
        <v>24</v>
      </c>
    </row>
    <row r="59" spans="1:3">
      <c r="A59" t="s">
        <v>114</v>
      </c>
      <c r="B59" t="s">
        <v>115</v>
      </c>
      <c r="C59" s="2" t="s">
        <v>99</v>
      </c>
    </row>
    <row r="60" spans="1:3">
      <c r="B60" t="s">
        <v>100</v>
      </c>
      <c r="C60" s="2" t="s">
        <v>116</v>
      </c>
    </row>
    <row r="61" spans="1:3">
      <c r="B61" t="s">
        <v>117</v>
      </c>
      <c r="C61" s="2" t="s">
        <v>118</v>
      </c>
    </row>
    <row r="62" spans="1:3">
      <c r="B62" t="s">
        <v>119</v>
      </c>
      <c r="C62" s="2" t="s">
        <v>120</v>
      </c>
    </row>
    <row r="63" spans="1:3">
      <c r="B63" t="s">
        <v>121</v>
      </c>
      <c r="C63" s="2" t="s">
        <v>122</v>
      </c>
    </row>
    <row r="64" spans="1:3">
      <c r="B64" t="s">
        <v>104</v>
      </c>
      <c r="C64" s="2" t="s">
        <v>123</v>
      </c>
    </row>
    <row r="65" spans="1:3">
      <c r="B65" t="s">
        <v>124</v>
      </c>
      <c r="C65" s="2" t="s">
        <v>125</v>
      </c>
    </row>
    <row r="66" spans="1:3">
      <c r="A66" s="15"/>
      <c r="B66" s="15" t="s">
        <v>126</v>
      </c>
      <c r="C66" s="52" t="s">
        <v>127</v>
      </c>
    </row>
    <row r="67" spans="1:3">
      <c r="A67" t="s">
        <v>106</v>
      </c>
      <c r="B67" t="s">
        <v>128</v>
      </c>
      <c r="C67" s="2" t="s">
        <v>129</v>
      </c>
    </row>
    <row r="68" spans="1:3">
      <c r="A68" s="15"/>
      <c r="B68" s="15" t="s">
        <v>74</v>
      </c>
      <c r="C68" s="52" t="s">
        <v>130</v>
      </c>
    </row>
    <row r="69" spans="1:3">
      <c r="A69" s="15" t="s">
        <v>131</v>
      </c>
      <c r="B69" s="15" t="s">
        <v>48</v>
      </c>
      <c r="C69" s="52" t="s">
        <v>132</v>
      </c>
    </row>
    <row r="70" spans="1:3">
      <c r="A70" s="15" t="s">
        <v>133</v>
      </c>
      <c r="B70" s="15" t="s">
        <v>111</v>
      </c>
      <c r="C70" s="52" t="s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EA058-4D70-0041-B58B-BF0B60A01C23}">
  <dimension ref="A1:N54"/>
  <sheetViews>
    <sheetView workbookViewId="0">
      <selection activeCell="I5" sqref="I5"/>
    </sheetView>
  </sheetViews>
  <sheetFormatPr defaultColWidth="11" defaultRowHeight="15.95"/>
  <cols>
    <col min="1" max="1" width="29.875" customWidth="1"/>
    <col min="6" max="6" width="36" customWidth="1"/>
    <col min="7" max="7" width="32.875" customWidth="1"/>
    <col min="8" max="8" width="4.125" customWidth="1"/>
    <col min="9" max="9" width="11.375" bestFit="1" customWidth="1"/>
  </cols>
  <sheetData>
    <row r="1" spans="1:14">
      <c r="A1" s="9" t="s">
        <v>135</v>
      </c>
    </row>
    <row r="2" spans="1:14">
      <c r="A2" s="3" t="s">
        <v>136</v>
      </c>
      <c r="B2" s="20"/>
      <c r="C2" s="20"/>
      <c r="D2" s="20"/>
      <c r="E2" s="20"/>
      <c r="F2" s="20"/>
      <c r="G2" s="20"/>
      <c r="H2" s="20"/>
    </row>
    <row r="3" spans="1:14" ht="15.75">
      <c r="A3" s="14" t="s">
        <v>137</v>
      </c>
      <c r="B3" s="14" t="s">
        <v>138</v>
      </c>
      <c r="C3" s="14"/>
      <c r="D3" s="14" t="s">
        <v>139</v>
      </c>
      <c r="E3" s="14"/>
      <c r="F3" s="14" t="s">
        <v>140</v>
      </c>
      <c r="G3" s="14" t="s">
        <v>141</v>
      </c>
      <c r="H3" s="14"/>
    </row>
    <row r="4" spans="1:14" ht="15.95" customHeight="1">
      <c r="A4" s="21" t="s">
        <v>142</v>
      </c>
      <c r="B4" s="80">
        <v>267</v>
      </c>
      <c r="C4" s="80"/>
      <c r="D4" s="81">
        <v>1</v>
      </c>
      <c r="E4" s="81"/>
      <c r="F4" t="s">
        <v>143</v>
      </c>
      <c r="G4" s="81">
        <v>899</v>
      </c>
      <c r="H4" s="81"/>
      <c r="M4" s="81"/>
      <c r="N4" s="81"/>
    </row>
    <row r="5" spans="1:14" ht="15.75">
      <c r="A5" s="21" t="s">
        <v>144</v>
      </c>
      <c r="B5" s="80">
        <v>567</v>
      </c>
      <c r="C5" s="80"/>
      <c r="D5" s="80">
        <v>1</v>
      </c>
      <c r="E5" s="80"/>
      <c r="F5" t="s">
        <v>145</v>
      </c>
      <c r="G5" s="80">
        <v>724</v>
      </c>
      <c r="H5" s="80"/>
      <c r="M5" s="80"/>
      <c r="N5" s="80"/>
    </row>
    <row r="6" spans="1:14" ht="17.100000000000001" customHeight="1">
      <c r="A6" s="21" t="s">
        <v>146</v>
      </c>
      <c r="B6" s="80">
        <v>2043</v>
      </c>
      <c r="C6" s="80"/>
      <c r="D6" s="80">
        <v>2</v>
      </c>
      <c r="E6" s="80"/>
      <c r="F6" s="22" t="s">
        <v>147</v>
      </c>
      <c r="G6" s="80" t="s">
        <v>148</v>
      </c>
      <c r="H6" s="80"/>
      <c r="M6" s="80"/>
      <c r="N6" s="80"/>
    </row>
    <row r="7" spans="1:14" ht="15.75">
      <c r="A7" s="2" t="s">
        <v>149</v>
      </c>
      <c r="B7" s="80">
        <v>507</v>
      </c>
      <c r="C7" s="80"/>
      <c r="D7" s="80">
        <v>2</v>
      </c>
      <c r="E7" s="80"/>
      <c r="F7" t="s">
        <v>150</v>
      </c>
      <c r="G7" s="80" t="s">
        <v>151</v>
      </c>
      <c r="H7" s="80"/>
      <c r="M7" s="80"/>
      <c r="N7" s="80"/>
    </row>
    <row r="8" spans="1:14" ht="15.75">
      <c r="A8" s="21" t="s">
        <v>58</v>
      </c>
      <c r="B8" s="80">
        <v>591</v>
      </c>
      <c r="C8" s="80"/>
      <c r="D8" s="80">
        <v>2</v>
      </c>
      <c r="E8" s="80"/>
      <c r="F8" t="s">
        <v>152</v>
      </c>
      <c r="G8" s="80" t="s">
        <v>153</v>
      </c>
      <c r="H8" s="80"/>
      <c r="M8" s="80"/>
      <c r="N8" s="80"/>
    </row>
    <row r="9" spans="1:14" ht="15.75">
      <c r="A9" s="2" t="s">
        <v>154</v>
      </c>
      <c r="B9" s="80">
        <v>483</v>
      </c>
      <c r="C9" s="80"/>
      <c r="D9" s="80">
        <v>1</v>
      </c>
      <c r="E9" s="80"/>
      <c r="F9" t="s">
        <v>155</v>
      </c>
      <c r="G9" s="80">
        <v>744</v>
      </c>
      <c r="H9" s="80"/>
      <c r="M9" s="80"/>
      <c r="N9" s="80"/>
    </row>
    <row r="10" spans="1:14" ht="15.75">
      <c r="A10" s="2" t="s">
        <v>156</v>
      </c>
      <c r="B10" s="80">
        <v>408</v>
      </c>
      <c r="C10" s="80"/>
      <c r="D10" s="80">
        <v>1</v>
      </c>
      <c r="E10" s="80"/>
      <c r="F10" t="s">
        <v>157</v>
      </c>
      <c r="G10" s="80">
        <v>1061</v>
      </c>
      <c r="H10" s="80"/>
      <c r="M10" s="80"/>
      <c r="N10" s="80"/>
    </row>
    <row r="11" spans="1:14" ht="15.75">
      <c r="A11" s="53" t="s">
        <v>158</v>
      </c>
      <c r="B11" s="80">
        <v>825</v>
      </c>
      <c r="C11" s="80"/>
      <c r="D11" s="80">
        <v>1</v>
      </c>
      <c r="E11" s="80"/>
      <c r="F11" t="s">
        <v>159</v>
      </c>
      <c r="G11" s="80" t="s">
        <v>160</v>
      </c>
      <c r="H11" s="80"/>
      <c r="M11" s="80"/>
      <c r="N11" s="80"/>
    </row>
    <row r="12" spans="1:14" ht="15.75">
      <c r="A12" s="53" t="s">
        <v>161</v>
      </c>
      <c r="B12" s="80">
        <v>930</v>
      </c>
      <c r="C12" s="80"/>
      <c r="D12" s="80">
        <v>1</v>
      </c>
      <c r="E12" s="80"/>
      <c r="F12" t="s">
        <v>162</v>
      </c>
      <c r="G12" s="80" t="s">
        <v>163</v>
      </c>
      <c r="H12" s="80"/>
      <c r="M12" s="80"/>
      <c r="N12" s="80"/>
    </row>
    <row r="13" spans="1:14" ht="17.25" customHeight="1">
      <c r="A13" s="2" t="s">
        <v>164</v>
      </c>
      <c r="B13" s="80">
        <v>1092</v>
      </c>
      <c r="C13" s="80"/>
      <c r="D13" s="80">
        <v>1</v>
      </c>
      <c r="E13" s="80"/>
      <c r="F13" t="s">
        <v>165</v>
      </c>
      <c r="G13" s="80">
        <v>1137</v>
      </c>
      <c r="H13" s="80"/>
      <c r="M13" s="80"/>
      <c r="N13" s="80"/>
    </row>
    <row r="14" spans="1:14" ht="15.75">
      <c r="A14" s="79" t="s">
        <v>166</v>
      </c>
      <c r="B14" s="82">
        <v>1533</v>
      </c>
      <c r="C14" s="82"/>
      <c r="D14" s="82">
        <v>1</v>
      </c>
      <c r="E14" s="82"/>
      <c r="F14" s="15" t="s">
        <v>167</v>
      </c>
      <c r="G14" s="82" t="s">
        <v>168</v>
      </c>
      <c r="H14" s="82"/>
      <c r="M14" s="82"/>
      <c r="N14" s="82"/>
    </row>
    <row r="15" spans="1:14" ht="15.95" customHeight="1"/>
    <row r="16" spans="1:14" ht="15.95" customHeight="1">
      <c r="A16" s="3" t="s">
        <v>169</v>
      </c>
      <c r="B16" s="82"/>
      <c r="C16" s="82"/>
      <c r="D16" s="82"/>
      <c r="E16" s="82"/>
      <c r="F16" s="82"/>
      <c r="G16" s="82"/>
      <c r="H16" s="82"/>
    </row>
    <row r="17" spans="1:12" ht="15.95" customHeight="1">
      <c r="A17" s="14" t="s">
        <v>137</v>
      </c>
      <c r="B17" s="14" t="s">
        <v>138</v>
      </c>
      <c r="C17" s="14"/>
      <c r="D17" s="14" t="s">
        <v>139</v>
      </c>
      <c r="E17" s="14"/>
      <c r="F17" s="14" t="s">
        <v>140</v>
      </c>
      <c r="G17" s="14" t="s">
        <v>141</v>
      </c>
      <c r="H17" s="14"/>
    </row>
    <row r="18" spans="1:12">
      <c r="A18" s="16" t="s">
        <v>142</v>
      </c>
      <c r="B18" s="80">
        <v>267</v>
      </c>
      <c r="C18" s="80"/>
      <c r="D18" s="80">
        <v>1</v>
      </c>
      <c r="E18" s="80"/>
      <c r="F18" t="s">
        <v>170</v>
      </c>
      <c r="G18" s="81">
        <v>901</v>
      </c>
      <c r="H18" s="81"/>
    </row>
    <row r="19" spans="1:12">
      <c r="A19" s="16" t="s">
        <v>144</v>
      </c>
      <c r="B19" s="80">
        <v>567</v>
      </c>
      <c r="C19" s="80"/>
      <c r="D19" s="80">
        <v>1</v>
      </c>
      <c r="E19" s="80"/>
      <c r="F19" t="s">
        <v>171</v>
      </c>
      <c r="G19" s="80">
        <v>728</v>
      </c>
      <c r="H19" s="80"/>
    </row>
    <row r="20" spans="1:12" ht="17.100000000000001">
      <c r="A20" s="16" t="s">
        <v>146</v>
      </c>
      <c r="B20" s="80">
        <v>2043</v>
      </c>
      <c r="C20" s="80"/>
      <c r="D20" s="80">
        <v>2</v>
      </c>
      <c r="E20" s="80"/>
      <c r="F20" s="22" t="s">
        <v>147</v>
      </c>
      <c r="G20" s="80" t="s">
        <v>148</v>
      </c>
      <c r="H20" s="80"/>
      <c r="K20" s="36"/>
      <c r="L20" s="36"/>
    </row>
    <row r="21" spans="1:12">
      <c r="A21" s="2" t="s">
        <v>149</v>
      </c>
      <c r="B21" s="80">
        <v>507</v>
      </c>
      <c r="C21" s="80"/>
      <c r="D21" s="80">
        <v>2</v>
      </c>
      <c r="E21" s="80"/>
      <c r="F21" t="s">
        <v>172</v>
      </c>
      <c r="G21" s="80" t="s">
        <v>173</v>
      </c>
      <c r="H21" s="80"/>
      <c r="K21" s="19"/>
      <c r="L21" s="19"/>
    </row>
    <row r="22" spans="1:12">
      <c r="A22" s="16" t="s">
        <v>58</v>
      </c>
      <c r="B22" s="80">
        <v>591</v>
      </c>
      <c r="C22" s="80"/>
      <c r="D22" s="80">
        <v>2</v>
      </c>
      <c r="E22" s="80"/>
      <c r="F22" t="s">
        <v>174</v>
      </c>
      <c r="G22" s="80" t="s">
        <v>175</v>
      </c>
      <c r="H22" s="80"/>
      <c r="K22" s="19"/>
      <c r="L22" s="19"/>
    </row>
    <row r="23" spans="1:12">
      <c r="A23" s="2" t="s">
        <v>154</v>
      </c>
      <c r="B23" s="80">
        <v>483</v>
      </c>
      <c r="C23" s="80"/>
      <c r="D23" s="80">
        <v>1</v>
      </c>
      <c r="E23" s="80"/>
      <c r="F23" t="s">
        <v>155</v>
      </c>
      <c r="G23" s="80">
        <v>744</v>
      </c>
      <c r="H23" s="80"/>
      <c r="K23" s="19"/>
      <c r="L23" s="19"/>
    </row>
    <row r="24" spans="1:12">
      <c r="A24" s="2" t="s">
        <v>156</v>
      </c>
      <c r="B24" s="80">
        <v>408</v>
      </c>
      <c r="C24" s="80"/>
      <c r="D24" s="80">
        <v>1</v>
      </c>
      <c r="E24" s="80"/>
      <c r="F24" t="s">
        <v>157</v>
      </c>
      <c r="G24" s="80">
        <v>1061</v>
      </c>
      <c r="H24" s="80"/>
      <c r="K24" s="19"/>
      <c r="L24" s="19"/>
    </row>
    <row r="25" spans="1:12">
      <c r="A25" s="53" t="s">
        <v>158</v>
      </c>
      <c r="B25" s="80">
        <v>825</v>
      </c>
      <c r="C25" s="80"/>
      <c r="D25" s="80">
        <v>1</v>
      </c>
      <c r="E25" s="80"/>
      <c r="F25" t="s">
        <v>159</v>
      </c>
      <c r="G25" s="80" t="s">
        <v>160</v>
      </c>
      <c r="H25" s="80"/>
      <c r="K25" s="19"/>
      <c r="L25" s="19"/>
    </row>
    <row r="26" spans="1:12">
      <c r="A26" s="53" t="s">
        <v>161</v>
      </c>
      <c r="B26" s="80">
        <v>930</v>
      </c>
      <c r="C26" s="80"/>
      <c r="D26" s="80">
        <v>1</v>
      </c>
      <c r="E26" s="80"/>
      <c r="F26" t="s">
        <v>162</v>
      </c>
      <c r="G26" s="80" t="s">
        <v>163</v>
      </c>
      <c r="H26" s="80"/>
      <c r="K26" s="19"/>
      <c r="L26" s="19"/>
    </row>
    <row r="27" spans="1:12">
      <c r="A27" s="2" t="s">
        <v>164</v>
      </c>
      <c r="B27" s="80">
        <v>1092</v>
      </c>
      <c r="C27" s="80"/>
      <c r="D27" s="80">
        <v>1</v>
      </c>
      <c r="E27" s="80"/>
      <c r="F27" t="s">
        <v>165</v>
      </c>
      <c r="G27" s="80">
        <v>1137</v>
      </c>
      <c r="H27" s="80"/>
      <c r="K27" s="19"/>
      <c r="L27" s="19"/>
    </row>
    <row r="28" spans="1:12" ht="15.75">
      <c r="A28" s="79" t="s">
        <v>166</v>
      </c>
      <c r="B28" s="82">
        <v>1533</v>
      </c>
      <c r="C28" s="82"/>
      <c r="D28" s="82">
        <v>1</v>
      </c>
      <c r="E28" s="82"/>
      <c r="F28" s="15" t="s">
        <v>167</v>
      </c>
      <c r="G28" s="82" t="s">
        <v>168</v>
      </c>
      <c r="H28" s="82"/>
      <c r="K28" s="19"/>
      <c r="L28" s="19"/>
    </row>
    <row r="29" spans="1:12">
      <c r="A29" s="53"/>
      <c r="B29" s="19"/>
      <c r="C29" s="19"/>
      <c r="D29" s="19"/>
      <c r="E29" s="19"/>
      <c r="G29" s="19"/>
      <c r="H29" s="19"/>
      <c r="K29" s="19"/>
      <c r="L29" s="19"/>
    </row>
    <row r="30" spans="1:12">
      <c r="A30" s="3" t="s">
        <v>176</v>
      </c>
      <c r="B30" s="19"/>
      <c r="C30" s="19"/>
      <c r="D30" s="19"/>
      <c r="E30" s="19"/>
      <c r="G30" s="19"/>
      <c r="H30" s="19"/>
    </row>
    <row r="31" spans="1:12" ht="15.75">
      <c r="A31" s="14" t="s">
        <v>137</v>
      </c>
      <c r="B31" s="14" t="s">
        <v>138</v>
      </c>
      <c r="C31" s="14"/>
      <c r="D31" s="14" t="s">
        <v>139</v>
      </c>
      <c r="E31" s="14"/>
      <c r="F31" s="14" t="s">
        <v>140</v>
      </c>
      <c r="G31" s="14" t="s">
        <v>141</v>
      </c>
      <c r="H31" s="14"/>
    </row>
    <row r="32" spans="1:12" ht="15.95" customHeight="1">
      <c r="A32" s="21" t="s">
        <v>177</v>
      </c>
      <c r="B32" s="25">
        <v>1686</v>
      </c>
      <c r="C32" s="19"/>
      <c r="D32" s="81">
        <v>1</v>
      </c>
      <c r="E32" s="81"/>
      <c r="F32" s="23" t="s">
        <v>178</v>
      </c>
      <c r="G32" s="85">
        <v>1750</v>
      </c>
      <c r="H32" s="85"/>
    </row>
    <row r="33" spans="1:12" ht="15.75">
      <c r="A33" s="29" t="s">
        <v>179</v>
      </c>
      <c r="B33" s="26" t="s">
        <v>180</v>
      </c>
      <c r="C33" s="19"/>
      <c r="D33" s="80">
        <v>1</v>
      </c>
      <c r="E33" s="80"/>
      <c r="F33" s="23" t="s">
        <v>181</v>
      </c>
      <c r="G33" s="84" t="s">
        <v>182</v>
      </c>
      <c r="H33" s="84"/>
    </row>
    <row r="34" spans="1:12" ht="15.95" customHeight="1">
      <c r="A34" s="21" t="s">
        <v>183</v>
      </c>
      <c r="B34" s="26">
        <v>1185</v>
      </c>
      <c r="C34" s="19"/>
      <c r="D34" s="80">
        <v>4</v>
      </c>
      <c r="E34" s="80"/>
      <c r="F34" s="23" t="s">
        <v>184</v>
      </c>
      <c r="G34" s="84" t="s">
        <v>185</v>
      </c>
      <c r="H34" s="84"/>
    </row>
    <row r="35" spans="1:12" ht="15.75">
      <c r="A35" s="21" t="s">
        <v>186</v>
      </c>
      <c r="B35" s="18">
        <v>2010</v>
      </c>
      <c r="C35" s="4"/>
      <c r="D35" s="80">
        <v>2</v>
      </c>
      <c r="E35" s="80"/>
      <c r="F35" s="23" t="s">
        <v>187</v>
      </c>
      <c r="G35" s="84" t="s">
        <v>188</v>
      </c>
      <c r="H35" s="84"/>
    </row>
    <row r="36" spans="1:12" ht="15.95" customHeight="1">
      <c r="A36" s="29" t="s">
        <v>189</v>
      </c>
      <c r="B36" s="18">
        <v>1488</v>
      </c>
      <c r="C36" s="4"/>
      <c r="D36" s="80">
        <v>3</v>
      </c>
      <c r="E36" s="80"/>
      <c r="F36" s="23" t="s">
        <v>190</v>
      </c>
      <c r="G36" s="84" t="s">
        <v>191</v>
      </c>
      <c r="H36" s="84"/>
      <c r="I36" t="s">
        <v>192</v>
      </c>
    </row>
    <row r="37" spans="1:12" ht="15.75">
      <c r="A37" s="2" t="s">
        <v>193</v>
      </c>
      <c r="B37" s="18">
        <v>1467</v>
      </c>
      <c r="C37" s="4"/>
      <c r="D37" s="80">
        <v>3</v>
      </c>
      <c r="E37" s="80"/>
      <c r="F37" s="23" t="s">
        <v>194</v>
      </c>
      <c r="G37" s="84" t="s">
        <v>195</v>
      </c>
      <c r="H37" s="84"/>
    </row>
    <row r="38" spans="1:12" ht="15.95" customHeight="1">
      <c r="A38" s="21" t="s">
        <v>196</v>
      </c>
      <c r="B38" s="18">
        <v>978</v>
      </c>
      <c r="C38" s="4"/>
      <c r="D38" s="80">
        <v>2</v>
      </c>
      <c r="E38" s="80"/>
      <c r="F38" s="23" t="s">
        <v>197</v>
      </c>
      <c r="G38" s="84" t="s">
        <v>198</v>
      </c>
      <c r="H38" s="84"/>
    </row>
    <row r="39" spans="1:12" ht="15.75">
      <c r="A39" s="2" t="s">
        <v>199</v>
      </c>
      <c r="B39" s="18">
        <v>783</v>
      </c>
      <c r="C39" s="4"/>
      <c r="D39" s="80">
        <v>1</v>
      </c>
      <c r="E39" s="80"/>
      <c r="F39" s="23" t="s">
        <v>200</v>
      </c>
      <c r="G39" s="84">
        <v>1510</v>
      </c>
      <c r="H39" s="84"/>
    </row>
    <row r="40" spans="1:12" ht="15.75">
      <c r="A40" s="78" t="s">
        <v>201</v>
      </c>
      <c r="B40" s="27">
        <v>1326</v>
      </c>
      <c r="C40" s="28"/>
      <c r="D40" s="82">
        <v>1</v>
      </c>
      <c r="E40" s="82"/>
      <c r="F40" s="24" t="s">
        <v>202</v>
      </c>
      <c r="G40" s="83" t="s">
        <v>203</v>
      </c>
      <c r="H40" s="83"/>
    </row>
    <row r="41" spans="1:12" ht="15.75"/>
    <row r="42" spans="1:12">
      <c r="A42" s="3" t="s">
        <v>204</v>
      </c>
      <c r="B42" s="19"/>
      <c r="C42" s="19"/>
      <c r="D42" s="19"/>
      <c r="E42" s="19"/>
      <c r="F42" s="19"/>
      <c r="G42" s="19"/>
      <c r="H42" s="19"/>
    </row>
    <row r="43" spans="1:12" ht="15.75">
      <c r="A43" s="14" t="s">
        <v>137</v>
      </c>
      <c r="B43" s="14" t="s">
        <v>138</v>
      </c>
      <c r="C43" s="14"/>
      <c r="D43" s="14" t="s">
        <v>139</v>
      </c>
      <c r="E43" s="14"/>
      <c r="F43" s="14" t="s">
        <v>140</v>
      </c>
      <c r="G43" s="14" t="s">
        <v>141</v>
      </c>
      <c r="H43" s="14"/>
    </row>
    <row r="44" spans="1:12" ht="15.95" customHeight="1">
      <c r="A44" s="16" t="s">
        <v>177</v>
      </c>
      <c r="B44" s="19">
        <v>1686</v>
      </c>
      <c r="C44" s="19"/>
      <c r="D44" s="81">
        <v>1</v>
      </c>
      <c r="E44" s="81"/>
      <c r="F44" t="s">
        <v>205</v>
      </c>
      <c r="G44" s="81">
        <v>1751</v>
      </c>
      <c r="H44" s="81"/>
    </row>
    <row r="45" spans="1:12" ht="15.75">
      <c r="A45" s="30" t="s">
        <v>206</v>
      </c>
      <c r="B45" s="19" t="s">
        <v>180</v>
      </c>
      <c r="C45" s="19"/>
      <c r="D45" s="80">
        <v>1</v>
      </c>
      <c r="E45" s="80"/>
      <c r="F45" t="s">
        <v>207</v>
      </c>
      <c r="G45" s="80" t="s">
        <v>208</v>
      </c>
      <c r="H45" s="80"/>
      <c r="K45" s="20"/>
      <c r="L45" s="20"/>
    </row>
    <row r="46" spans="1:12" ht="30.75">
      <c r="A46" s="16" t="s">
        <v>183</v>
      </c>
      <c r="B46" s="19">
        <v>1185</v>
      </c>
      <c r="C46" s="19"/>
      <c r="D46" s="80">
        <v>4</v>
      </c>
      <c r="E46" s="80"/>
      <c r="F46" s="22" t="s">
        <v>209</v>
      </c>
      <c r="G46" s="80" t="s">
        <v>210</v>
      </c>
      <c r="H46" s="80"/>
    </row>
    <row r="47" spans="1:12" ht="15.75">
      <c r="A47" s="16" t="s">
        <v>186</v>
      </c>
      <c r="B47" s="19">
        <v>2010</v>
      </c>
      <c r="C47" s="19"/>
      <c r="D47" s="80">
        <v>2</v>
      </c>
      <c r="E47" s="80"/>
      <c r="F47" t="s">
        <v>211</v>
      </c>
      <c r="G47" s="80" t="s">
        <v>212</v>
      </c>
      <c r="H47" s="80"/>
    </row>
    <row r="48" spans="1:12" ht="15.75">
      <c r="A48" s="16" t="s">
        <v>213</v>
      </c>
      <c r="B48" s="19">
        <v>1488</v>
      </c>
      <c r="C48" s="19"/>
      <c r="D48" s="80">
        <v>3</v>
      </c>
      <c r="E48" s="80"/>
      <c r="F48" t="s">
        <v>214</v>
      </c>
      <c r="G48" s="80" t="s">
        <v>215</v>
      </c>
      <c r="H48" s="80"/>
      <c r="I48" t="s">
        <v>192</v>
      </c>
    </row>
    <row r="49" spans="1:8" ht="15.75">
      <c r="A49" s="2" t="s">
        <v>193</v>
      </c>
      <c r="B49" s="19">
        <v>1467</v>
      </c>
      <c r="C49" s="19"/>
      <c r="D49" s="80">
        <v>3</v>
      </c>
      <c r="E49" s="80"/>
      <c r="F49" t="s">
        <v>216</v>
      </c>
      <c r="G49" s="80" t="s">
        <v>217</v>
      </c>
      <c r="H49" s="80"/>
    </row>
    <row r="50" spans="1:8" ht="15.75">
      <c r="A50" s="16" t="s">
        <v>196</v>
      </c>
      <c r="B50" s="19">
        <v>978</v>
      </c>
      <c r="C50" s="19"/>
      <c r="D50" s="80">
        <v>2</v>
      </c>
      <c r="E50" s="80"/>
      <c r="F50" t="s">
        <v>218</v>
      </c>
      <c r="G50" s="80" t="s">
        <v>219</v>
      </c>
      <c r="H50" s="80"/>
    </row>
    <row r="51" spans="1:8" ht="15.75">
      <c r="A51" s="2" t="s">
        <v>199</v>
      </c>
      <c r="B51" s="19">
        <v>783</v>
      </c>
      <c r="C51" s="19"/>
      <c r="D51" s="80">
        <v>1</v>
      </c>
      <c r="E51" s="80"/>
      <c r="F51" t="s">
        <v>220</v>
      </c>
      <c r="G51" s="80">
        <v>1507</v>
      </c>
      <c r="H51" s="80"/>
    </row>
    <row r="52" spans="1:8" ht="15.75">
      <c r="A52" s="17" t="s">
        <v>221</v>
      </c>
      <c r="B52" s="20">
        <v>1326</v>
      </c>
      <c r="C52" s="20"/>
      <c r="D52" s="82">
        <v>1</v>
      </c>
      <c r="E52" s="82"/>
      <c r="F52" s="15" t="s">
        <v>222</v>
      </c>
      <c r="G52" s="82">
        <v>956</v>
      </c>
      <c r="H52" s="82"/>
    </row>
    <row r="53" spans="1:8" ht="15.75"/>
    <row r="54" spans="1:8">
      <c r="A54" s="54" t="s">
        <v>223</v>
      </c>
    </row>
  </sheetData>
  <mergeCells count="114">
    <mergeCell ref="D49:E49"/>
    <mergeCell ref="D50:E50"/>
    <mergeCell ref="D51:E51"/>
    <mergeCell ref="D52:E52"/>
    <mergeCell ref="D44:E44"/>
    <mergeCell ref="D45:E45"/>
    <mergeCell ref="D46:E46"/>
    <mergeCell ref="D47:E47"/>
    <mergeCell ref="D48:E48"/>
    <mergeCell ref="G7:H7"/>
    <mergeCell ref="B5:C5"/>
    <mergeCell ref="D36:E36"/>
    <mergeCell ref="D37:E37"/>
    <mergeCell ref="D38:E38"/>
    <mergeCell ref="D39:E39"/>
    <mergeCell ref="D40:E40"/>
    <mergeCell ref="D14:E14"/>
    <mergeCell ref="D32:E32"/>
    <mergeCell ref="D33:E33"/>
    <mergeCell ref="D34:E34"/>
    <mergeCell ref="D35:E35"/>
    <mergeCell ref="D18:E18"/>
    <mergeCell ref="D19:E19"/>
    <mergeCell ref="D9:E9"/>
    <mergeCell ref="D10:E10"/>
    <mergeCell ref="D11:E11"/>
    <mergeCell ref="D12:E12"/>
    <mergeCell ref="D13:E13"/>
    <mergeCell ref="D4:E4"/>
    <mergeCell ref="D6:E6"/>
    <mergeCell ref="D5:E5"/>
    <mergeCell ref="D7:E7"/>
    <mergeCell ref="D8:E8"/>
    <mergeCell ref="M4:N4"/>
    <mergeCell ref="M5:N5"/>
    <mergeCell ref="M6:N6"/>
    <mergeCell ref="M7:N7"/>
    <mergeCell ref="M8:N8"/>
    <mergeCell ref="M9:N9"/>
    <mergeCell ref="M10:N10"/>
    <mergeCell ref="M11:N11"/>
    <mergeCell ref="M12:N12"/>
    <mergeCell ref="B6:C6"/>
    <mergeCell ref="B7:C7"/>
    <mergeCell ref="M13:N13"/>
    <mergeCell ref="M14:N14"/>
    <mergeCell ref="B14:C14"/>
    <mergeCell ref="B13:C13"/>
    <mergeCell ref="G36:H36"/>
    <mergeCell ref="G33:H33"/>
    <mergeCell ref="G34:H34"/>
    <mergeCell ref="G35:H35"/>
    <mergeCell ref="G13:H13"/>
    <mergeCell ref="G14:H14"/>
    <mergeCell ref="B24:C24"/>
    <mergeCell ref="B25:C25"/>
    <mergeCell ref="G32:H32"/>
    <mergeCell ref="B22:C22"/>
    <mergeCell ref="B23:C23"/>
    <mergeCell ref="D23:E23"/>
    <mergeCell ref="D24:E24"/>
    <mergeCell ref="G28:H28"/>
    <mergeCell ref="G27:H27"/>
    <mergeCell ref="D21:E21"/>
    <mergeCell ref="B18:C18"/>
    <mergeCell ref="B19:C19"/>
    <mergeCell ref="B4:C4"/>
    <mergeCell ref="G44:H44"/>
    <mergeCell ref="G45:H45"/>
    <mergeCell ref="D28:E28"/>
    <mergeCell ref="G4:H4"/>
    <mergeCell ref="G5:H5"/>
    <mergeCell ref="B27:C27"/>
    <mergeCell ref="B28:C28"/>
    <mergeCell ref="D27:E27"/>
    <mergeCell ref="G12:H12"/>
    <mergeCell ref="G10:H10"/>
    <mergeCell ref="G11:H11"/>
    <mergeCell ref="G8:H8"/>
    <mergeCell ref="G9:H9"/>
    <mergeCell ref="G6:H6"/>
    <mergeCell ref="D22:E22"/>
    <mergeCell ref="D25:E25"/>
    <mergeCell ref="D26:E26"/>
    <mergeCell ref="B16:H16"/>
    <mergeCell ref="B8:C8"/>
    <mergeCell ref="B9:C9"/>
    <mergeCell ref="B10:C10"/>
    <mergeCell ref="B11:C11"/>
    <mergeCell ref="B12:C12"/>
    <mergeCell ref="B26:C26"/>
    <mergeCell ref="G26:H26"/>
    <mergeCell ref="B20:C20"/>
    <mergeCell ref="G18:H18"/>
    <mergeCell ref="G19:H19"/>
    <mergeCell ref="G52:H52"/>
    <mergeCell ref="G24:H24"/>
    <mergeCell ref="G25:H25"/>
    <mergeCell ref="G50:H50"/>
    <mergeCell ref="G51:H51"/>
    <mergeCell ref="G48:H48"/>
    <mergeCell ref="G49:H49"/>
    <mergeCell ref="G46:H46"/>
    <mergeCell ref="G47:H47"/>
    <mergeCell ref="G40:H40"/>
    <mergeCell ref="G37:H37"/>
    <mergeCell ref="G38:H38"/>
    <mergeCell ref="G39:H39"/>
    <mergeCell ref="G20:H20"/>
    <mergeCell ref="G23:H23"/>
    <mergeCell ref="G22:H22"/>
    <mergeCell ref="G21:H21"/>
    <mergeCell ref="B21:C21"/>
    <mergeCell ref="D20:E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3B23A-D639-CB49-BCDC-9B4FE0CA3FE2}">
  <dimension ref="A1:J66"/>
  <sheetViews>
    <sheetView workbookViewId="0">
      <selection activeCell="C35" sqref="C35"/>
    </sheetView>
  </sheetViews>
  <sheetFormatPr defaultColWidth="11" defaultRowHeight="15"/>
  <cols>
    <col min="1" max="1" width="13.625" style="40" customWidth="1"/>
    <col min="2" max="2" width="11" style="40"/>
    <col min="3" max="3" width="16.625" style="40" customWidth="1"/>
    <col min="4" max="4" width="18.125" style="40" customWidth="1"/>
    <col min="5" max="5" width="21.125" style="40" customWidth="1"/>
    <col min="6" max="6" width="25.125" style="41" customWidth="1"/>
    <col min="7" max="7" width="13.5" style="40" customWidth="1"/>
    <col min="8" max="8" width="11" style="42"/>
    <col min="9" max="9" width="11.625" style="42" customWidth="1"/>
    <col min="10" max="16384" width="11" style="42"/>
  </cols>
  <sheetData>
    <row r="1" spans="1:10" ht="15.95">
      <c r="A1" s="9" t="s">
        <v>224</v>
      </c>
      <c r="B1" s="58"/>
      <c r="C1" s="58"/>
      <c r="D1" s="58"/>
      <c r="E1" s="58"/>
      <c r="F1" s="57"/>
      <c r="G1" s="58"/>
      <c r="H1" s="56"/>
      <c r="I1" s="56"/>
      <c r="J1" s="56"/>
    </row>
    <row r="2" spans="1:10">
      <c r="A2" s="48" t="s">
        <v>225</v>
      </c>
      <c r="B2" s="45" t="s">
        <v>226</v>
      </c>
      <c r="C2" s="48" t="s">
        <v>227</v>
      </c>
      <c r="D2" s="48" t="s">
        <v>228</v>
      </c>
      <c r="E2" s="45" t="s">
        <v>229</v>
      </c>
      <c r="F2" s="49" t="s">
        <v>230</v>
      </c>
      <c r="G2" s="46" t="s">
        <v>231</v>
      </c>
      <c r="H2" s="56"/>
      <c r="I2" s="56" t="s">
        <v>232</v>
      </c>
      <c r="J2" s="56"/>
    </row>
    <row r="3" spans="1:10">
      <c r="A3" s="63" t="s">
        <v>233</v>
      </c>
      <c r="B3" s="58" t="s">
        <v>234</v>
      </c>
      <c r="C3" s="64" t="str">
        <f>RIGHT(B3,1)</f>
        <v>A</v>
      </c>
      <c r="D3" s="63">
        <v>508</v>
      </c>
      <c r="E3" s="58">
        <v>1.9135151423836101E-2</v>
      </c>
      <c r="F3" s="65">
        <v>1.8908188585607899</v>
      </c>
      <c r="G3" s="66">
        <v>1</v>
      </c>
      <c r="H3" s="56"/>
      <c r="I3" s="58" t="s">
        <v>235</v>
      </c>
      <c r="J3" s="58">
        <f>COUNTIF(C3:C32,"A")</f>
        <v>13</v>
      </c>
    </row>
    <row r="4" spans="1:10">
      <c r="A4" s="64" t="s">
        <v>236</v>
      </c>
      <c r="B4" s="58" t="s">
        <v>237</v>
      </c>
      <c r="C4" s="64" t="str">
        <f>RIGHT(B4,1)</f>
        <v>A</v>
      </c>
      <c r="D4" s="64">
        <v>858</v>
      </c>
      <c r="E4" s="58">
        <v>3.2318818743408202E-2</v>
      </c>
      <c r="F4" s="67">
        <v>1.86996004358881</v>
      </c>
      <c r="G4" s="66">
        <v>5</v>
      </c>
      <c r="H4" s="56"/>
      <c r="I4" s="58" t="s">
        <v>238</v>
      </c>
      <c r="J4" s="58">
        <f>COUNTIF(C3:C32,"T")</f>
        <v>16</v>
      </c>
    </row>
    <row r="5" spans="1:10">
      <c r="A5" s="64" t="s">
        <v>239</v>
      </c>
      <c r="B5" s="58" t="s">
        <v>240</v>
      </c>
      <c r="C5" s="64" t="str">
        <f t="shared" ref="C5:C66" si="0">RIGHT(B5,1)</f>
        <v>T</v>
      </c>
      <c r="D5" s="64">
        <v>639</v>
      </c>
      <c r="E5" s="58">
        <v>2.4069609763447301E-2</v>
      </c>
      <c r="F5" s="67">
        <v>1.82310984308131</v>
      </c>
      <c r="G5" s="66">
        <v>4</v>
      </c>
      <c r="H5" s="56"/>
      <c r="I5" s="58" t="s">
        <v>241</v>
      </c>
      <c r="J5" s="58">
        <f>COUNTIF(C3:C32,"C")</f>
        <v>0</v>
      </c>
    </row>
    <row r="6" spans="1:10">
      <c r="A6" s="64" t="s">
        <v>242</v>
      </c>
      <c r="B6" s="58" t="s">
        <v>243</v>
      </c>
      <c r="C6" s="64" t="str">
        <f t="shared" si="0"/>
        <v>T</v>
      </c>
      <c r="D6" s="64">
        <v>573</v>
      </c>
      <c r="E6" s="58">
        <v>2.1583546783185199E-2</v>
      </c>
      <c r="F6" s="67">
        <v>1.67625548512921</v>
      </c>
      <c r="G6" s="66">
        <v>6</v>
      </c>
      <c r="H6" s="56"/>
      <c r="I6" s="58" t="s">
        <v>244</v>
      </c>
      <c r="J6" s="58">
        <f>COUNTIF(C3:C32,"G")</f>
        <v>1</v>
      </c>
    </row>
    <row r="7" spans="1:10">
      <c r="A7" s="64" t="s">
        <v>245</v>
      </c>
      <c r="B7" s="58" t="s">
        <v>246</v>
      </c>
      <c r="C7" s="64" t="str">
        <f t="shared" si="0"/>
        <v>T</v>
      </c>
      <c r="D7" s="64">
        <v>454</v>
      </c>
      <c r="E7" s="58">
        <v>1.7101099894530701E-2</v>
      </c>
      <c r="F7" s="67">
        <v>1.6479128856624301</v>
      </c>
      <c r="G7" s="66">
        <v>4</v>
      </c>
      <c r="H7" s="56"/>
      <c r="I7" s="56"/>
      <c r="J7" s="56"/>
    </row>
    <row r="8" spans="1:10">
      <c r="A8" s="64" t="s">
        <v>247</v>
      </c>
      <c r="B8" s="58" t="s">
        <v>248</v>
      </c>
      <c r="C8" s="64" t="str">
        <f t="shared" si="0"/>
        <v>A</v>
      </c>
      <c r="D8" s="64">
        <v>740</v>
      </c>
      <c r="E8" s="58">
        <v>2.78740394756667E-2</v>
      </c>
      <c r="F8" s="67">
        <v>1.6389811738648901</v>
      </c>
      <c r="G8" s="66">
        <v>1</v>
      </c>
      <c r="H8" s="56"/>
      <c r="I8" s="56"/>
      <c r="J8" s="56"/>
    </row>
    <row r="9" spans="1:10">
      <c r="A9" s="64" t="s">
        <v>249</v>
      </c>
      <c r="B9" s="58" t="s">
        <v>250</v>
      </c>
      <c r="C9" s="64" t="str">
        <f t="shared" si="0"/>
        <v>T</v>
      </c>
      <c r="D9" s="64">
        <v>794</v>
      </c>
      <c r="E9" s="58">
        <v>2.99080910049721E-2</v>
      </c>
      <c r="F9" s="67">
        <v>1.6024217961654901</v>
      </c>
      <c r="G9" s="66">
        <v>2</v>
      </c>
      <c r="H9" s="56"/>
      <c r="I9" s="56" t="s">
        <v>251</v>
      </c>
      <c r="J9" s="56"/>
    </row>
    <row r="10" spans="1:10">
      <c r="A10" s="64" t="s">
        <v>252</v>
      </c>
      <c r="B10" s="58" t="s">
        <v>253</v>
      </c>
      <c r="C10" s="64" t="str">
        <f t="shared" si="0"/>
        <v>T</v>
      </c>
      <c r="D10" s="64">
        <v>869</v>
      </c>
      <c r="E10" s="58">
        <v>3.27331625734519E-2</v>
      </c>
      <c r="F10" s="67">
        <v>1.5901189387008201</v>
      </c>
      <c r="G10" s="66">
        <v>2</v>
      </c>
      <c r="H10" s="56"/>
      <c r="I10" s="58" t="s">
        <v>235</v>
      </c>
      <c r="J10" s="58">
        <f>COUNTIF(C33:C66,"A")</f>
        <v>3</v>
      </c>
    </row>
    <row r="11" spans="1:10">
      <c r="A11" s="64" t="s">
        <v>254</v>
      </c>
      <c r="B11" s="58" t="s">
        <v>255</v>
      </c>
      <c r="C11" s="64" t="str">
        <f t="shared" si="0"/>
        <v>T</v>
      </c>
      <c r="D11" s="64">
        <v>1011</v>
      </c>
      <c r="E11" s="58">
        <v>3.8081964743106801E-2</v>
      </c>
      <c r="F11" s="67">
        <v>1.55180353031466</v>
      </c>
      <c r="G11" s="66">
        <v>2</v>
      </c>
      <c r="H11" s="56"/>
      <c r="I11" s="58" t="s">
        <v>238</v>
      </c>
      <c r="J11" s="58">
        <f>COUNTIF(C33:C66,"T")</f>
        <v>0</v>
      </c>
    </row>
    <row r="12" spans="1:10">
      <c r="A12" s="64" t="s">
        <v>256</v>
      </c>
      <c r="B12" s="58" t="s">
        <v>257</v>
      </c>
      <c r="C12" s="64" t="str">
        <f t="shared" si="0"/>
        <v>T</v>
      </c>
      <c r="D12" s="64">
        <v>514</v>
      </c>
      <c r="E12" s="58">
        <v>1.9361157149314499E-2</v>
      </c>
      <c r="F12" s="67">
        <v>1.5435435435435401</v>
      </c>
      <c r="G12" s="66">
        <v>4</v>
      </c>
      <c r="H12" s="56"/>
      <c r="I12" s="58" t="s">
        <v>241</v>
      </c>
      <c r="J12" s="58">
        <f>COUNTIF(C33:C66,"C")</f>
        <v>16</v>
      </c>
    </row>
    <row r="13" spans="1:10">
      <c r="A13" s="64" t="s">
        <v>258</v>
      </c>
      <c r="B13" s="58" t="s">
        <v>259</v>
      </c>
      <c r="C13" s="64" t="str">
        <f t="shared" si="0"/>
        <v>T</v>
      </c>
      <c r="D13" s="64">
        <v>497</v>
      </c>
      <c r="E13" s="58">
        <v>1.87208075937924E-2</v>
      </c>
      <c r="F13" s="67">
        <v>1.54108527131783</v>
      </c>
      <c r="G13" s="66">
        <v>2</v>
      </c>
      <c r="H13" s="56"/>
      <c r="I13" s="58" t="s">
        <v>244</v>
      </c>
      <c r="J13" s="58">
        <f>COUNTIF(C33:C66,"G")</f>
        <v>15</v>
      </c>
    </row>
    <row r="14" spans="1:10">
      <c r="A14" s="64" t="s">
        <v>260</v>
      </c>
      <c r="B14" s="58" t="s">
        <v>261</v>
      </c>
      <c r="C14" s="64" t="str">
        <f t="shared" si="0"/>
        <v>A</v>
      </c>
      <c r="D14" s="64">
        <v>715</v>
      </c>
      <c r="E14" s="58">
        <v>2.69323489528401E-2</v>
      </c>
      <c r="F14" s="67">
        <v>1.5359828141783001</v>
      </c>
      <c r="G14" s="66">
        <v>1</v>
      </c>
      <c r="H14" s="56"/>
      <c r="I14" s="56"/>
      <c r="J14" s="56"/>
    </row>
    <row r="15" spans="1:10">
      <c r="A15" s="64" t="s">
        <v>262</v>
      </c>
      <c r="B15" s="58" t="s">
        <v>263</v>
      </c>
      <c r="C15" s="64" t="str">
        <f t="shared" si="0"/>
        <v>T</v>
      </c>
      <c r="D15" s="64">
        <v>244</v>
      </c>
      <c r="E15" s="58">
        <v>9.1908995027873992E-3</v>
      </c>
      <c r="F15" s="67">
        <v>1.52978056426332</v>
      </c>
      <c r="G15" s="66">
        <v>2</v>
      </c>
      <c r="H15" s="56"/>
      <c r="I15" s="56"/>
      <c r="J15" s="56"/>
    </row>
    <row r="16" spans="1:10">
      <c r="A16" s="64" t="s">
        <v>264</v>
      </c>
      <c r="B16" s="58" t="s">
        <v>265</v>
      </c>
      <c r="C16" s="64" t="str">
        <f t="shared" si="0"/>
        <v>A</v>
      </c>
      <c r="D16" s="64">
        <v>1039</v>
      </c>
      <c r="E16" s="58">
        <v>3.9136658128672598E-2</v>
      </c>
      <c r="F16" s="67">
        <v>1.5014450867052</v>
      </c>
      <c r="G16" s="66">
        <v>1</v>
      </c>
      <c r="H16" s="56"/>
      <c r="I16" s="56"/>
      <c r="J16" s="56"/>
    </row>
    <row r="17" spans="1:7">
      <c r="A17" s="64" t="s">
        <v>266</v>
      </c>
      <c r="B17" s="58" t="s">
        <v>267</v>
      </c>
      <c r="C17" s="64" t="str">
        <f t="shared" si="0"/>
        <v>A</v>
      </c>
      <c r="D17" s="64">
        <v>1060</v>
      </c>
      <c r="E17" s="58">
        <v>3.9927678167846897E-2</v>
      </c>
      <c r="F17" s="67">
        <v>1.4825174825174801</v>
      </c>
      <c r="G17" s="66">
        <v>1</v>
      </c>
    </row>
    <row r="18" spans="1:7">
      <c r="A18" s="64" t="s">
        <v>268</v>
      </c>
      <c r="B18" s="58" t="s">
        <v>269</v>
      </c>
      <c r="C18" s="64" t="str">
        <f t="shared" si="0"/>
        <v>A</v>
      </c>
      <c r="D18" s="64">
        <v>516</v>
      </c>
      <c r="E18" s="58">
        <v>1.9436492391140599E-2</v>
      </c>
      <c r="F18" s="67">
        <v>1.4669509594882699</v>
      </c>
      <c r="G18" s="66">
        <v>1</v>
      </c>
    </row>
    <row r="19" spans="1:7">
      <c r="A19" s="64" t="s">
        <v>268</v>
      </c>
      <c r="B19" s="58" t="s">
        <v>270</v>
      </c>
      <c r="C19" s="64" t="str">
        <f t="shared" si="0"/>
        <v>T</v>
      </c>
      <c r="D19" s="64">
        <v>513</v>
      </c>
      <c r="E19" s="58">
        <v>1.9323489528401398E-2</v>
      </c>
      <c r="F19" s="67">
        <v>1.4584221748400901</v>
      </c>
      <c r="G19" s="66">
        <v>4</v>
      </c>
    </row>
    <row r="20" spans="1:7">
      <c r="A20" s="64" t="s">
        <v>271</v>
      </c>
      <c r="B20" s="58" t="s">
        <v>272</v>
      </c>
      <c r="C20" s="64" t="str">
        <f t="shared" si="0"/>
        <v>T</v>
      </c>
      <c r="D20" s="64">
        <v>1118</v>
      </c>
      <c r="E20" s="58">
        <v>4.2112400180804602E-2</v>
      </c>
      <c r="F20" s="67">
        <v>1.45006485084306</v>
      </c>
      <c r="G20" s="66">
        <v>3</v>
      </c>
    </row>
    <row r="21" spans="1:7">
      <c r="A21" s="64" t="s">
        <v>273</v>
      </c>
      <c r="B21" s="58" t="s">
        <v>274</v>
      </c>
      <c r="C21" s="64" t="str">
        <f t="shared" si="0"/>
        <v>A</v>
      </c>
      <c r="D21" s="64">
        <v>40</v>
      </c>
      <c r="E21" s="58">
        <v>1.5067048365225301E-3</v>
      </c>
      <c r="F21" s="67">
        <v>1.4285714285714299</v>
      </c>
      <c r="G21" s="66">
        <v>1</v>
      </c>
    </row>
    <row r="22" spans="1:7">
      <c r="A22" s="64" t="s">
        <v>233</v>
      </c>
      <c r="B22" s="58" t="s">
        <v>275</v>
      </c>
      <c r="C22" s="64" t="str">
        <f t="shared" si="0"/>
        <v>A</v>
      </c>
      <c r="D22" s="64">
        <v>370</v>
      </c>
      <c r="E22" s="58">
        <v>1.39370197378334E-2</v>
      </c>
      <c r="F22" s="67">
        <v>1.37717121588089</v>
      </c>
      <c r="G22" s="66">
        <v>3</v>
      </c>
    </row>
    <row r="23" spans="1:7">
      <c r="A23" s="64" t="s">
        <v>233</v>
      </c>
      <c r="B23" s="58" t="s">
        <v>276</v>
      </c>
      <c r="C23" s="64" t="str">
        <f t="shared" si="0"/>
        <v>T</v>
      </c>
      <c r="D23" s="64">
        <v>362</v>
      </c>
      <c r="E23" s="58">
        <v>1.3635678770528899E-2</v>
      </c>
      <c r="F23" s="67">
        <v>1.34739454094293</v>
      </c>
      <c r="G23" s="66">
        <v>6</v>
      </c>
    </row>
    <row r="24" spans="1:7">
      <c r="A24" s="64" t="s">
        <v>247</v>
      </c>
      <c r="B24" s="58" t="s">
        <v>277</v>
      </c>
      <c r="C24" s="64" t="str">
        <f t="shared" si="0"/>
        <v>T</v>
      </c>
      <c r="D24" s="64">
        <v>603</v>
      </c>
      <c r="E24" s="58">
        <v>2.27135754105771E-2</v>
      </c>
      <c r="F24" s="67">
        <v>1.3355481727574801</v>
      </c>
      <c r="G24" s="66">
        <v>4</v>
      </c>
    </row>
    <row r="25" spans="1:7">
      <c r="A25" s="64" t="s">
        <v>242</v>
      </c>
      <c r="B25" s="58" t="s">
        <v>278</v>
      </c>
      <c r="C25" s="64" t="str">
        <f t="shared" si="0"/>
        <v>A</v>
      </c>
      <c r="D25" s="64">
        <v>452</v>
      </c>
      <c r="E25" s="58">
        <v>1.70257646527045E-2</v>
      </c>
      <c r="F25" s="67">
        <v>1.3222818137493899</v>
      </c>
      <c r="G25" s="66">
        <v>3</v>
      </c>
    </row>
    <row r="26" spans="1:7">
      <c r="A26" s="64" t="s">
        <v>256</v>
      </c>
      <c r="B26" s="58" t="s">
        <v>279</v>
      </c>
      <c r="C26" s="64" t="str">
        <f t="shared" si="0"/>
        <v>A</v>
      </c>
      <c r="D26" s="64">
        <v>428</v>
      </c>
      <c r="E26" s="58">
        <v>1.6121741750791001E-2</v>
      </c>
      <c r="F26" s="67">
        <v>1.2852852852852901</v>
      </c>
      <c r="G26" s="66">
        <v>1</v>
      </c>
    </row>
    <row r="27" spans="1:7">
      <c r="A27" s="64" t="s">
        <v>280</v>
      </c>
      <c r="B27" s="58" t="s">
        <v>281</v>
      </c>
      <c r="C27" s="64" t="str">
        <f t="shared" si="0"/>
        <v>T</v>
      </c>
      <c r="D27" s="64">
        <v>967</v>
      </c>
      <c r="E27" s="58">
        <v>3.6424589422932099E-2</v>
      </c>
      <c r="F27" s="67">
        <v>1.2799470549305101</v>
      </c>
      <c r="G27" s="66">
        <v>2</v>
      </c>
    </row>
    <row r="28" spans="1:7">
      <c r="A28" s="64" t="s">
        <v>236</v>
      </c>
      <c r="B28" s="58" t="s">
        <v>282</v>
      </c>
      <c r="C28" s="64" t="str">
        <f t="shared" si="0"/>
        <v>T</v>
      </c>
      <c r="D28" s="64">
        <v>581</v>
      </c>
      <c r="E28" s="58">
        <v>2.18848877504897E-2</v>
      </c>
      <c r="F28" s="67">
        <v>1.2662549945513999</v>
      </c>
      <c r="G28" s="66">
        <v>4</v>
      </c>
    </row>
    <row r="29" spans="1:7">
      <c r="A29" s="64" t="s">
        <v>236</v>
      </c>
      <c r="B29" s="58" t="s">
        <v>283</v>
      </c>
      <c r="C29" s="64" t="str">
        <f t="shared" si="0"/>
        <v>G</v>
      </c>
      <c r="D29" s="64">
        <v>569</v>
      </c>
      <c r="E29" s="58">
        <v>2.1432876299532898E-2</v>
      </c>
      <c r="F29" s="67">
        <v>1.2401017072284799</v>
      </c>
      <c r="G29" s="66">
        <v>6</v>
      </c>
    </row>
    <row r="30" spans="1:7">
      <c r="A30" s="64" t="s">
        <v>242</v>
      </c>
      <c r="B30" s="58" t="s">
        <v>284</v>
      </c>
      <c r="C30" s="64" t="str">
        <f t="shared" si="0"/>
        <v>T</v>
      </c>
      <c r="D30" s="64">
        <v>410</v>
      </c>
      <c r="E30" s="58">
        <v>1.54437245743559E-2</v>
      </c>
      <c r="F30" s="67">
        <v>1.1994149195514401</v>
      </c>
      <c r="G30" s="66">
        <v>2</v>
      </c>
    </row>
    <row r="31" spans="1:7">
      <c r="A31" s="64" t="s">
        <v>245</v>
      </c>
      <c r="B31" s="58" t="s">
        <v>285</v>
      </c>
      <c r="C31" s="64" t="str">
        <f t="shared" si="0"/>
        <v>A</v>
      </c>
      <c r="D31" s="64">
        <v>307</v>
      </c>
      <c r="E31" s="58">
        <v>1.1563959620310401E-2</v>
      </c>
      <c r="F31" s="67">
        <v>1.11433756805808</v>
      </c>
      <c r="G31" s="66">
        <v>1</v>
      </c>
    </row>
    <row r="32" spans="1:7">
      <c r="A32" s="64" t="s">
        <v>239</v>
      </c>
      <c r="B32" s="58" t="s">
        <v>286</v>
      </c>
      <c r="C32" s="64" t="str">
        <f t="shared" si="0"/>
        <v>A</v>
      </c>
      <c r="D32" s="64">
        <v>376</v>
      </c>
      <c r="E32" s="58">
        <v>1.4163025463311701E-2</v>
      </c>
      <c r="F32" s="67">
        <v>1.07275320970043</v>
      </c>
      <c r="G32" s="66">
        <v>1</v>
      </c>
    </row>
    <row r="33" spans="1:7">
      <c r="A33" s="64" t="s">
        <v>287</v>
      </c>
      <c r="B33" s="58" t="s">
        <v>288</v>
      </c>
      <c r="C33" s="64" t="str">
        <f t="shared" si="0"/>
        <v>G</v>
      </c>
      <c r="D33" s="64">
        <v>611</v>
      </c>
      <c r="E33" s="58">
        <v>2.3014916377881601E-2</v>
      </c>
      <c r="F33" s="67" t="s">
        <v>289</v>
      </c>
      <c r="G33" s="66">
        <v>1</v>
      </c>
    </row>
    <row r="34" spans="1:7">
      <c r="A34" s="64" t="s">
        <v>290</v>
      </c>
      <c r="B34" s="58" t="s">
        <v>291</v>
      </c>
      <c r="C34" s="64" t="str">
        <f t="shared" si="0"/>
        <v>G</v>
      </c>
      <c r="D34" s="64">
        <v>468</v>
      </c>
      <c r="E34" s="58">
        <v>1.7628446587313499E-2</v>
      </c>
      <c r="F34" s="67">
        <v>1</v>
      </c>
      <c r="G34" s="66">
        <v>1</v>
      </c>
    </row>
    <row r="35" spans="1:7">
      <c r="A35" s="64" t="s">
        <v>271</v>
      </c>
      <c r="B35" s="58" t="s">
        <v>292</v>
      </c>
      <c r="C35" s="64" t="str">
        <f t="shared" si="0"/>
        <v>A</v>
      </c>
      <c r="D35" s="64">
        <v>741</v>
      </c>
      <c r="E35" s="58">
        <v>2.7911707096579801E-2</v>
      </c>
      <c r="F35" s="67">
        <v>0.96108949416342404</v>
      </c>
      <c r="G35" s="66">
        <v>1</v>
      </c>
    </row>
    <row r="36" spans="1:7">
      <c r="A36" s="64" t="s">
        <v>242</v>
      </c>
      <c r="B36" s="58" t="s">
        <v>293</v>
      </c>
      <c r="C36" s="64" t="str">
        <f t="shared" si="0"/>
        <v>C</v>
      </c>
      <c r="D36" s="64">
        <v>320</v>
      </c>
      <c r="E36" s="58">
        <v>1.2053638692180201E-2</v>
      </c>
      <c r="F36" s="67">
        <v>0.936128717698684</v>
      </c>
      <c r="G36" s="66">
        <v>4</v>
      </c>
    </row>
    <row r="37" spans="1:7">
      <c r="A37" s="64" t="s">
        <v>273</v>
      </c>
      <c r="B37" s="58" t="s">
        <v>294</v>
      </c>
      <c r="C37" s="64" t="str">
        <f t="shared" si="0"/>
        <v>G</v>
      </c>
      <c r="D37" s="64">
        <v>25</v>
      </c>
      <c r="E37" s="58">
        <v>9.4169052282657795E-4</v>
      </c>
      <c r="F37" s="67">
        <v>0.89285714285714302</v>
      </c>
      <c r="G37" s="66">
        <v>2</v>
      </c>
    </row>
    <row r="38" spans="1:7">
      <c r="A38" s="64" t="s">
        <v>236</v>
      </c>
      <c r="B38" s="58" t="s">
        <v>295</v>
      </c>
      <c r="C38" s="64" t="str">
        <f t="shared" si="0"/>
        <v>A</v>
      </c>
      <c r="D38" s="64">
        <v>376</v>
      </c>
      <c r="E38" s="58">
        <v>1.4163025463311701E-2</v>
      </c>
      <c r="F38" s="67">
        <v>0.81946966945150701</v>
      </c>
      <c r="G38" s="66">
        <v>1</v>
      </c>
    </row>
    <row r="39" spans="1:7">
      <c r="A39" s="64" t="s">
        <v>256</v>
      </c>
      <c r="B39" s="58" t="s">
        <v>296</v>
      </c>
      <c r="C39" s="64" t="str">
        <f t="shared" si="0"/>
        <v>C</v>
      </c>
      <c r="D39" s="64">
        <v>249</v>
      </c>
      <c r="E39" s="58">
        <v>9.3792376073527205E-3</v>
      </c>
      <c r="F39" s="67">
        <v>0.74774774774774799</v>
      </c>
      <c r="G39" s="66">
        <v>2</v>
      </c>
    </row>
    <row r="40" spans="1:7">
      <c r="A40" s="64" t="s">
        <v>280</v>
      </c>
      <c r="B40" s="58" t="s">
        <v>297</v>
      </c>
      <c r="C40" s="64" t="str">
        <f t="shared" si="0"/>
        <v>C</v>
      </c>
      <c r="D40" s="64">
        <v>544</v>
      </c>
      <c r="E40" s="58">
        <v>2.0491185776706299E-2</v>
      </c>
      <c r="F40" s="67">
        <v>0.72005294506949002</v>
      </c>
      <c r="G40" s="66">
        <v>1</v>
      </c>
    </row>
    <row r="41" spans="1:7">
      <c r="A41" s="64" t="s">
        <v>245</v>
      </c>
      <c r="B41" s="58" t="s">
        <v>298</v>
      </c>
      <c r="C41" s="64" t="str">
        <f t="shared" si="0"/>
        <v>C</v>
      </c>
      <c r="D41" s="64">
        <v>195</v>
      </c>
      <c r="E41" s="58">
        <v>7.34518607804731E-3</v>
      </c>
      <c r="F41" s="67">
        <v>0.70780399274047201</v>
      </c>
      <c r="G41" s="66">
        <v>2</v>
      </c>
    </row>
    <row r="42" spans="1:7">
      <c r="A42" s="64" t="s">
        <v>273</v>
      </c>
      <c r="B42" s="58" t="s">
        <v>299</v>
      </c>
      <c r="C42" s="64" t="str">
        <f t="shared" si="0"/>
        <v>A</v>
      </c>
      <c r="D42" s="64">
        <v>19</v>
      </c>
      <c r="E42" s="58">
        <v>7.1568479734819904E-4</v>
      </c>
      <c r="F42" s="67">
        <v>0.67857142857142905</v>
      </c>
      <c r="G42" s="66">
        <v>3</v>
      </c>
    </row>
    <row r="43" spans="1:7">
      <c r="A43" s="64" t="s">
        <v>247</v>
      </c>
      <c r="B43" s="58" t="s">
        <v>300</v>
      </c>
      <c r="C43" s="64" t="str">
        <f t="shared" si="0"/>
        <v>G</v>
      </c>
      <c r="D43" s="64">
        <v>291</v>
      </c>
      <c r="E43" s="58">
        <v>1.09612776857014E-2</v>
      </c>
      <c r="F43" s="67">
        <v>0.64451827242524895</v>
      </c>
      <c r="G43" s="66">
        <v>3</v>
      </c>
    </row>
    <row r="44" spans="1:7">
      <c r="A44" s="64" t="s">
        <v>233</v>
      </c>
      <c r="B44" s="58" t="s">
        <v>301</v>
      </c>
      <c r="C44" s="64" t="str">
        <f t="shared" si="0"/>
        <v>G</v>
      </c>
      <c r="D44" s="64">
        <v>168</v>
      </c>
      <c r="E44" s="58">
        <v>6.32816031339461E-3</v>
      </c>
      <c r="F44" s="67">
        <v>0.62531017369727104</v>
      </c>
      <c r="G44" s="66">
        <v>2</v>
      </c>
    </row>
    <row r="45" spans="1:7">
      <c r="A45" s="64" t="s">
        <v>239</v>
      </c>
      <c r="B45" s="58" t="s">
        <v>302</v>
      </c>
      <c r="C45" s="64" t="str">
        <f t="shared" si="0"/>
        <v>C</v>
      </c>
      <c r="D45" s="64">
        <v>217</v>
      </c>
      <c r="E45" s="58">
        <v>8.1738737381347008E-3</v>
      </c>
      <c r="F45" s="67">
        <v>0.61911554921540601</v>
      </c>
      <c r="G45" s="66">
        <v>2</v>
      </c>
    </row>
    <row r="46" spans="1:7">
      <c r="A46" s="64" t="s">
        <v>268</v>
      </c>
      <c r="B46" s="58" t="s">
        <v>303</v>
      </c>
      <c r="C46" s="64" t="str">
        <f t="shared" si="0"/>
        <v>G</v>
      </c>
      <c r="D46" s="64">
        <v>211</v>
      </c>
      <c r="E46" s="58">
        <v>7.9478680126563207E-3</v>
      </c>
      <c r="F46" s="67">
        <v>0.59985785358919697</v>
      </c>
      <c r="G46" s="66">
        <v>3</v>
      </c>
    </row>
    <row r="47" spans="1:7">
      <c r="A47" s="64" t="s">
        <v>271</v>
      </c>
      <c r="B47" s="58" t="s">
        <v>304</v>
      </c>
      <c r="C47" s="64" t="str">
        <f t="shared" si="0"/>
        <v>C</v>
      </c>
      <c r="D47" s="64">
        <v>454</v>
      </c>
      <c r="E47" s="58">
        <v>1.7101099894530701E-2</v>
      </c>
      <c r="F47" s="67">
        <v>0.58884565499351504</v>
      </c>
      <c r="G47" s="66">
        <v>2</v>
      </c>
    </row>
    <row r="48" spans="1:7">
      <c r="A48" s="64" t="s">
        <v>245</v>
      </c>
      <c r="B48" s="58" t="s">
        <v>305</v>
      </c>
      <c r="C48" s="64" t="str">
        <f t="shared" si="0"/>
        <v>G</v>
      </c>
      <c r="D48" s="64">
        <v>146</v>
      </c>
      <c r="E48" s="58">
        <v>5.49947265330722E-3</v>
      </c>
      <c r="F48" s="67">
        <v>0.52994555353901995</v>
      </c>
      <c r="G48" s="66">
        <v>3</v>
      </c>
    </row>
    <row r="49" spans="1:7">
      <c r="A49" s="64" t="s">
        <v>266</v>
      </c>
      <c r="B49" s="58" t="s">
        <v>306</v>
      </c>
      <c r="C49" s="64" t="str">
        <f t="shared" si="0"/>
        <v>G</v>
      </c>
      <c r="D49" s="64">
        <v>370</v>
      </c>
      <c r="E49" s="58">
        <v>1.39370197378334E-2</v>
      </c>
      <c r="F49" s="67">
        <v>0.51748251748251795</v>
      </c>
      <c r="G49" s="66">
        <v>2</v>
      </c>
    </row>
    <row r="50" spans="1:7">
      <c r="A50" s="64" t="s">
        <v>242</v>
      </c>
      <c r="B50" s="58" t="s">
        <v>307</v>
      </c>
      <c r="C50" s="64" t="str">
        <f t="shared" si="0"/>
        <v>G</v>
      </c>
      <c r="D50" s="64">
        <v>173</v>
      </c>
      <c r="E50" s="58">
        <v>6.5164984179599201E-3</v>
      </c>
      <c r="F50" s="67">
        <v>0.50609458800585105</v>
      </c>
      <c r="G50" s="66">
        <v>5</v>
      </c>
    </row>
    <row r="51" spans="1:7">
      <c r="A51" s="64" t="s">
        <v>264</v>
      </c>
      <c r="B51" s="58" t="s">
        <v>308</v>
      </c>
      <c r="C51" s="64" t="str">
        <f t="shared" si="0"/>
        <v>G</v>
      </c>
      <c r="D51" s="64">
        <v>345</v>
      </c>
      <c r="E51" s="58">
        <v>1.29953292150068E-2</v>
      </c>
      <c r="F51" s="67">
        <v>0.49855491329479801</v>
      </c>
      <c r="G51" s="66">
        <v>2</v>
      </c>
    </row>
    <row r="52" spans="1:7">
      <c r="A52" s="64" t="s">
        <v>239</v>
      </c>
      <c r="B52" s="58" t="s">
        <v>309</v>
      </c>
      <c r="C52" s="64" t="str">
        <f t="shared" si="0"/>
        <v>G</v>
      </c>
      <c r="D52" s="64">
        <v>170</v>
      </c>
      <c r="E52" s="58">
        <v>6.40349555522073E-3</v>
      </c>
      <c r="F52" s="67">
        <v>0.48502139800285299</v>
      </c>
      <c r="G52" s="66">
        <v>3</v>
      </c>
    </row>
    <row r="53" spans="1:7">
      <c r="A53" s="64" t="s">
        <v>268</v>
      </c>
      <c r="B53" s="58" t="s">
        <v>310</v>
      </c>
      <c r="C53" s="64" t="str">
        <f t="shared" si="0"/>
        <v>C</v>
      </c>
      <c r="D53" s="64">
        <v>167</v>
      </c>
      <c r="E53" s="58">
        <v>6.29049269248154E-3</v>
      </c>
      <c r="F53" s="67">
        <v>0.47476901208244499</v>
      </c>
      <c r="G53" s="66">
        <v>2</v>
      </c>
    </row>
    <row r="54" spans="1:7">
      <c r="A54" s="64" t="s">
        <v>262</v>
      </c>
      <c r="B54" s="58" t="s">
        <v>311</v>
      </c>
      <c r="C54" s="64" t="str">
        <f t="shared" si="0"/>
        <v>C</v>
      </c>
      <c r="D54" s="64">
        <v>75</v>
      </c>
      <c r="E54" s="58">
        <v>2.82507156847973E-3</v>
      </c>
      <c r="F54" s="67">
        <v>0.47021943573667702</v>
      </c>
      <c r="G54" s="66">
        <v>1</v>
      </c>
    </row>
    <row r="55" spans="1:7">
      <c r="A55" s="64" t="s">
        <v>260</v>
      </c>
      <c r="B55" s="58" t="s">
        <v>312</v>
      </c>
      <c r="C55" s="64" t="str">
        <f t="shared" si="0"/>
        <v>G</v>
      </c>
      <c r="D55" s="64">
        <v>216</v>
      </c>
      <c r="E55" s="58">
        <v>8.1362061172216404E-3</v>
      </c>
      <c r="F55" s="67">
        <v>0.46401718582169699</v>
      </c>
      <c r="G55" s="66">
        <v>2</v>
      </c>
    </row>
    <row r="56" spans="1:7">
      <c r="A56" s="64" t="s">
        <v>258</v>
      </c>
      <c r="B56" s="58" t="s">
        <v>313</v>
      </c>
      <c r="C56" s="64" t="str">
        <f t="shared" si="0"/>
        <v>C</v>
      </c>
      <c r="D56" s="64">
        <v>148</v>
      </c>
      <c r="E56" s="58">
        <v>5.57480789513334E-3</v>
      </c>
      <c r="F56" s="67">
        <v>0.45891472868217098</v>
      </c>
      <c r="G56" s="66">
        <v>1</v>
      </c>
    </row>
    <row r="57" spans="1:7">
      <c r="A57" s="64" t="s">
        <v>254</v>
      </c>
      <c r="B57" s="58" t="s">
        <v>314</v>
      </c>
      <c r="C57" s="64" t="str">
        <f t="shared" si="0"/>
        <v>C</v>
      </c>
      <c r="D57" s="64">
        <v>292</v>
      </c>
      <c r="E57" s="58">
        <v>1.09989453066144E-2</v>
      </c>
      <c r="F57" s="67">
        <v>0.44819646968534199</v>
      </c>
      <c r="G57" s="66">
        <v>1</v>
      </c>
    </row>
    <row r="58" spans="1:7">
      <c r="A58" s="64" t="s">
        <v>256</v>
      </c>
      <c r="B58" s="58" t="s">
        <v>315</v>
      </c>
      <c r="C58" s="64" t="str">
        <f t="shared" si="0"/>
        <v>G</v>
      </c>
      <c r="D58" s="64">
        <v>141</v>
      </c>
      <c r="E58" s="58">
        <v>5.3111345487419004E-3</v>
      </c>
      <c r="F58" s="67">
        <v>0.42342342342342298</v>
      </c>
      <c r="G58" s="66">
        <v>3</v>
      </c>
    </row>
    <row r="59" spans="1:7">
      <c r="A59" s="64" t="s">
        <v>252</v>
      </c>
      <c r="B59" s="58" t="s">
        <v>316</v>
      </c>
      <c r="C59" s="64" t="str">
        <f t="shared" si="0"/>
        <v>C</v>
      </c>
      <c r="D59" s="64">
        <v>224</v>
      </c>
      <c r="E59" s="58">
        <v>8.4375470845261397E-3</v>
      </c>
      <c r="F59" s="67">
        <v>0.40988106129917701</v>
      </c>
      <c r="G59" s="66">
        <v>1</v>
      </c>
    </row>
    <row r="60" spans="1:7">
      <c r="A60" s="64" t="s">
        <v>233</v>
      </c>
      <c r="B60" s="58" t="s">
        <v>317</v>
      </c>
      <c r="C60" s="64" t="str">
        <f t="shared" si="0"/>
        <v>G</v>
      </c>
      <c r="D60" s="64">
        <v>110</v>
      </c>
      <c r="E60" s="58">
        <v>4.1434383004369402E-3</v>
      </c>
      <c r="F60" s="67">
        <v>0.40942928039702198</v>
      </c>
      <c r="G60" s="66">
        <v>5</v>
      </c>
    </row>
    <row r="61" spans="1:7">
      <c r="A61" s="64" t="s">
        <v>236</v>
      </c>
      <c r="B61" s="58" t="s">
        <v>318</v>
      </c>
      <c r="C61" s="64" t="str">
        <f t="shared" si="0"/>
        <v>C</v>
      </c>
      <c r="D61" s="64">
        <v>187</v>
      </c>
      <c r="E61" s="58">
        <v>7.0438451107428099E-3</v>
      </c>
      <c r="F61" s="67">
        <v>0.40755539411551001</v>
      </c>
      <c r="G61" s="66">
        <v>2</v>
      </c>
    </row>
    <row r="62" spans="1:7">
      <c r="A62" s="64" t="s">
        <v>249</v>
      </c>
      <c r="B62" s="58" t="s">
        <v>319</v>
      </c>
      <c r="C62" s="64" t="str">
        <f t="shared" si="0"/>
        <v>C</v>
      </c>
      <c r="D62" s="64">
        <v>197</v>
      </c>
      <c r="E62" s="58">
        <v>7.4205213198734396E-3</v>
      </c>
      <c r="F62" s="67">
        <v>0.39757820383451098</v>
      </c>
      <c r="G62" s="66">
        <v>1</v>
      </c>
    </row>
    <row r="63" spans="1:7">
      <c r="A63" s="64" t="s">
        <v>236</v>
      </c>
      <c r="B63" s="58" t="s">
        <v>320</v>
      </c>
      <c r="C63" s="64" t="str">
        <f t="shared" si="0"/>
        <v>G</v>
      </c>
      <c r="D63" s="64">
        <v>182</v>
      </c>
      <c r="E63" s="58">
        <v>6.8555070061774902E-3</v>
      </c>
      <c r="F63" s="67">
        <v>0.39665819106429401</v>
      </c>
      <c r="G63" s="66">
        <v>3</v>
      </c>
    </row>
    <row r="64" spans="1:7">
      <c r="A64" s="64" t="s">
        <v>247</v>
      </c>
      <c r="B64" s="58" t="s">
        <v>321</v>
      </c>
      <c r="C64" s="64" t="str">
        <f t="shared" si="0"/>
        <v>C</v>
      </c>
      <c r="D64" s="64">
        <v>172</v>
      </c>
      <c r="E64" s="58">
        <v>6.4788307970468596E-3</v>
      </c>
      <c r="F64" s="67">
        <v>0.38095238095238099</v>
      </c>
      <c r="G64" s="66">
        <v>2</v>
      </c>
    </row>
    <row r="65" spans="1:7">
      <c r="A65" s="64" t="s">
        <v>242</v>
      </c>
      <c r="B65" s="58" t="s">
        <v>322</v>
      </c>
      <c r="C65" s="64" t="str">
        <f t="shared" si="0"/>
        <v>C</v>
      </c>
      <c r="D65" s="64">
        <v>123</v>
      </c>
      <c r="E65" s="58">
        <v>4.6331173723067696E-3</v>
      </c>
      <c r="F65" s="67">
        <v>0.35982447586543198</v>
      </c>
      <c r="G65" s="66">
        <v>1</v>
      </c>
    </row>
    <row r="66" spans="1:7">
      <c r="A66" s="68" t="s">
        <v>233</v>
      </c>
      <c r="B66" s="69" t="s">
        <v>323</v>
      </c>
      <c r="C66" s="68" t="str">
        <f t="shared" si="0"/>
        <v>C</v>
      </c>
      <c r="D66" s="68">
        <v>94</v>
      </c>
      <c r="E66" s="70">
        <v>3.54075636582793E-3</v>
      </c>
      <c r="F66" s="71">
        <v>0.349875930521092</v>
      </c>
      <c r="G66" s="72">
        <v>4</v>
      </c>
    </row>
  </sheetData>
  <sortState xmlns:xlrd2="http://schemas.microsoft.com/office/spreadsheetml/2017/richdata2" ref="A3:G66">
    <sortCondition descending="1" ref="F3:F66"/>
    <sortCondition descending="1" ref="E3:E6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F510B-6B53-4C89-8844-C7193F403A16}">
  <dimension ref="A1:J66"/>
  <sheetViews>
    <sheetView zoomScale="90" zoomScaleNormal="90" workbookViewId="0">
      <selection activeCell="I2" sqref="I2"/>
    </sheetView>
  </sheetViews>
  <sheetFormatPr defaultColWidth="11" defaultRowHeight="15"/>
  <cols>
    <col min="1" max="1" width="13.625" style="40" customWidth="1"/>
    <col min="2" max="2" width="11" style="40"/>
    <col min="3" max="3" width="16.625" style="40" customWidth="1"/>
    <col min="4" max="4" width="18.125" style="40" customWidth="1"/>
    <col min="5" max="5" width="21.125" style="40" customWidth="1"/>
    <col min="6" max="6" width="25.125" style="41" customWidth="1"/>
    <col min="7" max="7" width="13.5" style="40" customWidth="1"/>
    <col min="8" max="8" width="11" style="42"/>
    <col min="9" max="9" width="12.5" style="42" customWidth="1"/>
    <col min="10" max="16384" width="11" style="42"/>
  </cols>
  <sheetData>
    <row r="1" spans="1:10" ht="15.75">
      <c r="A1" s="75" t="s">
        <v>324</v>
      </c>
      <c r="B1" s="58"/>
      <c r="C1" s="58"/>
      <c r="D1" s="58"/>
      <c r="E1" s="58"/>
      <c r="F1" s="57"/>
      <c r="G1" s="58"/>
      <c r="H1" s="56"/>
      <c r="I1" s="56"/>
      <c r="J1" s="56"/>
    </row>
    <row r="2" spans="1:10">
      <c r="A2" s="43" t="s">
        <v>225</v>
      </c>
      <c r="B2" s="47" t="s">
        <v>226</v>
      </c>
      <c r="C2" s="48" t="s">
        <v>227</v>
      </c>
      <c r="D2" s="43" t="s">
        <v>228</v>
      </c>
      <c r="E2" s="47" t="s">
        <v>229</v>
      </c>
      <c r="F2" s="44" t="s">
        <v>230</v>
      </c>
      <c r="G2" s="47" t="s">
        <v>231</v>
      </c>
      <c r="H2" s="56"/>
      <c r="I2" s="56" t="s">
        <v>232</v>
      </c>
      <c r="J2" s="56"/>
    </row>
    <row r="3" spans="1:10">
      <c r="A3" s="58" t="s">
        <v>233</v>
      </c>
      <c r="B3" s="64" t="s">
        <v>234</v>
      </c>
      <c r="C3" s="63" t="str">
        <f>RIGHT(B3,1)</f>
        <v>A</v>
      </c>
      <c r="D3" s="58">
        <v>506</v>
      </c>
      <c r="E3" s="64">
        <v>1.9069872616265901E-2</v>
      </c>
      <c r="F3" s="57">
        <v>1.8833746898263</v>
      </c>
      <c r="G3" s="64">
        <v>1</v>
      </c>
      <c r="H3" s="56"/>
      <c r="I3" s="58" t="s">
        <v>235</v>
      </c>
      <c r="J3" s="58">
        <f>COUNTIF(C3:C32,"A")</f>
        <v>13</v>
      </c>
    </row>
    <row r="4" spans="1:10">
      <c r="A4" s="58" t="s">
        <v>236</v>
      </c>
      <c r="B4" s="64" t="s">
        <v>237</v>
      </c>
      <c r="C4" s="64" t="str">
        <f t="shared" ref="C4:C66" si="0">RIGHT(B4,1)</f>
        <v>A</v>
      </c>
      <c r="D4" s="58">
        <v>861</v>
      </c>
      <c r="E4" s="64">
        <v>3.2448933443883297E-2</v>
      </c>
      <c r="F4" s="57">
        <v>1.8737758433079399</v>
      </c>
      <c r="G4" s="64">
        <v>5</v>
      </c>
      <c r="H4" s="56"/>
      <c r="I4" s="58" t="s">
        <v>238</v>
      </c>
      <c r="J4" s="58">
        <f>COUNTIF(C3:C32,"T")</f>
        <v>16</v>
      </c>
    </row>
    <row r="5" spans="1:10">
      <c r="A5" s="58" t="s">
        <v>239</v>
      </c>
      <c r="B5" s="64" t="s">
        <v>240</v>
      </c>
      <c r="C5" s="64" t="str">
        <f t="shared" si="0"/>
        <v>T</v>
      </c>
      <c r="D5" s="58">
        <v>635</v>
      </c>
      <c r="E5" s="64">
        <v>2.3931559508555099E-2</v>
      </c>
      <c r="F5" s="57">
        <v>1.80141843971631</v>
      </c>
      <c r="G5" s="64">
        <v>4</v>
      </c>
      <c r="H5" s="56"/>
      <c r="I5" s="58" t="s">
        <v>241</v>
      </c>
      <c r="J5" s="58">
        <f>COUNTIF(C3:C32,"C")</f>
        <v>0</v>
      </c>
    </row>
    <row r="6" spans="1:10">
      <c r="A6" s="58" t="s">
        <v>242</v>
      </c>
      <c r="B6" s="64" t="s">
        <v>243</v>
      </c>
      <c r="C6" s="64" t="str">
        <f t="shared" si="0"/>
        <v>T</v>
      </c>
      <c r="D6" s="58">
        <v>570</v>
      </c>
      <c r="E6" s="64">
        <v>2.1481872314766001E-2</v>
      </c>
      <c r="F6" s="57">
        <v>1.67155425219941</v>
      </c>
      <c r="G6" s="64">
        <v>6</v>
      </c>
      <c r="H6" s="56"/>
      <c r="I6" s="58" t="s">
        <v>244</v>
      </c>
      <c r="J6" s="58">
        <f>COUNTIF(C3:C32,"G")</f>
        <v>1</v>
      </c>
    </row>
    <row r="7" spans="1:10">
      <c r="A7" s="58" t="s">
        <v>245</v>
      </c>
      <c r="B7" s="64" t="s">
        <v>246</v>
      </c>
      <c r="C7" s="64" t="str">
        <f t="shared" si="0"/>
        <v>T</v>
      </c>
      <c r="D7" s="58">
        <v>454</v>
      </c>
      <c r="E7" s="64">
        <v>1.7110122861234599E-2</v>
      </c>
      <c r="F7" s="57">
        <v>1.6539162112932599</v>
      </c>
      <c r="G7" s="64">
        <v>4</v>
      </c>
      <c r="H7" s="56"/>
      <c r="I7" s="56"/>
      <c r="J7" s="56"/>
    </row>
    <row r="8" spans="1:10">
      <c r="A8" s="58" t="s">
        <v>247</v>
      </c>
      <c r="B8" s="64" t="s">
        <v>248</v>
      </c>
      <c r="C8" s="64" t="str">
        <f t="shared" si="0"/>
        <v>A</v>
      </c>
      <c r="D8" s="58">
        <v>742</v>
      </c>
      <c r="E8" s="64">
        <v>2.7964121504484799E-2</v>
      </c>
      <c r="F8" s="57">
        <v>1.6434108527131801</v>
      </c>
      <c r="G8" s="64">
        <v>1</v>
      </c>
      <c r="H8" s="56"/>
      <c r="I8" s="56"/>
      <c r="J8" s="56"/>
    </row>
    <row r="9" spans="1:10">
      <c r="A9" s="58" t="s">
        <v>249</v>
      </c>
      <c r="B9" s="64" t="s">
        <v>250</v>
      </c>
      <c r="C9" s="64" t="str">
        <f t="shared" si="0"/>
        <v>T</v>
      </c>
      <c r="D9" s="58">
        <v>784</v>
      </c>
      <c r="E9" s="64">
        <v>2.9546996306625498E-2</v>
      </c>
      <c r="F9" s="57">
        <v>1.5967413441955201</v>
      </c>
      <c r="G9" s="64">
        <v>2</v>
      </c>
      <c r="H9" s="56"/>
      <c r="I9" s="56"/>
      <c r="J9" s="56"/>
    </row>
    <row r="10" spans="1:10">
      <c r="A10" s="58" t="s">
        <v>252</v>
      </c>
      <c r="B10" s="64" t="s">
        <v>253</v>
      </c>
      <c r="C10" s="64" t="str">
        <f t="shared" si="0"/>
        <v>T</v>
      </c>
      <c r="D10" s="58">
        <v>870</v>
      </c>
      <c r="E10" s="64">
        <v>3.2788120901484898E-2</v>
      </c>
      <c r="F10" s="57">
        <v>1.59340659340659</v>
      </c>
      <c r="G10" s="64">
        <v>2</v>
      </c>
      <c r="H10" s="56"/>
      <c r="I10" s="56"/>
      <c r="J10" s="56"/>
    </row>
    <row r="11" spans="1:10">
      <c r="A11" s="58" t="s">
        <v>256</v>
      </c>
      <c r="B11" s="64" t="s">
        <v>257</v>
      </c>
      <c r="C11" s="64" t="str">
        <f t="shared" si="0"/>
        <v>T</v>
      </c>
      <c r="D11" s="58">
        <v>519</v>
      </c>
      <c r="E11" s="64">
        <v>1.9559810055023701E-2</v>
      </c>
      <c r="F11" s="57">
        <v>1.55622188905547</v>
      </c>
      <c r="G11" s="64">
        <v>4</v>
      </c>
      <c r="H11" s="56"/>
      <c r="I11" s="56"/>
      <c r="J11" s="56"/>
    </row>
    <row r="12" spans="1:10">
      <c r="A12" s="58" t="s">
        <v>254</v>
      </c>
      <c r="B12" s="64" t="s">
        <v>255</v>
      </c>
      <c r="C12" s="64" t="str">
        <f t="shared" si="0"/>
        <v>T</v>
      </c>
      <c r="D12" s="58">
        <v>1007</v>
      </c>
      <c r="E12" s="64">
        <v>3.7951307756086503E-2</v>
      </c>
      <c r="F12" s="57">
        <v>1.5492307692307701</v>
      </c>
      <c r="G12" s="64">
        <v>2</v>
      </c>
      <c r="H12" s="56"/>
      <c r="I12" s="56"/>
      <c r="J12" s="56"/>
    </row>
    <row r="13" spans="1:10">
      <c r="A13" s="58" t="s">
        <v>258</v>
      </c>
      <c r="B13" s="64" t="s">
        <v>259</v>
      </c>
      <c r="C13" s="64" t="str">
        <f t="shared" si="0"/>
        <v>T</v>
      </c>
      <c r="D13" s="58">
        <v>497</v>
      </c>
      <c r="E13" s="64">
        <v>1.8730685158664401E-2</v>
      </c>
      <c r="F13" s="57">
        <v>1.53632148377125</v>
      </c>
      <c r="G13" s="64">
        <v>2</v>
      </c>
      <c r="H13" s="56"/>
      <c r="I13" s="56"/>
      <c r="J13" s="56"/>
    </row>
    <row r="14" spans="1:10">
      <c r="A14" s="58" t="s">
        <v>260</v>
      </c>
      <c r="B14" s="64" t="s">
        <v>261</v>
      </c>
      <c r="C14" s="64" t="str">
        <f t="shared" si="0"/>
        <v>A</v>
      </c>
      <c r="D14" s="58">
        <v>712</v>
      </c>
      <c r="E14" s="64">
        <v>2.6833496645812902E-2</v>
      </c>
      <c r="F14" s="57">
        <v>1.5328310010764301</v>
      </c>
      <c r="G14" s="64">
        <v>1</v>
      </c>
      <c r="H14" s="56"/>
      <c r="I14" s="56"/>
      <c r="J14" s="56"/>
    </row>
    <row r="15" spans="1:10">
      <c r="A15" s="58" t="s">
        <v>262</v>
      </c>
      <c r="B15" s="64" t="s">
        <v>263</v>
      </c>
      <c r="C15" s="64" t="str">
        <f t="shared" si="0"/>
        <v>T</v>
      </c>
      <c r="D15" s="58">
        <v>246</v>
      </c>
      <c r="E15" s="64">
        <v>9.2711238411095197E-3</v>
      </c>
      <c r="F15" s="57">
        <v>1.52795031055901</v>
      </c>
      <c r="G15" s="64">
        <v>2</v>
      </c>
      <c r="H15" s="56"/>
      <c r="I15" s="56"/>
      <c r="J15" s="56"/>
    </row>
    <row r="16" spans="1:10">
      <c r="A16" s="58" t="s">
        <v>264</v>
      </c>
      <c r="B16" s="64" t="s">
        <v>265</v>
      </c>
      <c r="C16" s="64" t="str">
        <f t="shared" si="0"/>
        <v>A</v>
      </c>
      <c r="D16" s="58">
        <v>1037</v>
      </c>
      <c r="E16" s="64">
        <v>3.9081932614758397E-2</v>
      </c>
      <c r="F16" s="57">
        <v>1.4996384671005101</v>
      </c>
      <c r="G16" s="64">
        <v>1</v>
      </c>
      <c r="H16" s="56"/>
      <c r="I16" s="56"/>
      <c r="J16" s="56"/>
    </row>
    <row r="17" spans="1:7">
      <c r="A17" s="58" t="s">
        <v>266</v>
      </c>
      <c r="B17" s="64" t="s">
        <v>267</v>
      </c>
      <c r="C17" s="64" t="str">
        <f t="shared" si="0"/>
        <v>A</v>
      </c>
      <c r="D17" s="58">
        <v>1061</v>
      </c>
      <c r="E17" s="64">
        <v>3.9986432501695902E-2</v>
      </c>
      <c r="F17" s="57">
        <v>1.48184357541899</v>
      </c>
      <c r="G17" s="64">
        <v>1</v>
      </c>
    </row>
    <row r="18" spans="1:7">
      <c r="A18" s="58" t="s">
        <v>271</v>
      </c>
      <c r="B18" s="64" t="s">
        <v>272</v>
      </c>
      <c r="C18" s="64" t="str">
        <f t="shared" si="0"/>
        <v>T</v>
      </c>
      <c r="D18" s="58">
        <v>1127</v>
      </c>
      <c r="E18" s="64">
        <v>4.24738071907741E-2</v>
      </c>
      <c r="F18" s="57">
        <v>1.46110630942092</v>
      </c>
      <c r="G18" s="64">
        <v>3</v>
      </c>
    </row>
    <row r="19" spans="1:7">
      <c r="A19" s="58" t="s">
        <v>268</v>
      </c>
      <c r="B19" s="64" t="s">
        <v>269</v>
      </c>
      <c r="C19" s="64" t="str">
        <f t="shared" si="0"/>
        <v>A</v>
      </c>
      <c r="D19" s="58">
        <v>511</v>
      </c>
      <c r="E19" s="64">
        <v>1.9258310092711201E-2</v>
      </c>
      <c r="F19" s="57">
        <v>1.4589578872234099</v>
      </c>
      <c r="G19" s="64">
        <v>1</v>
      </c>
    </row>
    <row r="20" spans="1:7">
      <c r="A20" s="58" t="s">
        <v>268</v>
      </c>
      <c r="B20" s="64" t="s">
        <v>270</v>
      </c>
      <c r="C20" s="64" t="str">
        <f t="shared" si="0"/>
        <v>T</v>
      </c>
      <c r="D20" s="58">
        <v>509</v>
      </c>
      <c r="E20" s="64">
        <v>1.9182935102133099E-2</v>
      </c>
      <c r="F20" s="57">
        <v>1.45324768022841</v>
      </c>
      <c r="G20" s="64">
        <v>4</v>
      </c>
    </row>
    <row r="21" spans="1:7">
      <c r="A21" s="58" t="s">
        <v>273</v>
      </c>
      <c r="B21" s="64" t="s">
        <v>274</v>
      </c>
      <c r="C21" s="64" t="str">
        <f t="shared" si="0"/>
        <v>A</v>
      </c>
      <c r="D21" s="58">
        <v>40</v>
      </c>
      <c r="E21" s="64">
        <v>1.5074998115625199E-3</v>
      </c>
      <c r="F21" s="57">
        <v>1.4285714285714299</v>
      </c>
      <c r="G21" s="64">
        <v>1</v>
      </c>
    </row>
    <row r="22" spans="1:7">
      <c r="A22" s="58" t="s">
        <v>233</v>
      </c>
      <c r="B22" s="64" t="s">
        <v>275</v>
      </c>
      <c r="C22" s="64" t="str">
        <f t="shared" si="0"/>
        <v>A</v>
      </c>
      <c r="D22" s="58">
        <v>368</v>
      </c>
      <c r="E22" s="64">
        <v>1.38689982663752E-2</v>
      </c>
      <c r="F22" s="57">
        <v>1.3697270471464</v>
      </c>
      <c r="G22" s="64">
        <v>3</v>
      </c>
    </row>
    <row r="23" spans="1:7">
      <c r="A23" s="58" t="s">
        <v>233</v>
      </c>
      <c r="B23" s="64" t="s">
        <v>276</v>
      </c>
      <c r="C23" s="64" t="str">
        <f t="shared" si="0"/>
        <v>T</v>
      </c>
      <c r="D23" s="58">
        <v>360</v>
      </c>
      <c r="E23" s="64">
        <v>1.3567498304062699E-2</v>
      </c>
      <c r="F23" s="57">
        <v>1.33995037220844</v>
      </c>
      <c r="G23" s="64">
        <v>6</v>
      </c>
    </row>
    <row r="24" spans="1:7">
      <c r="A24" s="58" t="s">
        <v>247</v>
      </c>
      <c r="B24" s="64" t="s">
        <v>277</v>
      </c>
      <c r="C24" s="64" t="str">
        <f t="shared" si="0"/>
        <v>T</v>
      </c>
      <c r="D24" s="58">
        <v>602</v>
      </c>
      <c r="E24" s="64">
        <v>2.2687872164016E-2</v>
      </c>
      <c r="F24" s="57">
        <v>1.3333333333333299</v>
      </c>
      <c r="G24" s="64">
        <v>4</v>
      </c>
    </row>
    <row r="25" spans="1:7">
      <c r="A25" s="58" t="s">
        <v>242</v>
      </c>
      <c r="B25" s="64" t="s">
        <v>278</v>
      </c>
      <c r="C25" s="64" t="str">
        <f t="shared" si="0"/>
        <v>A</v>
      </c>
      <c r="D25" s="58">
        <v>444</v>
      </c>
      <c r="E25" s="64">
        <v>1.6733247908344E-2</v>
      </c>
      <c r="F25" s="57">
        <v>1.3020527859237501</v>
      </c>
      <c r="G25" s="64">
        <v>3</v>
      </c>
    </row>
    <row r="26" spans="1:7">
      <c r="A26" s="58" t="s">
        <v>280</v>
      </c>
      <c r="B26" s="64" t="s">
        <v>281</v>
      </c>
      <c r="C26" s="64" t="str">
        <f t="shared" si="0"/>
        <v>T</v>
      </c>
      <c r="D26" s="58">
        <v>968</v>
      </c>
      <c r="E26" s="64">
        <v>3.6481495439813098E-2</v>
      </c>
      <c r="F26" s="57">
        <v>1.28296885354539</v>
      </c>
      <c r="G26" s="64">
        <v>2</v>
      </c>
    </row>
    <row r="27" spans="1:7">
      <c r="A27" s="58" t="s">
        <v>236</v>
      </c>
      <c r="B27" s="64" t="s">
        <v>282</v>
      </c>
      <c r="C27" s="64" t="str">
        <f t="shared" si="0"/>
        <v>T</v>
      </c>
      <c r="D27" s="58">
        <v>583</v>
      </c>
      <c r="E27" s="64">
        <v>2.1971809753523801E-2</v>
      </c>
      <c r="F27" s="57">
        <v>1.2687704026115301</v>
      </c>
      <c r="G27" s="64">
        <v>4</v>
      </c>
    </row>
    <row r="28" spans="1:7">
      <c r="A28" s="58" t="s">
        <v>256</v>
      </c>
      <c r="B28" s="64" t="s">
        <v>279</v>
      </c>
      <c r="C28" s="64" t="str">
        <f t="shared" si="0"/>
        <v>A</v>
      </c>
      <c r="D28" s="58">
        <v>423</v>
      </c>
      <c r="E28" s="64">
        <v>1.5941810507273699E-2</v>
      </c>
      <c r="F28" s="57">
        <v>1.26836581709145</v>
      </c>
      <c r="G28" s="64">
        <v>1</v>
      </c>
    </row>
    <row r="29" spans="1:7">
      <c r="A29" s="58" t="s">
        <v>236</v>
      </c>
      <c r="B29" s="64" t="s">
        <v>283</v>
      </c>
      <c r="C29" s="64" t="str">
        <f t="shared" si="0"/>
        <v>G</v>
      </c>
      <c r="D29" s="58">
        <v>569</v>
      </c>
      <c r="E29" s="64">
        <v>2.1444184819476901E-2</v>
      </c>
      <c r="F29" s="57">
        <v>1.23830250272035</v>
      </c>
      <c r="G29" s="64">
        <v>6</v>
      </c>
    </row>
    <row r="30" spans="1:7">
      <c r="A30" s="58" t="s">
        <v>242</v>
      </c>
      <c r="B30" s="64" t="s">
        <v>284</v>
      </c>
      <c r="C30" s="64" t="str">
        <f t="shared" si="0"/>
        <v>T</v>
      </c>
      <c r="D30" s="58">
        <v>414</v>
      </c>
      <c r="E30" s="64">
        <v>1.5602623049672099E-2</v>
      </c>
      <c r="F30" s="57">
        <v>1.21407624633431</v>
      </c>
      <c r="G30" s="64">
        <v>2</v>
      </c>
    </row>
    <row r="31" spans="1:7">
      <c r="A31" s="58" t="s">
        <v>245</v>
      </c>
      <c r="B31" s="64" t="s">
        <v>285</v>
      </c>
      <c r="C31" s="64" t="str">
        <f t="shared" si="0"/>
        <v>A</v>
      </c>
      <c r="D31" s="58">
        <v>303</v>
      </c>
      <c r="E31" s="64">
        <v>1.14193110725861E-2</v>
      </c>
      <c r="F31" s="57">
        <v>1.10382513661202</v>
      </c>
      <c r="G31" s="64">
        <v>1</v>
      </c>
    </row>
    <row r="32" spans="1:7">
      <c r="A32" s="58" t="s">
        <v>239</v>
      </c>
      <c r="B32" s="64" t="s">
        <v>286</v>
      </c>
      <c r="C32" s="64" t="str">
        <f t="shared" si="0"/>
        <v>A</v>
      </c>
      <c r="D32" s="58">
        <v>384</v>
      </c>
      <c r="E32" s="64">
        <v>1.44719981910002E-2</v>
      </c>
      <c r="F32" s="57">
        <v>1.08936170212766</v>
      </c>
      <c r="G32" s="64">
        <v>1</v>
      </c>
    </row>
    <row r="33" spans="1:7">
      <c r="A33" s="58" t="s">
        <v>287</v>
      </c>
      <c r="B33" s="64" t="s">
        <v>288</v>
      </c>
      <c r="C33" s="64" t="str">
        <f t="shared" si="0"/>
        <v>G</v>
      </c>
      <c r="D33" s="58">
        <v>611</v>
      </c>
      <c r="E33" s="64">
        <v>2.30270596216175E-2</v>
      </c>
      <c r="F33" s="57">
        <v>1</v>
      </c>
      <c r="G33" s="64">
        <v>1</v>
      </c>
    </row>
    <row r="34" spans="1:7">
      <c r="A34" s="58" t="s">
        <v>290</v>
      </c>
      <c r="B34" s="64" t="s">
        <v>291</v>
      </c>
      <c r="C34" s="64" t="str">
        <f t="shared" si="0"/>
        <v>G</v>
      </c>
      <c r="D34" s="58">
        <v>465</v>
      </c>
      <c r="E34" s="64">
        <v>1.7524685309414301E-2</v>
      </c>
      <c r="F34" s="57">
        <v>1</v>
      </c>
      <c r="G34" s="64">
        <v>1</v>
      </c>
    </row>
    <row r="35" spans="1:7">
      <c r="A35" s="58" t="s">
        <v>271</v>
      </c>
      <c r="B35" s="64" t="s">
        <v>292</v>
      </c>
      <c r="C35" s="64" t="str">
        <f t="shared" si="0"/>
        <v>A</v>
      </c>
      <c r="D35" s="58">
        <v>738</v>
      </c>
      <c r="E35" s="64">
        <v>2.7813371523328599E-2</v>
      </c>
      <c r="F35" s="57">
        <v>0.95678478824546198</v>
      </c>
      <c r="G35" s="64">
        <v>1</v>
      </c>
    </row>
    <row r="36" spans="1:7">
      <c r="A36" s="58" t="s">
        <v>242</v>
      </c>
      <c r="B36" s="64" t="s">
        <v>293</v>
      </c>
      <c r="C36" s="64" t="str">
        <f t="shared" si="0"/>
        <v>C</v>
      </c>
      <c r="D36" s="58">
        <v>325</v>
      </c>
      <c r="E36" s="64">
        <v>1.22484359689455E-2</v>
      </c>
      <c r="F36" s="57">
        <v>0.95307917888563098</v>
      </c>
      <c r="G36" s="64">
        <v>4</v>
      </c>
    </row>
    <row r="37" spans="1:7">
      <c r="A37" s="58" t="s">
        <v>273</v>
      </c>
      <c r="B37" s="64" t="s">
        <v>294</v>
      </c>
      <c r="C37" s="64" t="str">
        <f t="shared" si="0"/>
        <v>G</v>
      </c>
      <c r="D37" s="58">
        <v>25</v>
      </c>
      <c r="E37" s="64">
        <v>9.4218738222657703E-4</v>
      </c>
      <c r="F37" s="57">
        <v>0.89285714285714302</v>
      </c>
      <c r="G37" s="64">
        <v>2</v>
      </c>
    </row>
    <row r="38" spans="1:7">
      <c r="A38" s="58" t="s">
        <v>236</v>
      </c>
      <c r="B38" s="64" t="s">
        <v>295</v>
      </c>
      <c r="C38" s="64" t="str">
        <f t="shared" si="0"/>
        <v>A</v>
      </c>
      <c r="D38" s="58">
        <v>374</v>
      </c>
      <c r="E38" s="64">
        <v>1.4095123238109601E-2</v>
      </c>
      <c r="F38" s="57">
        <v>0.81392818280739898</v>
      </c>
      <c r="G38" s="64">
        <v>1</v>
      </c>
    </row>
    <row r="39" spans="1:7">
      <c r="A39" s="58" t="s">
        <v>256</v>
      </c>
      <c r="B39" s="64" t="s">
        <v>296</v>
      </c>
      <c r="C39" s="64" t="str">
        <f t="shared" si="0"/>
        <v>C</v>
      </c>
      <c r="D39" s="58">
        <v>248</v>
      </c>
      <c r="E39" s="64">
        <v>9.3464988316876493E-3</v>
      </c>
      <c r="F39" s="57">
        <v>0.74362818590704605</v>
      </c>
      <c r="G39" s="64">
        <v>2</v>
      </c>
    </row>
    <row r="40" spans="1:7">
      <c r="A40" s="58" t="s">
        <v>280</v>
      </c>
      <c r="B40" s="64" t="s">
        <v>297</v>
      </c>
      <c r="C40" s="64" t="str">
        <f t="shared" si="0"/>
        <v>C</v>
      </c>
      <c r="D40" s="58">
        <v>541</v>
      </c>
      <c r="E40" s="64">
        <v>2.0388934951383102E-2</v>
      </c>
      <c r="F40" s="57">
        <v>0.71703114645460597</v>
      </c>
      <c r="G40" s="64">
        <v>1</v>
      </c>
    </row>
    <row r="41" spans="1:7">
      <c r="A41" s="58" t="s">
        <v>245</v>
      </c>
      <c r="B41" s="64" t="s">
        <v>298</v>
      </c>
      <c r="C41" s="64" t="str">
        <f t="shared" si="0"/>
        <v>C</v>
      </c>
      <c r="D41" s="58">
        <v>194</v>
      </c>
      <c r="E41" s="64">
        <v>7.3113740860782398E-3</v>
      </c>
      <c r="F41" s="57">
        <v>0.70673952641165805</v>
      </c>
      <c r="G41" s="64">
        <v>2</v>
      </c>
    </row>
    <row r="42" spans="1:7">
      <c r="A42" s="58" t="s">
        <v>273</v>
      </c>
      <c r="B42" s="64" t="s">
        <v>299</v>
      </c>
      <c r="C42" s="64" t="str">
        <f t="shared" si="0"/>
        <v>A</v>
      </c>
      <c r="D42" s="58">
        <v>19</v>
      </c>
      <c r="E42" s="64">
        <v>7.1606241049219899E-4</v>
      </c>
      <c r="F42" s="57">
        <v>0.67857142857142905</v>
      </c>
      <c r="G42" s="64">
        <v>3</v>
      </c>
    </row>
    <row r="43" spans="1:7">
      <c r="A43" s="58" t="s">
        <v>247</v>
      </c>
      <c r="B43" s="64" t="s">
        <v>300</v>
      </c>
      <c r="C43" s="64" t="str">
        <f t="shared" si="0"/>
        <v>G</v>
      </c>
      <c r="D43" s="58">
        <v>290</v>
      </c>
      <c r="E43" s="64">
        <v>1.09293736338283E-2</v>
      </c>
      <c r="F43" s="57">
        <v>0.64230343300110704</v>
      </c>
      <c r="G43" s="64">
        <v>3</v>
      </c>
    </row>
    <row r="44" spans="1:7">
      <c r="A44" s="58" t="s">
        <v>233</v>
      </c>
      <c r="B44" s="64" t="s">
        <v>301</v>
      </c>
      <c r="C44" s="64" t="str">
        <f t="shared" si="0"/>
        <v>G</v>
      </c>
      <c r="D44" s="58">
        <v>170</v>
      </c>
      <c r="E44" s="64">
        <v>6.4068741991407299E-3</v>
      </c>
      <c r="F44" s="57">
        <v>0.63275434243176198</v>
      </c>
      <c r="G44" s="64">
        <v>2</v>
      </c>
    </row>
    <row r="45" spans="1:7">
      <c r="A45" s="58" t="s">
        <v>239</v>
      </c>
      <c r="B45" s="64" t="s">
        <v>302</v>
      </c>
      <c r="C45" s="64" t="str">
        <f t="shared" si="0"/>
        <v>C</v>
      </c>
      <c r="D45" s="58">
        <v>219</v>
      </c>
      <c r="E45" s="64">
        <v>8.2535614683048198E-3</v>
      </c>
      <c r="F45" s="57">
        <v>0.62127659574468097</v>
      </c>
      <c r="G45" s="64">
        <v>2</v>
      </c>
    </row>
    <row r="46" spans="1:7">
      <c r="A46" s="58" t="s">
        <v>268</v>
      </c>
      <c r="B46" s="64" t="s">
        <v>303</v>
      </c>
      <c r="C46" s="64" t="str">
        <f t="shared" si="0"/>
        <v>G</v>
      </c>
      <c r="D46" s="58">
        <v>214</v>
      </c>
      <c r="E46" s="64">
        <v>8.0651239918594995E-3</v>
      </c>
      <c r="F46" s="57">
        <v>0.61099214846538197</v>
      </c>
      <c r="G46" s="64">
        <v>3</v>
      </c>
    </row>
    <row r="47" spans="1:7">
      <c r="A47" s="58" t="s">
        <v>271</v>
      </c>
      <c r="B47" s="64" t="s">
        <v>304</v>
      </c>
      <c r="C47" s="64" t="str">
        <f t="shared" si="0"/>
        <v>C</v>
      </c>
      <c r="D47" s="58">
        <v>449</v>
      </c>
      <c r="E47" s="64">
        <v>1.69216853847893E-2</v>
      </c>
      <c r="F47" s="57">
        <v>0.582108902333621</v>
      </c>
      <c r="G47" s="64">
        <v>2</v>
      </c>
    </row>
    <row r="48" spans="1:7">
      <c r="A48" s="58" t="s">
        <v>245</v>
      </c>
      <c r="B48" s="64" t="s">
        <v>305</v>
      </c>
      <c r="C48" s="64" t="str">
        <f t="shared" si="0"/>
        <v>G</v>
      </c>
      <c r="D48" s="58">
        <v>147</v>
      </c>
      <c r="E48" s="64">
        <v>5.5400618074922699E-3</v>
      </c>
      <c r="F48" s="57">
        <v>0.53551912568306004</v>
      </c>
      <c r="G48" s="64">
        <v>3</v>
      </c>
    </row>
    <row r="49" spans="1:7">
      <c r="A49" s="58" t="s">
        <v>266</v>
      </c>
      <c r="B49" s="64" t="s">
        <v>306</v>
      </c>
      <c r="C49" s="64" t="str">
        <f t="shared" si="0"/>
        <v>G</v>
      </c>
      <c r="D49" s="58">
        <v>371</v>
      </c>
      <c r="E49" s="64">
        <v>1.39820607522424E-2</v>
      </c>
      <c r="F49" s="57">
        <v>0.51815642458100597</v>
      </c>
      <c r="G49" s="64">
        <v>2</v>
      </c>
    </row>
    <row r="50" spans="1:7">
      <c r="A50" s="58" t="s">
        <v>242</v>
      </c>
      <c r="B50" s="64" t="s">
        <v>307</v>
      </c>
      <c r="C50" s="64" t="str">
        <f t="shared" si="0"/>
        <v>G</v>
      </c>
      <c r="D50" s="58">
        <v>175</v>
      </c>
      <c r="E50" s="64">
        <v>6.5953116755860398E-3</v>
      </c>
      <c r="F50" s="57">
        <v>0.51319648093841697</v>
      </c>
      <c r="G50" s="64">
        <v>5</v>
      </c>
    </row>
    <row r="51" spans="1:7">
      <c r="A51" s="58" t="s">
        <v>264</v>
      </c>
      <c r="B51" s="64" t="s">
        <v>308</v>
      </c>
      <c r="C51" s="64" t="str">
        <f t="shared" si="0"/>
        <v>G</v>
      </c>
      <c r="D51" s="58">
        <v>346</v>
      </c>
      <c r="E51" s="64">
        <v>1.30398733700158E-2</v>
      </c>
      <c r="F51" s="57">
        <v>0.50036153289949403</v>
      </c>
      <c r="G51" s="64">
        <v>2</v>
      </c>
    </row>
    <row r="52" spans="1:7">
      <c r="A52" s="58" t="s">
        <v>239</v>
      </c>
      <c r="B52" s="64" t="s">
        <v>309</v>
      </c>
      <c r="C52" s="64" t="str">
        <f t="shared" si="0"/>
        <v>G</v>
      </c>
      <c r="D52" s="58">
        <v>172</v>
      </c>
      <c r="E52" s="64">
        <v>6.4822491897188498E-3</v>
      </c>
      <c r="F52" s="57">
        <v>0.487943262411348</v>
      </c>
      <c r="G52" s="64">
        <v>3</v>
      </c>
    </row>
    <row r="53" spans="1:7">
      <c r="A53" s="58" t="s">
        <v>268</v>
      </c>
      <c r="B53" s="64" t="s">
        <v>310</v>
      </c>
      <c r="C53" s="64" t="str">
        <f t="shared" si="0"/>
        <v>C</v>
      </c>
      <c r="D53" s="58">
        <v>167</v>
      </c>
      <c r="E53" s="64">
        <v>6.2938117132735399E-3</v>
      </c>
      <c r="F53" s="57">
        <v>0.47680228408279801</v>
      </c>
      <c r="G53" s="64">
        <v>2</v>
      </c>
    </row>
    <row r="54" spans="1:7">
      <c r="A54" s="58" t="s">
        <v>262</v>
      </c>
      <c r="B54" s="64" t="s">
        <v>311</v>
      </c>
      <c r="C54" s="64" t="str">
        <f t="shared" si="0"/>
        <v>C</v>
      </c>
      <c r="D54" s="58">
        <v>76</v>
      </c>
      <c r="E54" s="64">
        <v>2.8642496419687899E-3</v>
      </c>
      <c r="F54" s="57">
        <v>0.47204968944099401</v>
      </c>
      <c r="G54" s="64">
        <v>1</v>
      </c>
    </row>
    <row r="55" spans="1:7">
      <c r="A55" s="58" t="s">
        <v>260</v>
      </c>
      <c r="B55" s="64" t="s">
        <v>312</v>
      </c>
      <c r="C55" s="64" t="str">
        <f t="shared" si="0"/>
        <v>G</v>
      </c>
      <c r="D55" s="58">
        <v>217</v>
      </c>
      <c r="E55" s="64">
        <v>8.1781864777266903E-3</v>
      </c>
      <c r="F55" s="57">
        <v>0.467168998923574</v>
      </c>
      <c r="G55" s="64">
        <v>2</v>
      </c>
    </row>
    <row r="56" spans="1:7">
      <c r="A56" s="58" t="s">
        <v>258</v>
      </c>
      <c r="B56" s="64" t="s">
        <v>313</v>
      </c>
      <c r="C56" s="64" t="str">
        <f t="shared" si="0"/>
        <v>C</v>
      </c>
      <c r="D56" s="58">
        <v>150</v>
      </c>
      <c r="E56" s="64">
        <v>5.6531242933594598E-3</v>
      </c>
      <c r="F56" s="57">
        <v>0.46367851622874801</v>
      </c>
      <c r="G56" s="64">
        <v>1</v>
      </c>
    </row>
    <row r="57" spans="1:7">
      <c r="A57" s="58" t="s">
        <v>254</v>
      </c>
      <c r="B57" s="64" t="s">
        <v>314</v>
      </c>
      <c r="C57" s="64" t="str">
        <f t="shared" si="0"/>
        <v>C</v>
      </c>
      <c r="D57" s="58">
        <v>293</v>
      </c>
      <c r="E57" s="64">
        <v>1.1042436119695499E-2</v>
      </c>
      <c r="F57" s="57">
        <v>0.45076923076923098</v>
      </c>
      <c r="G57" s="64">
        <v>1</v>
      </c>
    </row>
    <row r="58" spans="1:7">
      <c r="A58" s="58" t="s">
        <v>256</v>
      </c>
      <c r="B58" s="64" t="s">
        <v>315</v>
      </c>
      <c r="C58" s="64" t="str">
        <f t="shared" si="0"/>
        <v>G</v>
      </c>
      <c r="D58" s="58">
        <v>144</v>
      </c>
      <c r="E58" s="64">
        <v>5.4269993216250903E-3</v>
      </c>
      <c r="F58" s="57">
        <v>0.43178410794602701</v>
      </c>
      <c r="G58" s="64">
        <v>3</v>
      </c>
    </row>
    <row r="59" spans="1:7">
      <c r="A59" s="58" t="s">
        <v>233</v>
      </c>
      <c r="B59" s="64" t="s">
        <v>317</v>
      </c>
      <c r="C59" s="64" t="str">
        <f t="shared" si="0"/>
        <v>G</v>
      </c>
      <c r="D59" s="58">
        <v>110</v>
      </c>
      <c r="E59" s="64">
        <v>4.1456244817969397E-3</v>
      </c>
      <c r="F59" s="57">
        <v>0.40942928039702198</v>
      </c>
      <c r="G59" s="64">
        <v>5</v>
      </c>
    </row>
    <row r="60" spans="1:7">
      <c r="A60" s="58" t="s">
        <v>252</v>
      </c>
      <c r="B60" s="64" t="s">
        <v>316</v>
      </c>
      <c r="C60" s="64" t="str">
        <f t="shared" si="0"/>
        <v>C</v>
      </c>
      <c r="D60" s="58">
        <v>222</v>
      </c>
      <c r="E60" s="64">
        <v>8.3666239541720106E-3</v>
      </c>
      <c r="F60" s="57">
        <v>0.40659340659340698</v>
      </c>
      <c r="G60" s="64">
        <v>1</v>
      </c>
    </row>
    <row r="61" spans="1:7">
      <c r="A61" s="58" t="s">
        <v>249</v>
      </c>
      <c r="B61" s="64" t="s">
        <v>319</v>
      </c>
      <c r="C61" s="64" t="str">
        <f t="shared" si="0"/>
        <v>C</v>
      </c>
      <c r="D61" s="58">
        <v>198</v>
      </c>
      <c r="E61" s="64">
        <v>7.4621240672344902E-3</v>
      </c>
      <c r="F61" s="57">
        <v>0.403258655804481</v>
      </c>
      <c r="G61" s="64">
        <v>1</v>
      </c>
    </row>
    <row r="62" spans="1:7">
      <c r="A62" s="58" t="s">
        <v>236</v>
      </c>
      <c r="B62" s="64" t="s">
        <v>318</v>
      </c>
      <c r="C62" s="64" t="str">
        <f t="shared" si="0"/>
        <v>C</v>
      </c>
      <c r="D62" s="58">
        <v>185</v>
      </c>
      <c r="E62" s="64">
        <v>6.97218662847667E-3</v>
      </c>
      <c r="F62" s="57">
        <v>0.40261153427638702</v>
      </c>
      <c r="G62" s="64">
        <v>2</v>
      </c>
    </row>
    <row r="63" spans="1:7">
      <c r="A63" s="58" t="s">
        <v>236</v>
      </c>
      <c r="B63" s="64" t="s">
        <v>320</v>
      </c>
      <c r="C63" s="64" t="str">
        <f t="shared" si="0"/>
        <v>G</v>
      </c>
      <c r="D63" s="58">
        <v>185</v>
      </c>
      <c r="E63" s="64">
        <v>6.97218662847667E-3</v>
      </c>
      <c r="F63" s="57">
        <v>0.40261153427638702</v>
      </c>
      <c r="G63" s="64">
        <v>3</v>
      </c>
    </row>
    <row r="64" spans="1:7">
      <c r="A64" s="58" t="s">
        <v>247</v>
      </c>
      <c r="B64" s="64" t="s">
        <v>321</v>
      </c>
      <c r="C64" s="64" t="str">
        <f t="shared" si="0"/>
        <v>C</v>
      </c>
      <c r="D64" s="58">
        <v>172</v>
      </c>
      <c r="E64" s="64">
        <v>6.4822491897188498E-3</v>
      </c>
      <c r="F64" s="57">
        <v>0.38095238095238099</v>
      </c>
      <c r="G64" s="64">
        <v>2</v>
      </c>
    </row>
    <row r="65" spans="1:7">
      <c r="A65" s="58" t="s">
        <v>233</v>
      </c>
      <c r="B65" s="64" t="s">
        <v>323</v>
      </c>
      <c r="C65" s="64" t="str">
        <f t="shared" si="0"/>
        <v>C</v>
      </c>
      <c r="D65" s="58">
        <v>98</v>
      </c>
      <c r="E65" s="64">
        <v>3.6933745383281799E-3</v>
      </c>
      <c r="F65" s="57">
        <v>0.364764267990074</v>
      </c>
      <c r="G65" s="64">
        <v>4</v>
      </c>
    </row>
    <row r="66" spans="1:7">
      <c r="A66" s="70" t="s">
        <v>242</v>
      </c>
      <c r="B66" s="68" t="s">
        <v>315</v>
      </c>
      <c r="C66" s="68" t="str">
        <f t="shared" si="0"/>
        <v>G</v>
      </c>
      <c r="D66" s="70">
        <v>118</v>
      </c>
      <c r="E66" s="68">
        <v>4.4471244441094404E-3</v>
      </c>
      <c r="F66" s="73">
        <v>0.34604105571847499</v>
      </c>
      <c r="G66" s="68">
        <v>1</v>
      </c>
    </row>
  </sheetData>
  <sortState xmlns:xlrd2="http://schemas.microsoft.com/office/spreadsheetml/2017/richdata2" ref="A2:G66">
    <sortCondition descending="1" ref="F2:F66"/>
    <sortCondition descending="1" ref="E2:E6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BC22B-8E6F-4BE2-95E5-2D513340A5E6}">
  <dimension ref="A1:J66"/>
  <sheetViews>
    <sheetView zoomScaleNormal="100" workbookViewId="0">
      <selection activeCell="A4" sqref="A4"/>
    </sheetView>
  </sheetViews>
  <sheetFormatPr defaultColWidth="11" defaultRowHeight="15"/>
  <cols>
    <col min="1" max="1" width="13.625" style="40" customWidth="1"/>
    <col min="2" max="2" width="11" style="40"/>
    <col min="3" max="3" width="17.125" style="40" customWidth="1"/>
    <col min="4" max="4" width="18.125" style="40" customWidth="1"/>
    <col min="5" max="5" width="21.125" style="40" customWidth="1"/>
    <col min="6" max="6" width="25.125" style="41" customWidth="1"/>
    <col min="7" max="7" width="13.5" style="40" customWidth="1"/>
    <col min="8" max="8" width="11" style="42"/>
    <col min="9" max="9" width="11.625" style="42" customWidth="1"/>
    <col min="10" max="16384" width="11" style="42"/>
  </cols>
  <sheetData>
    <row r="1" spans="1:10" ht="15.75">
      <c r="A1" s="75" t="s">
        <v>325</v>
      </c>
      <c r="B1" s="58"/>
      <c r="C1" s="58"/>
      <c r="D1" s="58"/>
      <c r="E1" s="58"/>
      <c r="F1" s="57"/>
      <c r="G1" s="58"/>
      <c r="H1" s="56"/>
      <c r="I1" s="56"/>
      <c r="J1" s="56"/>
    </row>
    <row r="2" spans="1:10">
      <c r="A2" s="43" t="s">
        <v>225</v>
      </c>
      <c r="B2" s="47" t="s">
        <v>226</v>
      </c>
      <c r="C2" s="55" t="s">
        <v>227</v>
      </c>
      <c r="D2" s="43" t="s">
        <v>228</v>
      </c>
      <c r="E2" s="47" t="s">
        <v>229</v>
      </c>
      <c r="F2" s="44" t="s">
        <v>230</v>
      </c>
      <c r="G2" s="47" t="s">
        <v>231</v>
      </c>
      <c r="H2" s="56"/>
      <c r="I2" s="56" t="s">
        <v>232</v>
      </c>
      <c r="J2" s="56"/>
    </row>
    <row r="3" spans="1:10">
      <c r="A3" s="58" t="s">
        <v>239</v>
      </c>
      <c r="B3" s="74" t="s">
        <v>240</v>
      </c>
      <c r="C3" s="63" t="str">
        <f>RIGHT(B3,1)</f>
        <v>T</v>
      </c>
      <c r="D3" s="58">
        <v>327</v>
      </c>
      <c r="E3" s="64">
        <v>2.3693935222085401E-2</v>
      </c>
      <c r="F3" s="57">
        <v>1.54063604240283</v>
      </c>
      <c r="G3" s="64">
        <v>4</v>
      </c>
      <c r="H3" s="56"/>
      <c r="I3" s="58" t="s">
        <v>235</v>
      </c>
      <c r="J3" s="58">
        <f>COUNTIF(C3:C30,"A")</f>
        <v>12</v>
      </c>
    </row>
    <row r="4" spans="1:10">
      <c r="A4" s="58" t="s">
        <v>273</v>
      </c>
      <c r="B4" s="74" t="s">
        <v>274</v>
      </c>
      <c r="C4" s="64" t="str">
        <f t="shared" ref="C4:C66" si="0">RIGHT(B4,1)</f>
        <v>A</v>
      </c>
      <c r="D4" s="58">
        <v>22</v>
      </c>
      <c r="E4" s="64">
        <v>1.5940873849721001E-3</v>
      </c>
      <c r="F4" s="57">
        <v>1.53488372093023</v>
      </c>
      <c r="G4" s="64">
        <v>1</v>
      </c>
      <c r="H4" s="56"/>
      <c r="I4" s="58" t="s">
        <v>238</v>
      </c>
      <c r="J4" s="58">
        <f>COUNTIF(C3:C30,"T")</f>
        <v>15</v>
      </c>
    </row>
    <row r="5" spans="1:10">
      <c r="A5" s="58" t="s">
        <v>247</v>
      </c>
      <c r="B5" s="74" t="s">
        <v>248</v>
      </c>
      <c r="C5" s="64" t="str">
        <f t="shared" si="0"/>
        <v>A</v>
      </c>
      <c r="D5" s="58">
        <v>364</v>
      </c>
      <c r="E5" s="64">
        <v>2.63749003695384E-2</v>
      </c>
      <c r="F5" s="57">
        <v>1.4933333333333301</v>
      </c>
      <c r="G5" s="64">
        <v>1</v>
      </c>
      <c r="H5" s="56"/>
      <c r="I5" s="58" t="s">
        <v>241</v>
      </c>
      <c r="J5" s="58">
        <f>COUNTIF(C3:C30,"C")</f>
        <v>0</v>
      </c>
    </row>
    <row r="6" spans="1:10">
      <c r="A6" s="58" t="s">
        <v>258</v>
      </c>
      <c r="B6" s="74" t="s">
        <v>259</v>
      </c>
      <c r="C6" s="64" t="str">
        <f t="shared" si="0"/>
        <v>T</v>
      </c>
      <c r="D6" s="58">
        <v>259</v>
      </c>
      <c r="E6" s="64">
        <v>1.8766756032171601E-2</v>
      </c>
      <c r="F6" s="57">
        <v>1.48850574712644</v>
      </c>
      <c r="G6" s="64">
        <v>2</v>
      </c>
      <c r="H6" s="56"/>
      <c r="I6" s="58" t="s">
        <v>244</v>
      </c>
      <c r="J6" s="58">
        <f>COUNTIF(C3:C30,"G")</f>
        <v>1</v>
      </c>
    </row>
    <row r="7" spans="1:10">
      <c r="A7" s="58" t="s">
        <v>249</v>
      </c>
      <c r="B7" s="74" t="s">
        <v>250</v>
      </c>
      <c r="C7" s="64" t="str">
        <f t="shared" si="0"/>
        <v>T</v>
      </c>
      <c r="D7" s="58">
        <v>305</v>
      </c>
      <c r="E7" s="64">
        <v>2.2099847837113301E-2</v>
      </c>
      <c r="F7" s="57">
        <v>1.48418491484185</v>
      </c>
      <c r="G7" s="64">
        <v>2</v>
      </c>
      <c r="H7" s="56"/>
      <c r="I7" s="56"/>
      <c r="J7" s="56"/>
    </row>
    <row r="8" spans="1:10">
      <c r="A8" s="58" t="s">
        <v>233</v>
      </c>
      <c r="B8" s="74" t="s">
        <v>234</v>
      </c>
      <c r="C8" s="64" t="str">
        <f t="shared" si="0"/>
        <v>A</v>
      </c>
      <c r="D8" s="58">
        <v>246</v>
      </c>
      <c r="E8" s="64">
        <v>1.7824795304688099E-2</v>
      </c>
      <c r="F8" s="57">
        <v>1.476</v>
      </c>
      <c r="G8" s="64">
        <v>1</v>
      </c>
      <c r="H8" s="56"/>
      <c r="I8" s="56"/>
      <c r="J8" s="56"/>
    </row>
    <row r="9" spans="1:10">
      <c r="A9" s="58" t="s">
        <v>260</v>
      </c>
      <c r="B9" s="74" t="s">
        <v>261</v>
      </c>
      <c r="C9" s="64" t="str">
        <f t="shared" si="0"/>
        <v>A</v>
      </c>
      <c r="D9" s="58">
        <v>276</v>
      </c>
      <c r="E9" s="64">
        <v>1.9998550829649998E-2</v>
      </c>
      <c r="F9" s="57">
        <v>1.472</v>
      </c>
      <c r="G9" s="64">
        <v>1</v>
      </c>
      <c r="H9" s="56"/>
      <c r="I9" s="56"/>
      <c r="J9" s="56"/>
    </row>
    <row r="10" spans="1:10">
      <c r="A10" s="58" t="s">
        <v>245</v>
      </c>
      <c r="B10" s="74" t="s">
        <v>246</v>
      </c>
      <c r="C10" s="64" t="str">
        <f t="shared" si="0"/>
        <v>T</v>
      </c>
      <c r="D10" s="58">
        <v>276</v>
      </c>
      <c r="E10" s="64">
        <v>1.9998550829649998E-2</v>
      </c>
      <c r="F10" s="57">
        <v>1.4300518134714999</v>
      </c>
      <c r="G10" s="64">
        <v>4</v>
      </c>
      <c r="H10" s="56"/>
      <c r="I10" s="56"/>
      <c r="J10" s="56"/>
    </row>
    <row r="11" spans="1:10">
      <c r="A11" s="58" t="s">
        <v>236</v>
      </c>
      <c r="B11" s="74" t="s">
        <v>237</v>
      </c>
      <c r="C11" s="64" t="str">
        <f t="shared" si="0"/>
        <v>A</v>
      </c>
      <c r="D11" s="58">
        <v>337</v>
      </c>
      <c r="E11" s="64">
        <v>2.44185203970727E-2</v>
      </c>
      <c r="F11" s="57">
        <v>1.3993079584775101</v>
      </c>
      <c r="G11" s="64">
        <v>5</v>
      </c>
      <c r="H11" s="56"/>
      <c r="I11" s="56"/>
      <c r="J11" s="56"/>
    </row>
    <row r="12" spans="1:10">
      <c r="A12" s="58" t="s">
        <v>256</v>
      </c>
      <c r="B12" s="74" t="s">
        <v>257</v>
      </c>
      <c r="C12" s="64" t="str">
        <f t="shared" si="0"/>
        <v>T</v>
      </c>
      <c r="D12" s="58">
        <v>249</v>
      </c>
      <c r="E12" s="64">
        <v>1.8042170857184299E-2</v>
      </c>
      <c r="F12" s="57">
        <v>1.38912133891213</v>
      </c>
      <c r="G12" s="64">
        <v>4</v>
      </c>
      <c r="H12" s="56"/>
      <c r="I12" s="56"/>
      <c r="J12" s="56"/>
    </row>
    <row r="13" spans="1:10">
      <c r="A13" s="58" t="s">
        <v>242</v>
      </c>
      <c r="B13" s="74" t="s">
        <v>243</v>
      </c>
      <c r="C13" s="64" t="str">
        <f t="shared" si="0"/>
        <v>T</v>
      </c>
      <c r="D13" s="58">
        <v>284</v>
      </c>
      <c r="E13" s="64">
        <v>2.0578218969639898E-2</v>
      </c>
      <c r="F13" s="57">
        <v>1.3664795509222101</v>
      </c>
      <c r="G13" s="64">
        <v>6</v>
      </c>
      <c r="H13" s="56"/>
      <c r="I13" s="56"/>
      <c r="J13" s="56"/>
    </row>
    <row r="14" spans="1:10">
      <c r="A14" s="58" t="s">
        <v>233</v>
      </c>
      <c r="B14" s="74" t="s">
        <v>275</v>
      </c>
      <c r="C14" s="64" t="str">
        <f t="shared" si="0"/>
        <v>A</v>
      </c>
      <c r="D14" s="58">
        <v>225</v>
      </c>
      <c r="E14" s="64">
        <v>1.6303166437214699E-2</v>
      </c>
      <c r="F14" s="57">
        <v>1.35</v>
      </c>
      <c r="G14" s="64">
        <v>3</v>
      </c>
      <c r="H14" s="56"/>
      <c r="I14" s="56"/>
      <c r="J14" s="56"/>
    </row>
    <row r="15" spans="1:10">
      <c r="A15" s="58" t="s">
        <v>252</v>
      </c>
      <c r="B15" s="74" t="s">
        <v>253</v>
      </c>
      <c r="C15" s="64" t="str">
        <f t="shared" si="0"/>
        <v>T</v>
      </c>
      <c r="D15" s="58">
        <v>284</v>
      </c>
      <c r="E15" s="64">
        <v>2.0578218969639898E-2</v>
      </c>
      <c r="F15" s="57">
        <v>1.3491686460807599</v>
      </c>
      <c r="G15" s="64">
        <v>2</v>
      </c>
      <c r="H15" s="56"/>
      <c r="I15" s="56"/>
      <c r="J15" s="56"/>
    </row>
    <row r="16" spans="1:10">
      <c r="A16" s="58" t="s">
        <v>264</v>
      </c>
      <c r="B16" s="74" t="s">
        <v>265</v>
      </c>
      <c r="C16" s="64" t="str">
        <f t="shared" si="0"/>
        <v>A</v>
      </c>
      <c r="D16" s="58">
        <v>376</v>
      </c>
      <c r="E16" s="64">
        <v>2.7244402579523201E-2</v>
      </c>
      <c r="F16" s="57">
        <v>1.3357015985790399</v>
      </c>
      <c r="G16" s="64">
        <v>1</v>
      </c>
      <c r="H16" s="56"/>
      <c r="I16" s="56"/>
      <c r="J16" s="56"/>
    </row>
    <row r="17" spans="1:7">
      <c r="A17" s="58" t="s">
        <v>236</v>
      </c>
      <c r="B17" s="74" t="s">
        <v>282</v>
      </c>
      <c r="C17" s="64" t="str">
        <f t="shared" si="0"/>
        <v>T</v>
      </c>
      <c r="D17" s="58">
        <v>317</v>
      </c>
      <c r="E17" s="64">
        <v>2.2969350047097999E-2</v>
      </c>
      <c r="F17" s="57">
        <v>1.31626297577855</v>
      </c>
      <c r="G17" s="64">
        <v>4</v>
      </c>
    </row>
    <row r="18" spans="1:7">
      <c r="A18" s="58" t="s">
        <v>254</v>
      </c>
      <c r="B18" s="74" t="s">
        <v>255</v>
      </c>
      <c r="C18" s="64" t="str">
        <f t="shared" si="0"/>
        <v>T</v>
      </c>
      <c r="D18" s="58">
        <v>279</v>
      </c>
      <c r="E18" s="64">
        <v>2.0215926382146199E-2</v>
      </c>
      <c r="F18" s="57">
        <v>1.3098591549295799</v>
      </c>
      <c r="G18" s="64">
        <v>2</v>
      </c>
    </row>
    <row r="19" spans="1:7">
      <c r="A19" s="58" t="s">
        <v>271</v>
      </c>
      <c r="B19" s="74" t="s">
        <v>272</v>
      </c>
      <c r="C19" s="64" t="str">
        <f t="shared" si="0"/>
        <v>T</v>
      </c>
      <c r="D19" s="58">
        <v>450</v>
      </c>
      <c r="E19" s="64">
        <v>3.2606332874429399E-2</v>
      </c>
      <c r="F19" s="57">
        <v>1.26286248830683</v>
      </c>
      <c r="G19" s="64">
        <v>3</v>
      </c>
    </row>
    <row r="20" spans="1:7">
      <c r="A20" s="58" t="s">
        <v>247</v>
      </c>
      <c r="B20" s="74" t="s">
        <v>277</v>
      </c>
      <c r="C20" s="64" t="str">
        <f t="shared" si="0"/>
        <v>T</v>
      </c>
      <c r="D20" s="58">
        <v>298</v>
      </c>
      <c r="E20" s="64">
        <v>2.1592638214622099E-2</v>
      </c>
      <c r="F20" s="57">
        <v>1.2225641025641001</v>
      </c>
      <c r="G20" s="64">
        <v>4</v>
      </c>
    </row>
    <row r="21" spans="1:7">
      <c r="A21" s="58" t="s">
        <v>268</v>
      </c>
      <c r="B21" s="74" t="s">
        <v>270</v>
      </c>
      <c r="C21" s="64" t="str">
        <f t="shared" si="0"/>
        <v>T</v>
      </c>
      <c r="D21" s="58">
        <v>255</v>
      </c>
      <c r="E21" s="64">
        <v>1.84769219621767E-2</v>
      </c>
      <c r="F21" s="57">
        <v>1.1971830985915499</v>
      </c>
      <c r="G21" s="64">
        <v>4</v>
      </c>
    </row>
    <row r="22" spans="1:7">
      <c r="A22" s="58" t="s">
        <v>268</v>
      </c>
      <c r="B22" s="74" t="s">
        <v>269</v>
      </c>
      <c r="C22" s="64" t="str">
        <f t="shared" si="0"/>
        <v>A</v>
      </c>
      <c r="D22" s="58">
        <v>252</v>
      </c>
      <c r="E22" s="64">
        <v>1.8259546409680499E-2</v>
      </c>
      <c r="F22" s="57">
        <v>1.1830985915493</v>
      </c>
      <c r="G22" s="64">
        <v>1</v>
      </c>
    </row>
    <row r="23" spans="1:7">
      <c r="A23" s="58" t="s">
        <v>233</v>
      </c>
      <c r="B23" s="74" t="s">
        <v>276</v>
      </c>
      <c r="C23" s="64" t="str">
        <f t="shared" si="0"/>
        <v>T</v>
      </c>
      <c r="D23" s="58">
        <v>194</v>
      </c>
      <c r="E23" s="64">
        <v>1.4056952394754E-2</v>
      </c>
      <c r="F23" s="57">
        <v>1.1639999999999999</v>
      </c>
      <c r="G23" s="64">
        <v>6</v>
      </c>
    </row>
    <row r="24" spans="1:7">
      <c r="A24" s="58" t="s">
        <v>262</v>
      </c>
      <c r="B24" s="74" t="s">
        <v>263</v>
      </c>
      <c r="C24" s="64" t="str">
        <f t="shared" si="0"/>
        <v>T</v>
      </c>
      <c r="D24" s="58">
        <v>112</v>
      </c>
      <c r="E24" s="64">
        <v>8.1153539598579801E-3</v>
      </c>
      <c r="F24" s="57">
        <v>1.1546391752577301</v>
      </c>
      <c r="G24" s="64">
        <v>2</v>
      </c>
    </row>
    <row r="25" spans="1:7">
      <c r="A25" s="58" t="s">
        <v>236</v>
      </c>
      <c r="B25" s="74" t="s">
        <v>283</v>
      </c>
      <c r="C25" s="64" t="str">
        <f t="shared" si="0"/>
        <v>G</v>
      </c>
      <c r="D25" s="58">
        <v>277</v>
      </c>
      <c r="E25" s="64">
        <v>2.00710093471488E-2</v>
      </c>
      <c r="F25" s="57">
        <v>1.15017301038062</v>
      </c>
      <c r="G25" s="64">
        <v>6</v>
      </c>
    </row>
    <row r="26" spans="1:7">
      <c r="A26" s="58" t="s">
        <v>266</v>
      </c>
      <c r="B26" s="74" t="s">
        <v>267</v>
      </c>
      <c r="C26" s="64" t="str">
        <f t="shared" si="0"/>
        <v>A</v>
      </c>
      <c r="D26" s="58">
        <v>355</v>
      </c>
      <c r="E26" s="64">
        <v>2.5722773712049899E-2</v>
      </c>
      <c r="F26" s="57">
        <v>1.1198738170347</v>
      </c>
      <c r="G26" s="64">
        <v>1</v>
      </c>
    </row>
    <row r="27" spans="1:7">
      <c r="A27" s="58" t="s">
        <v>280</v>
      </c>
      <c r="B27" s="74" t="s">
        <v>281</v>
      </c>
      <c r="C27" s="64" t="str">
        <f t="shared" si="0"/>
        <v>T</v>
      </c>
      <c r="D27" s="58">
        <v>505</v>
      </c>
      <c r="E27" s="64">
        <v>3.65915513368597E-2</v>
      </c>
      <c r="F27" s="57">
        <v>1.11973392461197</v>
      </c>
      <c r="G27" s="64">
        <v>2</v>
      </c>
    </row>
    <row r="28" spans="1:7">
      <c r="A28" s="58" t="s">
        <v>242</v>
      </c>
      <c r="B28" s="74" t="s">
        <v>278</v>
      </c>
      <c r="C28" s="64" t="str">
        <f t="shared" si="0"/>
        <v>A</v>
      </c>
      <c r="D28" s="58">
        <v>230</v>
      </c>
      <c r="E28" s="64">
        <v>1.6665459024708399E-2</v>
      </c>
      <c r="F28" s="57">
        <v>1.1066559743384099</v>
      </c>
      <c r="G28" s="64">
        <v>3</v>
      </c>
    </row>
    <row r="29" spans="1:7">
      <c r="A29" s="58" t="s">
        <v>245</v>
      </c>
      <c r="B29" s="74" t="s">
        <v>285</v>
      </c>
      <c r="C29" s="64" t="str">
        <f t="shared" si="0"/>
        <v>A</v>
      </c>
      <c r="D29" s="58">
        <v>202</v>
      </c>
      <c r="E29" s="64">
        <v>1.46366205347439E-2</v>
      </c>
      <c r="F29" s="57">
        <v>1.04663212435233</v>
      </c>
      <c r="G29" s="64">
        <v>1</v>
      </c>
    </row>
    <row r="30" spans="1:7">
      <c r="A30" s="58" t="s">
        <v>273</v>
      </c>
      <c r="B30" s="74" t="s">
        <v>299</v>
      </c>
      <c r="C30" s="64" t="str">
        <f t="shared" si="0"/>
        <v>A</v>
      </c>
      <c r="D30" s="58">
        <v>15</v>
      </c>
      <c r="E30" s="64">
        <v>1.08687776248098E-3</v>
      </c>
      <c r="F30" s="57">
        <v>1.0465116279069799</v>
      </c>
      <c r="G30" s="64">
        <v>3</v>
      </c>
    </row>
    <row r="31" spans="1:7">
      <c r="A31" s="58" t="s">
        <v>287</v>
      </c>
      <c r="B31" s="74" t="s">
        <v>288</v>
      </c>
      <c r="C31" s="64" t="str">
        <f t="shared" si="0"/>
        <v>G</v>
      </c>
      <c r="D31" s="58">
        <v>352</v>
      </c>
      <c r="E31" s="64">
        <v>2.5505398159553699E-2</v>
      </c>
      <c r="F31" s="57">
        <v>1</v>
      </c>
      <c r="G31" s="64">
        <v>1</v>
      </c>
    </row>
    <row r="32" spans="1:7">
      <c r="A32" s="58" t="s">
        <v>290</v>
      </c>
      <c r="B32" s="74" t="s">
        <v>291</v>
      </c>
      <c r="C32" s="64" t="str">
        <f t="shared" si="0"/>
        <v>G</v>
      </c>
      <c r="D32" s="58">
        <v>206</v>
      </c>
      <c r="E32" s="64">
        <v>1.4926454604738799E-2</v>
      </c>
      <c r="F32" s="57">
        <v>1</v>
      </c>
      <c r="G32" s="64">
        <v>1</v>
      </c>
    </row>
    <row r="33" spans="1:7">
      <c r="A33" s="58" t="s">
        <v>256</v>
      </c>
      <c r="B33" s="74" t="s">
        <v>296</v>
      </c>
      <c r="C33" s="64" t="str">
        <f t="shared" si="0"/>
        <v>C</v>
      </c>
      <c r="D33" s="58">
        <v>179</v>
      </c>
      <c r="E33" s="64">
        <v>1.2970074632272999E-2</v>
      </c>
      <c r="F33" s="57">
        <v>0.99860529986053004</v>
      </c>
      <c r="G33" s="64">
        <v>2</v>
      </c>
    </row>
    <row r="34" spans="1:7">
      <c r="A34" s="58" t="s">
        <v>242</v>
      </c>
      <c r="B34" s="74" t="s">
        <v>293</v>
      </c>
      <c r="C34" s="64" t="str">
        <f t="shared" si="0"/>
        <v>C</v>
      </c>
      <c r="D34" s="58">
        <v>204</v>
      </c>
      <c r="E34" s="64">
        <v>1.47815375697413E-2</v>
      </c>
      <c r="F34" s="57">
        <v>0.98155573376102601</v>
      </c>
      <c r="G34" s="64">
        <v>4</v>
      </c>
    </row>
    <row r="35" spans="1:7">
      <c r="A35" s="58" t="s">
        <v>239</v>
      </c>
      <c r="B35" s="74" t="s">
        <v>286</v>
      </c>
      <c r="C35" s="64" t="str">
        <f t="shared" si="0"/>
        <v>A</v>
      </c>
      <c r="D35" s="58">
        <v>207</v>
      </c>
      <c r="E35" s="64">
        <v>1.4998913122237501E-2</v>
      </c>
      <c r="F35" s="57">
        <v>0.97526501766784401</v>
      </c>
      <c r="G35" s="64">
        <v>1</v>
      </c>
    </row>
    <row r="36" spans="1:7">
      <c r="A36" s="58" t="s">
        <v>242</v>
      </c>
      <c r="B36" s="74" t="s">
        <v>284</v>
      </c>
      <c r="C36" s="64" t="str">
        <f t="shared" si="0"/>
        <v>T</v>
      </c>
      <c r="D36" s="58">
        <v>202</v>
      </c>
      <c r="E36" s="64">
        <v>1.46366205347439E-2</v>
      </c>
      <c r="F36" s="57">
        <v>0.97193263833199695</v>
      </c>
      <c r="G36" s="64">
        <v>2</v>
      </c>
    </row>
    <row r="37" spans="1:7">
      <c r="A37" s="58" t="s">
        <v>256</v>
      </c>
      <c r="B37" s="74" t="s">
        <v>279</v>
      </c>
      <c r="C37" s="64" t="str">
        <f t="shared" si="0"/>
        <v>A</v>
      </c>
      <c r="D37" s="58">
        <v>172</v>
      </c>
      <c r="E37" s="64">
        <v>1.2462865009781899E-2</v>
      </c>
      <c r="F37" s="57">
        <v>0.95955369595536999</v>
      </c>
      <c r="G37" s="64">
        <v>1</v>
      </c>
    </row>
    <row r="38" spans="1:7">
      <c r="A38" s="58" t="s">
        <v>239</v>
      </c>
      <c r="B38" s="74" t="s">
        <v>302</v>
      </c>
      <c r="C38" s="64" t="str">
        <f t="shared" si="0"/>
        <v>C</v>
      </c>
      <c r="D38" s="58">
        <v>202</v>
      </c>
      <c r="E38" s="64">
        <v>1.46366205347439E-2</v>
      </c>
      <c r="F38" s="57">
        <v>0.95170789163722003</v>
      </c>
      <c r="G38" s="64">
        <v>2</v>
      </c>
    </row>
    <row r="39" spans="1:7">
      <c r="A39" s="58" t="s">
        <v>236</v>
      </c>
      <c r="B39" s="74" t="s">
        <v>295</v>
      </c>
      <c r="C39" s="64" t="str">
        <f t="shared" si="0"/>
        <v>A</v>
      </c>
      <c r="D39" s="58">
        <v>221</v>
      </c>
      <c r="E39" s="64">
        <v>1.6013332367219801E-2</v>
      </c>
      <c r="F39" s="57">
        <v>0.91764705882353004</v>
      </c>
      <c r="G39" s="64">
        <v>1</v>
      </c>
    </row>
    <row r="40" spans="1:7">
      <c r="A40" s="58" t="s">
        <v>271</v>
      </c>
      <c r="B40" s="74" t="s">
        <v>304</v>
      </c>
      <c r="C40" s="64" t="str">
        <f t="shared" si="0"/>
        <v>C</v>
      </c>
      <c r="D40" s="58">
        <v>319</v>
      </c>
      <c r="E40" s="64">
        <v>2.3114267082095501E-2</v>
      </c>
      <c r="F40" s="57">
        <v>0.89522918615528502</v>
      </c>
      <c r="G40" s="64">
        <v>2</v>
      </c>
    </row>
    <row r="41" spans="1:7">
      <c r="A41" s="58" t="s">
        <v>280</v>
      </c>
      <c r="B41" s="74" t="s">
        <v>297</v>
      </c>
      <c r="C41" s="64" t="str">
        <f t="shared" si="0"/>
        <v>C</v>
      </c>
      <c r="D41" s="58">
        <v>397</v>
      </c>
      <c r="E41" s="64">
        <v>2.87660314469966E-2</v>
      </c>
      <c r="F41" s="57">
        <v>0.88026607538802704</v>
      </c>
      <c r="G41" s="64">
        <v>1</v>
      </c>
    </row>
    <row r="42" spans="1:7">
      <c r="A42" s="58" t="s">
        <v>266</v>
      </c>
      <c r="B42" s="74" t="s">
        <v>306</v>
      </c>
      <c r="C42" s="64" t="str">
        <f t="shared" si="0"/>
        <v>G</v>
      </c>
      <c r="D42" s="58">
        <v>279</v>
      </c>
      <c r="E42" s="64">
        <v>2.0215926382146199E-2</v>
      </c>
      <c r="F42" s="57">
        <v>0.88012618296529999</v>
      </c>
      <c r="G42" s="64">
        <v>2</v>
      </c>
    </row>
    <row r="43" spans="1:7">
      <c r="A43" s="58" t="s">
        <v>268</v>
      </c>
      <c r="B43" s="74" t="s">
        <v>303</v>
      </c>
      <c r="C43" s="64" t="str">
        <f t="shared" si="0"/>
        <v>G</v>
      </c>
      <c r="D43" s="58">
        <v>187</v>
      </c>
      <c r="E43" s="64">
        <v>1.3549742772262899E-2</v>
      </c>
      <c r="F43" s="57">
        <v>0.87793427230046905</v>
      </c>
      <c r="G43" s="64">
        <v>3</v>
      </c>
    </row>
    <row r="44" spans="1:7">
      <c r="A44" s="58" t="s">
        <v>242</v>
      </c>
      <c r="B44" s="74" t="s">
        <v>307</v>
      </c>
      <c r="C44" s="64" t="str">
        <f t="shared" si="0"/>
        <v>G</v>
      </c>
      <c r="D44" s="58">
        <v>181</v>
      </c>
      <c r="E44" s="64">
        <v>1.31149916672705E-2</v>
      </c>
      <c r="F44" s="57">
        <v>0.87089013632718504</v>
      </c>
      <c r="G44" s="64">
        <v>5</v>
      </c>
    </row>
    <row r="45" spans="1:7">
      <c r="A45" s="58" t="s">
        <v>262</v>
      </c>
      <c r="B45" s="74" t="s">
        <v>311</v>
      </c>
      <c r="C45" s="64" t="str">
        <f t="shared" si="0"/>
        <v>C</v>
      </c>
      <c r="D45" s="58">
        <v>82</v>
      </c>
      <c r="E45" s="64">
        <v>5.9415984348960204E-3</v>
      </c>
      <c r="F45" s="57">
        <v>0.84536082474226804</v>
      </c>
      <c r="G45" s="64">
        <v>1</v>
      </c>
    </row>
    <row r="46" spans="1:7">
      <c r="A46" s="58" t="s">
        <v>271</v>
      </c>
      <c r="B46" s="74" t="s">
        <v>292</v>
      </c>
      <c r="C46" s="64" t="str">
        <f t="shared" si="0"/>
        <v>A</v>
      </c>
      <c r="D46" s="58">
        <v>300</v>
      </c>
      <c r="E46" s="64">
        <v>2.1737555249619601E-2</v>
      </c>
      <c r="F46" s="57">
        <v>0.84190832553788597</v>
      </c>
      <c r="G46" s="64">
        <v>1</v>
      </c>
    </row>
    <row r="47" spans="1:7">
      <c r="A47" s="58" t="s">
        <v>245</v>
      </c>
      <c r="B47" s="74" t="s">
        <v>298</v>
      </c>
      <c r="C47" s="64" t="str">
        <f t="shared" si="0"/>
        <v>C</v>
      </c>
      <c r="D47" s="58">
        <v>159</v>
      </c>
      <c r="E47" s="64">
        <v>1.15209042822984E-2</v>
      </c>
      <c r="F47" s="57">
        <v>0.82383419689119197</v>
      </c>
      <c r="G47" s="64">
        <v>2</v>
      </c>
    </row>
    <row r="48" spans="1:7">
      <c r="A48" s="58" t="s">
        <v>247</v>
      </c>
      <c r="B48" s="74" t="s">
        <v>300</v>
      </c>
      <c r="C48" s="64" t="str">
        <f t="shared" si="0"/>
        <v>G</v>
      </c>
      <c r="D48" s="58">
        <v>186</v>
      </c>
      <c r="E48" s="64">
        <v>1.34772842547641E-2</v>
      </c>
      <c r="F48" s="57">
        <v>0.76307692307692299</v>
      </c>
      <c r="G48" s="64">
        <v>3</v>
      </c>
    </row>
    <row r="49" spans="1:7">
      <c r="A49" s="58" t="s">
        <v>268</v>
      </c>
      <c r="B49" s="74" t="s">
        <v>310</v>
      </c>
      <c r="C49" s="64" t="str">
        <f t="shared" si="0"/>
        <v>C</v>
      </c>
      <c r="D49" s="58">
        <v>158</v>
      </c>
      <c r="E49" s="64">
        <v>1.1448445764799701E-2</v>
      </c>
      <c r="F49" s="57">
        <v>0.74178403755868505</v>
      </c>
      <c r="G49" s="64">
        <v>2</v>
      </c>
    </row>
    <row r="50" spans="1:7">
      <c r="A50" s="58" t="s">
        <v>233</v>
      </c>
      <c r="B50" s="74" t="s">
        <v>301</v>
      </c>
      <c r="C50" s="64" t="str">
        <f t="shared" si="0"/>
        <v>G</v>
      </c>
      <c r="D50" s="58">
        <v>123</v>
      </c>
      <c r="E50" s="64">
        <v>8.9123976523440302E-3</v>
      </c>
      <c r="F50" s="57">
        <v>0.73799999999999999</v>
      </c>
      <c r="G50" s="64">
        <v>2</v>
      </c>
    </row>
    <row r="51" spans="1:7">
      <c r="A51" s="58" t="s">
        <v>242</v>
      </c>
      <c r="B51" s="74" t="s">
        <v>322</v>
      </c>
      <c r="C51" s="64" t="str">
        <f t="shared" si="0"/>
        <v>C</v>
      </c>
      <c r="D51" s="58">
        <v>146</v>
      </c>
      <c r="E51" s="64">
        <v>1.0578943554814899E-2</v>
      </c>
      <c r="F51" s="57">
        <v>0.70248596631916604</v>
      </c>
      <c r="G51" s="64">
        <v>1</v>
      </c>
    </row>
    <row r="52" spans="1:7">
      <c r="A52" s="58" t="s">
        <v>245</v>
      </c>
      <c r="B52" s="74" t="s">
        <v>305</v>
      </c>
      <c r="C52" s="64" t="str">
        <f t="shared" si="0"/>
        <v>G</v>
      </c>
      <c r="D52" s="58">
        <v>135</v>
      </c>
      <c r="E52" s="64">
        <v>9.7818998623288196E-3</v>
      </c>
      <c r="F52" s="57">
        <v>0.69948186528497402</v>
      </c>
      <c r="G52" s="64">
        <v>3</v>
      </c>
    </row>
    <row r="53" spans="1:7">
      <c r="A53" s="58" t="s">
        <v>233</v>
      </c>
      <c r="B53" s="74" t="s">
        <v>317</v>
      </c>
      <c r="C53" s="64" t="str">
        <f t="shared" si="0"/>
        <v>G</v>
      </c>
      <c r="D53" s="58">
        <v>116</v>
      </c>
      <c r="E53" s="64">
        <v>8.4051880298529093E-3</v>
      </c>
      <c r="F53" s="57">
        <v>0.69599999999999995</v>
      </c>
      <c r="G53" s="64">
        <v>5</v>
      </c>
    </row>
    <row r="54" spans="1:7">
      <c r="A54" s="58" t="s">
        <v>254</v>
      </c>
      <c r="B54" s="74" t="s">
        <v>314</v>
      </c>
      <c r="C54" s="64" t="str">
        <f t="shared" si="0"/>
        <v>C</v>
      </c>
      <c r="D54" s="58">
        <v>147</v>
      </c>
      <c r="E54" s="64">
        <v>1.06514020723136E-2</v>
      </c>
      <c r="F54" s="57">
        <v>0.69014084507042295</v>
      </c>
      <c r="G54" s="64">
        <v>1</v>
      </c>
    </row>
    <row r="55" spans="1:7">
      <c r="A55" s="58" t="s">
        <v>264</v>
      </c>
      <c r="B55" s="74" t="s">
        <v>308</v>
      </c>
      <c r="C55" s="64" t="str">
        <f t="shared" si="0"/>
        <v>G</v>
      </c>
      <c r="D55" s="58">
        <v>187</v>
      </c>
      <c r="E55" s="64">
        <v>1.3549742772262899E-2</v>
      </c>
      <c r="F55" s="57">
        <v>0.66429840142095897</v>
      </c>
      <c r="G55" s="64">
        <v>2</v>
      </c>
    </row>
    <row r="56" spans="1:7">
      <c r="A56" s="58" t="s">
        <v>256</v>
      </c>
      <c r="B56" s="74" t="s">
        <v>315</v>
      </c>
      <c r="C56" s="64" t="str">
        <f t="shared" si="0"/>
        <v>G</v>
      </c>
      <c r="D56" s="58">
        <v>117</v>
      </c>
      <c r="E56" s="64">
        <v>8.4776465473516398E-3</v>
      </c>
      <c r="F56" s="57">
        <v>0.65271966527196701</v>
      </c>
      <c r="G56" s="64">
        <v>3</v>
      </c>
    </row>
    <row r="57" spans="1:7">
      <c r="A57" s="58" t="s">
        <v>252</v>
      </c>
      <c r="B57" s="74" t="s">
        <v>316</v>
      </c>
      <c r="C57" s="64" t="str">
        <f t="shared" si="0"/>
        <v>C</v>
      </c>
      <c r="D57" s="58">
        <v>137</v>
      </c>
      <c r="E57" s="64">
        <v>9.9268168973262808E-3</v>
      </c>
      <c r="F57" s="57">
        <v>0.65083135391923996</v>
      </c>
      <c r="G57" s="64">
        <v>1</v>
      </c>
    </row>
    <row r="58" spans="1:7">
      <c r="A58" s="58" t="s">
        <v>236</v>
      </c>
      <c r="B58" s="74" t="s">
        <v>318</v>
      </c>
      <c r="C58" s="64" t="str">
        <f t="shared" si="0"/>
        <v>C</v>
      </c>
      <c r="D58" s="58">
        <v>151</v>
      </c>
      <c r="E58" s="64">
        <v>1.09412361423085E-2</v>
      </c>
      <c r="F58" s="57">
        <v>0.62698961937716302</v>
      </c>
      <c r="G58" s="64">
        <v>2</v>
      </c>
    </row>
    <row r="59" spans="1:7">
      <c r="A59" s="58" t="s">
        <v>236</v>
      </c>
      <c r="B59" s="74" t="s">
        <v>320</v>
      </c>
      <c r="C59" s="64" t="str">
        <f t="shared" si="0"/>
        <v>G</v>
      </c>
      <c r="D59" s="58">
        <v>142</v>
      </c>
      <c r="E59" s="64">
        <v>1.0289109484819901E-2</v>
      </c>
      <c r="F59" s="57">
        <v>0.58961937716263002</v>
      </c>
      <c r="G59" s="64">
        <v>3</v>
      </c>
    </row>
    <row r="60" spans="1:7">
      <c r="A60" s="58" t="s">
        <v>233</v>
      </c>
      <c r="B60" s="74" t="s">
        <v>323</v>
      </c>
      <c r="C60" s="64" t="str">
        <f t="shared" si="0"/>
        <v>C</v>
      </c>
      <c r="D60" s="58">
        <v>96</v>
      </c>
      <c r="E60" s="64">
        <v>6.9560176798782701E-3</v>
      </c>
      <c r="F60" s="57">
        <v>0.57599999999999996</v>
      </c>
      <c r="G60" s="64">
        <v>4</v>
      </c>
    </row>
    <row r="61" spans="1:7">
      <c r="A61" s="58" t="s">
        <v>239</v>
      </c>
      <c r="B61" s="74" t="s">
        <v>309</v>
      </c>
      <c r="C61" s="64" t="str">
        <f t="shared" si="0"/>
        <v>G</v>
      </c>
      <c r="D61" s="58">
        <v>113</v>
      </c>
      <c r="E61" s="64">
        <v>8.1878124773567106E-3</v>
      </c>
      <c r="F61" s="57">
        <v>0.53239104829210804</v>
      </c>
      <c r="G61" s="64">
        <v>3</v>
      </c>
    </row>
    <row r="62" spans="1:7">
      <c r="A62" s="58" t="s">
        <v>260</v>
      </c>
      <c r="B62" s="74" t="s">
        <v>312</v>
      </c>
      <c r="C62" s="64" t="str">
        <f t="shared" si="0"/>
        <v>G</v>
      </c>
      <c r="D62" s="58">
        <v>99</v>
      </c>
      <c r="E62" s="64">
        <v>7.1733932323744696E-3</v>
      </c>
      <c r="F62" s="57">
        <v>0.52800000000000002</v>
      </c>
      <c r="G62" s="64">
        <v>2</v>
      </c>
    </row>
    <row r="63" spans="1:7">
      <c r="A63" s="58" t="s">
        <v>247</v>
      </c>
      <c r="B63" s="74" t="s">
        <v>321</v>
      </c>
      <c r="C63" s="64" t="str">
        <f t="shared" si="0"/>
        <v>C</v>
      </c>
      <c r="D63" s="58">
        <v>127</v>
      </c>
      <c r="E63" s="64">
        <v>9.2022317223389594E-3</v>
      </c>
      <c r="F63" s="57">
        <v>0.52102564102564097</v>
      </c>
      <c r="G63" s="64">
        <v>2</v>
      </c>
    </row>
    <row r="64" spans="1:7">
      <c r="A64" s="58" t="s">
        <v>249</v>
      </c>
      <c r="B64" s="74" t="s">
        <v>319</v>
      </c>
      <c r="C64" s="64" t="str">
        <f t="shared" si="0"/>
        <v>C</v>
      </c>
      <c r="D64" s="58">
        <v>106</v>
      </c>
      <c r="E64" s="64">
        <v>7.6806028548655897E-3</v>
      </c>
      <c r="F64" s="57">
        <v>0.515815085158151</v>
      </c>
      <c r="G64" s="64">
        <v>1</v>
      </c>
    </row>
    <row r="65" spans="1:7">
      <c r="A65" s="58" t="s">
        <v>258</v>
      </c>
      <c r="B65" s="74" t="s">
        <v>313</v>
      </c>
      <c r="C65" s="64" t="str">
        <f t="shared" si="0"/>
        <v>C</v>
      </c>
      <c r="D65" s="58">
        <v>89</v>
      </c>
      <c r="E65" s="64">
        <v>6.44880805738715E-3</v>
      </c>
      <c r="F65" s="57">
        <v>0.51149425287356298</v>
      </c>
      <c r="G65" s="64">
        <v>1</v>
      </c>
    </row>
    <row r="66" spans="1:7">
      <c r="A66" s="70" t="s">
        <v>273</v>
      </c>
      <c r="B66" s="69" t="s">
        <v>294</v>
      </c>
      <c r="C66" s="68" t="str">
        <f t="shared" si="0"/>
        <v>G</v>
      </c>
      <c r="D66" s="70">
        <v>6</v>
      </c>
      <c r="E66" s="68">
        <v>4.3475110499239199E-4</v>
      </c>
      <c r="F66" s="73">
        <v>0.418604651162791</v>
      </c>
      <c r="G66" s="68">
        <v>2</v>
      </c>
    </row>
  </sheetData>
  <sortState xmlns:xlrd2="http://schemas.microsoft.com/office/spreadsheetml/2017/richdata2" ref="A2:G66">
    <sortCondition descending="1" ref="F2:F66"/>
    <sortCondition descending="1" ref="E2:E6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5BFE-5EEE-48B8-A51E-316459ABE124}">
  <dimension ref="A1:J66"/>
  <sheetViews>
    <sheetView zoomScaleNormal="100" workbookViewId="0">
      <selection activeCell="B10" sqref="B10"/>
    </sheetView>
  </sheetViews>
  <sheetFormatPr defaultColWidth="11" defaultRowHeight="15"/>
  <cols>
    <col min="1" max="1" width="13.625" style="40" customWidth="1"/>
    <col min="2" max="2" width="11" style="40"/>
    <col min="3" max="3" width="14.875" style="40" customWidth="1"/>
    <col min="4" max="4" width="18.125" style="40" customWidth="1"/>
    <col min="5" max="5" width="21.125" style="40" customWidth="1"/>
    <col min="6" max="6" width="25.125" style="41" customWidth="1"/>
    <col min="7" max="7" width="13.5" style="40" customWidth="1"/>
    <col min="8" max="8" width="11" style="42"/>
    <col min="9" max="9" width="12.625" style="42" customWidth="1"/>
    <col min="10" max="16384" width="11" style="42"/>
  </cols>
  <sheetData>
    <row r="1" spans="1:10" ht="15.75">
      <c r="A1" s="75" t="s">
        <v>326</v>
      </c>
      <c r="B1" s="58"/>
      <c r="C1" s="58"/>
      <c r="D1" s="58"/>
      <c r="E1" s="58"/>
      <c r="F1" s="57"/>
      <c r="G1" s="58"/>
      <c r="H1" s="56"/>
      <c r="I1" s="56"/>
      <c r="J1" s="56"/>
    </row>
    <row r="2" spans="1:10">
      <c r="A2" s="43" t="s">
        <v>225</v>
      </c>
      <c r="B2" s="47" t="s">
        <v>226</v>
      </c>
      <c r="C2" s="55" t="s">
        <v>227</v>
      </c>
      <c r="D2" s="43" t="s">
        <v>228</v>
      </c>
      <c r="E2" s="47" t="s">
        <v>229</v>
      </c>
      <c r="F2" s="44" t="s">
        <v>230</v>
      </c>
      <c r="G2" s="47" t="s">
        <v>231</v>
      </c>
      <c r="H2" s="56"/>
      <c r="I2" s="56" t="s">
        <v>232</v>
      </c>
      <c r="J2" s="56"/>
    </row>
    <row r="3" spans="1:10">
      <c r="A3" s="58" t="s">
        <v>239</v>
      </c>
      <c r="B3" s="74" t="s">
        <v>240</v>
      </c>
      <c r="C3" s="63" t="str">
        <f>RIGHT(B3,1)</f>
        <v>T</v>
      </c>
      <c r="D3" s="58">
        <v>278</v>
      </c>
      <c r="E3" s="64">
        <v>2.4728695961572698E-2</v>
      </c>
      <c r="F3" s="57">
        <v>1.6092619392185199</v>
      </c>
      <c r="G3" s="64">
        <v>4</v>
      </c>
      <c r="H3" s="56"/>
      <c r="I3" s="58" t="s">
        <v>235</v>
      </c>
      <c r="J3" s="58">
        <f>COUNTIF(C3:C30,"A")</f>
        <v>12</v>
      </c>
    </row>
    <row r="4" spans="1:10">
      <c r="A4" s="58" t="s">
        <v>258</v>
      </c>
      <c r="B4" s="74" t="s">
        <v>259</v>
      </c>
      <c r="C4" s="64" t="str">
        <f t="shared" ref="C4:C66" si="0">RIGHT(B4,1)</f>
        <v>T</v>
      </c>
      <c r="D4" s="58">
        <v>208</v>
      </c>
      <c r="E4" s="64">
        <v>1.8502045899306201E-2</v>
      </c>
      <c r="F4" s="57">
        <v>1.5464684014869901</v>
      </c>
      <c r="G4" s="64">
        <v>2</v>
      </c>
      <c r="H4" s="56"/>
      <c r="I4" s="58" t="s">
        <v>238</v>
      </c>
      <c r="J4" s="58">
        <f>COUNTIF(C3:C30,"T")</f>
        <v>15</v>
      </c>
    </row>
    <row r="5" spans="1:10">
      <c r="A5" s="58" t="s">
        <v>247</v>
      </c>
      <c r="B5" s="74" t="s">
        <v>248</v>
      </c>
      <c r="C5" s="64" t="str">
        <f t="shared" si="0"/>
        <v>A</v>
      </c>
      <c r="D5" s="58">
        <v>296</v>
      </c>
      <c r="E5" s="64">
        <v>2.6329834549012599E-2</v>
      </c>
      <c r="F5" s="57">
        <v>1.5218508997429301</v>
      </c>
      <c r="G5" s="64">
        <v>1</v>
      </c>
      <c r="H5" s="56"/>
      <c r="I5" s="58" t="s">
        <v>241</v>
      </c>
      <c r="J5" s="58">
        <f>COUNTIF(C3:C30,"C")</f>
        <v>0</v>
      </c>
    </row>
    <row r="6" spans="1:10">
      <c r="A6" s="58" t="s">
        <v>249</v>
      </c>
      <c r="B6" s="74" t="s">
        <v>250</v>
      </c>
      <c r="C6" s="64" t="str">
        <f t="shared" si="0"/>
        <v>T</v>
      </c>
      <c r="D6" s="58">
        <v>261</v>
      </c>
      <c r="E6" s="64">
        <v>2.3216509517879399E-2</v>
      </c>
      <c r="F6" s="57">
        <v>1.5130434782608699</v>
      </c>
      <c r="G6" s="64">
        <v>2</v>
      </c>
      <c r="H6" s="56"/>
      <c r="I6" s="58" t="s">
        <v>244</v>
      </c>
      <c r="J6" s="58">
        <f>COUNTIF(C3:C30,"G")</f>
        <v>1</v>
      </c>
    </row>
    <row r="7" spans="1:10">
      <c r="A7" s="58" t="s">
        <v>260</v>
      </c>
      <c r="B7" s="74" t="s">
        <v>261</v>
      </c>
      <c r="C7" s="64" t="str">
        <f t="shared" si="0"/>
        <v>A</v>
      </c>
      <c r="D7" s="58">
        <v>232</v>
      </c>
      <c r="E7" s="64">
        <v>2.0636897349226101E-2</v>
      </c>
      <c r="F7" s="57">
        <v>1.4919614147910001</v>
      </c>
      <c r="G7" s="64">
        <v>1</v>
      </c>
      <c r="H7" s="56"/>
      <c r="I7" s="56"/>
      <c r="J7" s="56"/>
    </row>
    <row r="8" spans="1:10">
      <c r="A8" s="58" t="s">
        <v>233</v>
      </c>
      <c r="B8" s="74" t="s">
        <v>234</v>
      </c>
      <c r="C8" s="64" t="str">
        <f t="shared" si="0"/>
        <v>A</v>
      </c>
      <c r="D8" s="58">
        <v>204</v>
      </c>
      <c r="E8" s="64">
        <v>1.8146237324319501E-2</v>
      </c>
      <c r="F8" s="57">
        <v>1.47826086956522</v>
      </c>
      <c r="G8" s="64">
        <v>1</v>
      </c>
      <c r="H8" s="56"/>
      <c r="I8" s="56"/>
      <c r="J8" s="56"/>
    </row>
    <row r="9" spans="1:10">
      <c r="A9" s="58" t="s">
        <v>245</v>
      </c>
      <c r="B9" s="74" t="s">
        <v>246</v>
      </c>
      <c r="C9" s="64" t="str">
        <f t="shared" si="0"/>
        <v>T</v>
      </c>
      <c r="D9" s="58">
        <v>229</v>
      </c>
      <c r="E9" s="64">
        <v>2.0370040917986099E-2</v>
      </c>
      <c r="F9" s="57">
        <v>1.4632587859424899</v>
      </c>
      <c r="G9" s="64">
        <v>4</v>
      </c>
      <c r="H9" s="56"/>
      <c r="I9" s="56"/>
      <c r="J9" s="56"/>
    </row>
    <row r="10" spans="1:10">
      <c r="A10" s="58" t="s">
        <v>273</v>
      </c>
      <c r="B10" s="74" t="s">
        <v>274</v>
      </c>
      <c r="C10" s="64" t="str">
        <f t="shared" si="0"/>
        <v>A</v>
      </c>
      <c r="D10" s="58">
        <v>19</v>
      </c>
      <c r="E10" s="64">
        <v>1.6900907311866199E-3</v>
      </c>
      <c r="F10" s="57">
        <v>1.4615384615384599</v>
      </c>
      <c r="G10" s="64">
        <v>1</v>
      </c>
      <c r="H10" s="56"/>
      <c r="I10" s="56"/>
      <c r="J10" s="56"/>
    </row>
    <row r="11" spans="1:10">
      <c r="A11" s="58" t="s">
        <v>236</v>
      </c>
      <c r="B11" s="74" t="s">
        <v>237</v>
      </c>
      <c r="C11" s="64" t="str">
        <f t="shared" si="0"/>
        <v>A</v>
      </c>
      <c r="D11" s="58">
        <v>278</v>
      </c>
      <c r="E11" s="64">
        <v>2.4728695961572698E-2</v>
      </c>
      <c r="F11" s="57">
        <v>1.4354561101549099</v>
      </c>
      <c r="G11" s="64">
        <v>5</v>
      </c>
      <c r="H11" s="56"/>
      <c r="I11" s="56"/>
      <c r="J11" s="56"/>
    </row>
    <row r="12" spans="1:10">
      <c r="A12" s="58" t="s">
        <v>242</v>
      </c>
      <c r="B12" s="74" t="s">
        <v>243</v>
      </c>
      <c r="C12" s="64" t="str">
        <f t="shared" si="0"/>
        <v>T</v>
      </c>
      <c r="D12" s="58">
        <v>238</v>
      </c>
      <c r="E12" s="64">
        <v>2.11706102117061E-2</v>
      </c>
      <c r="F12" s="57">
        <v>1.41386138613861</v>
      </c>
      <c r="G12" s="64">
        <v>6</v>
      </c>
      <c r="H12" s="56"/>
      <c r="I12" s="56"/>
      <c r="J12" s="56"/>
    </row>
    <row r="13" spans="1:10">
      <c r="A13" s="58" t="s">
        <v>252</v>
      </c>
      <c r="B13" s="74" t="s">
        <v>253</v>
      </c>
      <c r="C13" s="64" t="str">
        <f t="shared" si="0"/>
        <v>T</v>
      </c>
      <c r="D13" s="58">
        <v>249</v>
      </c>
      <c r="E13" s="64">
        <v>2.21490837929194E-2</v>
      </c>
      <c r="F13" s="57">
        <v>1.39887640449438</v>
      </c>
      <c r="G13" s="64">
        <v>2</v>
      </c>
      <c r="H13" s="56"/>
      <c r="I13" s="59"/>
      <c r="J13" s="56"/>
    </row>
    <row r="14" spans="1:10">
      <c r="A14" s="58" t="s">
        <v>256</v>
      </c>
      <c r="B14" s="74" t="s">
        <v>257</v>
      </c>
      <c r="C14" s="64" t="str">
        <f t="shared" si="0"/>
        <v>T</v>
      </c>
      <c r="D14" s="58">
        <v>201</v>
      </c>
      <c r="E14" s="64">
        <v>1.78793808930795E-2</v>
      </c>
      <c r="F14" s="57">
        <v>1.38620689655172</v>
      </c>
      <c r="G14" s="64">
        <v>4</v>
      </c>
      <c r="H14" s="56"/>
      <c r="I14" s="56"/>
      <c r="J14" s="56"/>
    </row>
    <row r="15" spans="1:10">
      <c r="A15" s="58" t="s">
        <v>264</v>
      </c>
      <c r="B15" s="74" t="s">
        <v>265</v>
      </c>
      <c r="C15" s="64" t="str">
        <f t="shared" si="0"/>
        <v>A</v>
      </c>
      <c r="D15" s="58">
        <v>325</v>
      </c>
      <c r="E15" s="64">
        <v>2.8909446717665901E-2</v>
      </c>
      <c r="F15" s="57">
        <v>1.36268343815514</v>
      </c>
      <c r="G15" s="64">
        <v>1</v>
      </c>
      <c r="H15" s="56"/>
      <c r="I15" s="56"/>
      <c r="J15" s="56"/>
    </row>
    <row r="16" spans="1:10">
      <c r="A16" s="58" t="s">
        <v>233</v>
      </c>
      <c r="B16" s="74" t="s">
        <v>275</v>
      </c>
      <c r="C16" s="64" t="str">
        <f t="shared" si="0"/>
        <v>A</v>
      </c>
      <c r="D16" s="58">
        <v>187</v>
      </c>
      <c r="E16" s="64">
        <v>1.6634050880626201E-2</v>
      </c>
      <c r="F16" s="57">
        <v>1.35507246376812</v>
      </c>
      <c r="G16" s="64">
        <v>3</v>
      </c>
      <c r="H16" s="56"/>
      <c r="I16" s="56"/>
      <c r="J16" s="56"/>
    </row>
    <row r="17" spans="1:7">
      <c r="A17" s="58" t="s">
        <v>236</v>
      </c>
      <c r="B17" s="74" t="s">
        <v>282</v>
      </c>
      <c r="C17" s="64" t="str">
        <f t="shared" si="0"/>
        <v>T</v>
      </c>
      <c r="D17" s="58">
        <v>260</v>
      </c>
      <c r="E17" s="64">
        <v>2.31275573741327E-2</v>
      </c>
      <c r="F17" s="57">
        <v>1.3425129087779699</v>
      </c>
      <c r="G17" s="64">
        <v>4</v>
      </c>
    </row>
    <row r="18" spans="1:7">
      <c r="A18" s="58" t="s">
        <v>271</v>
      </c>
      <c r="B18" s="74" t="s">
        <v>272</v>
      </c>
      <c r="C18" s="64" t="str">
        <f t="shared" si="0"/>
        <v>T</v>
      </c>
      <c r="D18" s="58">
        <v>383</v>
      </c>
      <c r="E18" s="64">
        <v>3.4068671054972403E-2</v>
      </c>
      <c r="F18" s="57">
        <v>1.3329466357308599</v>
      </c>
      <c r="G18" s="64">
        <v>3</v>
      </c>
    </row>
    <row r="19" spans="1:7">
      <c r="A19" s="58" t="s">
        <v>254</v>
      </c>
      <c r="B19" s="74" t="s">
        <v>255</v>
      </c>
      <c r="C19" s="64" t="str">
        <f t="shared" si="0"/>
        <v>T</v>
      </c>
      <c r="D19" s="58">
        <v>236</v>
      </c>
      <c r="E19" s="64">
        <v>2.09927059242128E-2</v>
      </c>
      <c r="F19" s="57">
        <v>1.32957746478873</v>
      </c>
      <c r="G19" s="64">
        <v>2</v>
      </c>
    </row>
    <row r="20" spans="1:7">
      <c r="A20" s="58" t="s">
        <v>247</v>
      </c>
      <c r="B20" s="74" t="s">
        <v>277</v>
      </c>
      <c r="C20" s="64" t="str">
        <f t="shared" si="0"/>
        <v>T</v>
      </c>
      <c r="D20" s="58">
        <v>242</v>
      </c>
      <c r="E20" s="64">
        <v>2.15264187866928E-2</v>
      </c>
      <c r="F20" s="57">
        <v>1.24421593830334</v>
      </c>
      <c r="G20" s="64">
        <v>4</v>
      </c>
    </row>
    <row r="21" spans="1:7">
      <c r="A21" s="58" t="s">
        <v>268</v>
      </c>
      <c r="B21" s="74" t="s">
        <v>269</v>
      </c>
      <c r="C21" s="64" t="str">
        <f t="shared" si="0"/>
        <v>A</v>
      </c>
      <c r="D21" s="58">
        <v>208</v>
      </c>
      <c r="E21" s="64">
        <v>1.8502045899306201E-2</v>
      </c>
      <c r="F21" s="57">
        <v>1.21459854014599</v>
      </c>
      <c r="G21" s="64">
        <v>1</v>
      </c>
    </row>
    <row r="22" spans="1:7">
      <c r="A22" s="58" t="s">
        <v>233</v>
      </c>
      <c r="B22" s="74" t="s">
        <v>276</v>
      </c>
      <c r="C22" s="64" t="str">
        <f t="shared" si="0"/>
        <v>T</v>
      </c>
      <c r="D22" s="58">
        <v>167</v>
      </c>
      <c r="E22" s="64">
        <v>1.48550080056929E-2</v>
      </c>
      <c r="F22" s="57">
        <v>1.2101449275362299</v>
      </c>
      <c r="G22" s="64">
        <v>6</v>
      </c>
    </row>
    <row r="23" spans="1:7">
      <c r="A23" s="58" t="s">
        <v>268</v>
      </c>
      <c r="B23" s="74" t="s">
        <v>270</v>
      </c>
      <c r="C23" s="64" t="str">
        <f t="shared" si="0"/>
        <v>T</v>
      </c>
      <c r="D23" s="58">
        <v>207</v>
      </c>
      <c r="E23" s="64">
        <v>1.8413093755559499E-2</v>
      </c>
      <c r="F23" s="57">
        <v>1.2087591240875899</v>
      </c>
      <c r="G23" s="64">
        <v>4</v>
      </c>
    </row>
    <row r="24" spans="1:7">
      <c r="A24" s="58" t="s">
        <v>236</v>
      </c>
      <c r="B24" s="74" t="s">
        <v>283</v>
      </c>
      <c r="C24" s="64" t="str">
        <f t="shared" si="0"/>
        <v>G</v>
      </c>
      <c r="D24" s="58">
        <v>232</v>
      </c>
      <c r="E24" s="64">
        <v>2.0636897349226101E-2</v>
      </c>
      <c r="F24" s="57">
        <v>1.1979345955249601</v>
      </c>
      <c r="G24" s="64">
        <v>6</v>
      </c>
    </row>
    <row r="25" spans="1:7">
      <c r="A25" s="58" t="s">
        <v>266</v>
      </c>
      <c r="B25" s="74" t="s">
        <v>267</v>
      </c>
      <c r="C25" s="64" t="str">
        <f t="shared" si="0"/>
        <v>A</v>
      </c>
      <c r="D25" s="58">
        <v>310</v>
      </c>
      <c r="E25" s="64">
        <v>2.7575164561465901E-2</v>
      </c>
      <c r="F25" s="57">
        <v>1.1900191938579701</v>
      </c>
      <c r="G25" s="64">
        <v>1</v>
      </c>
    </row>
    <row r="26" spans="1:7">
      <c r="A26" s="58" t="s">
        <v>262</v>
      </c>
      <c r="B26" s="74" t="s">
        <v>263</v>
      </c>
      <c r="C26" s="64" t="str">
        <f t="shared" si="0"/>
        <v>T</v>
      </c>
      <c r="D26" s="58">
        <v>95</v>
      </c>
      <c r="E26" s="64">
        <v>8.45045365593311E-3</v>
      </c>
      <c r="F26" s="57">
        <v>1.1875</v>
      </c>
      <c r="G26" s="64">
        <v>2</v>
      </c>
    </row>
    <row r="27" spans="1:7">
      <c r="A27" s="58" t="s">
        <v>280</v>
      </c>
      <c r="B27" s="74" t="s">
        <v>281</v>
      </c>
      <c r="C27" s="64" t="str">
        <f t="shared" si="0"/>
        <v>T</v>
      </c>
      <c r="D27" s="58">
        <v>425</v>
      </c>
      <c r="E27" s="64">
        <v>3.7804661092332298E-2</v>
      </c>
      <c r="F27" s="57">
        <v>1.1548913043478299</v>
      </c>
      <c r="G27" s="64">
        <v>2</v>
      </c>
    </row>
    <row r="28" spans="1:7">
      <c r="A28" s="58" t="s">
        <v>242</v>
      </c>
      <c r="B28" s="74" t="s">
        <v>278</v>
      </c>
      <c r="C28" s="64" t="str">
        <f t="shared" si="0"/>
        <v>A</v>
      </c>
      <c r="D28" s="58">
        <v>194</v>
      </c>
      <c r="E28" s="64">
        <v>1.7256715886852899E-2</v>
      </c>
      <c r="F28" s="57">
        <v>1.1524752475247499</v>
      </c>
      <c r="G28" s="64">
        <v>3</v>
      </c>
    </row>
    <row r="29" spans="1:7">
      <c r="A29" s="58" t="s">
        <v>245</v>
      </c>
      <c r="B29" s="74" t="s">
        <v>285</v>
      </c>
      <c r="C29" s="64" t="str">
        <f t="shared" si="0"/>
        <v>A</v>
      </c>
      <c r="D29" s="58">
        <v>170</v>
      </c>
      <c r="E29" s="64">
        <v>1.51218644369329E-2</v>
      </c>
      <c r="F29" s="57">
        <v>1.0862619808306699</v>
      </c>
      <c r="G29" s="64">
        <v>1</v>
      </c>
    </row>
    <row r="30" spans="1:7">
      <c r="A30" s="58" t="s">
        <v>273</v>
      </c>
      <c r="B30" s="74" t="s">
        <v>299</v>
      </c>
      <c r="C30" s="64" t="str">
        <f t="shared" si="0"/>
        <v>A</v>
      </c>
      <c r="D30" s="58">
        <v>14</v>
      </c>
      <c r="E30" s="64">
        <v>1.2453300124532999E-3</v>
      </c>
      <c r="F30" s="57">
        <v>1.07692307692308</v>
      </c>
      <c r="G30" s="64">
        <v>3</v>
      </c>
    </row>
    <row r="31" spans="1:7">
      <c r="A31" s="58" t="s">
        <v>287</v>
      </c>
      <c r="B31" s="74" t="s">
        <v>288</v>
      </c>
      <c r="C31" s="64" t="str">
        <f t="shared" si="0"/>
        <v>G</v>
      </c>
      <c r="D31" s="58">
        <v>283</v>
      </c>
      <c r="E31" s="64">
        <v>2.5173456680305999E-2</v>
      </c>
      <c r="F31" s="57">
        <v>1</v>
      </c>
      <c r="G31" s="64">
        <v>1</v>
      </c>
    </row>
    <row r="32" spans="1:7">
      <c r="A32" s="58" t="s">
        <v>290</v>
      </c>
      <c r="B32" s="74" t="s">
        <v>291</v>
      </c>
      <c r="C32" s="64" t="str">
        <f t="shared" si="0"/>
        <v>G</v>
      </c>
      <c r="D32" s="58">
        <v>168</v>
      </c>
      <c r="E32" s="64">
        <v>1.4943960149439601E-2</v>
      </c>
      <c r="F32" s="57">
        <v>1</v>
      </c>
      <c r="G32" s="64">
        <v>1</v>
      </c>
    </row>
    <row r="33" spans="1:7">
      <c r="A33" s="58" t="s">
        <v>256</v>
      </c>
      <c r="B33" s="74" t="s">
        <v>296</v>
      </c>
      <c r="C33" s="64" t="str">
        <f t="shared" si="0"/>
        <v>C</v>
      </c>
      <c r="D33" s="58">
        <v>145</v>
      </c>
      <c r="E33" s="64">
        <v>1.28980608432663E-2</v>
      </c>
      <c r="F33" s="57">
        <v>1</v>
      </c>
      <c r="G33" s="64">
        <v>2</v>
      </c>
    </row>
    <row r="34" spans="1:7">
      <c r="A34" s="58" t="s">
        <v>242</v>
      </c>
      <c r="B34" s="74" t="s">
        <v>284</v>
      </c>
      <c r="C34" s="64" t="str">
        <f t="shared" si="0"/>
        <v>T</v>
      </c>
      <c r="D34" s="58">
        <v>168</v>
      </c>
      <c r="E34" s="64">
        <v>1.4943960149439601E-2</v>
      </c>
      <c r="F34" s="57">
        <v>0.99801980198019802</v>
      </c>
      <c r="G34" s="64">
        <v>2</v>
      </c>
    </row>
    <row r="35" spans="1:7">
      <c r="A35" s="58" t="s">
        <v>239</v>
      </c>
      <c r="B35" s="74" t="s">
        <v>286</v>
      </c>
      <c r="C35" s="64" t="str">
        <f t="shared" si="0"/>
        <v>A</v>
      </c>
      <c r="D35" s="58">
        <v>170</v>
      </c>
      <c r="E35" s="64">
        <v>1.51218644369329E-2</v>
      </c>
      <c r="F35" s="57">
        <v>0.98408104196816204</v>
      </c>
      <c r="G35" s="64">
        <v>1</v>
      </c>
    </row>
    <row r="36" spans="1:7">
      <c r="A36" s="58" t="s">
        <v>256</v>
      </c>
      <c r="B36" s="74" t="s">
        <v>279</v>
      </c>
      <c r="C36" s="64" t="str">
        <f t="shared" si="0"/>
        <v>A</v>
      </c>
      <c r="D36" s="58">
        <v>142</v>
      </c>
      <c r="E36" s="64">
        <v>1.26312044120263E-2</v>
      </c>
      <c r="F36" s="57">
        <v>0.97931034482758605</v>
      </c>
      <c r="G36" s="64">
        <v>1</v>
      </c>
    </row>
    <row r="37" spans="1:7">
      <c r="A37" s="58" t="s">
        <v>242</v>
      </c>
      <c r="B37" s="74" t="s">
        <v>293</v>
      </c>
      <c r="C37" s="64" t="str">
        <f t="shared" si="0"/>
        <v>C</v>
      </c>
      <c r="D37" s="58">
        <v>159</v>
      </c>
      <c r="E37" s="64">
        <v>1.41433908557196E-2</v>
      </c>
      <c r="F37" s="57">
        <v>0.94455445544554395</v>
      </c>
      <c r="G37" s="64">
        <v>4</v>
      </c>
    </row>
    <row r="38" spans="1:7">
      <c r="A38" s="58" t="s">
        <v>239</v>
      </c>
      <c r="B38" s="74" t="s">
        <v>302</v>
      </c>
      <c r="C38" s="64" t="str">
        <f t="shared" si="0"/>
        <v>C</v>
      </c>
      <c r="D38" s="58">
        <v>156</v>
      </c>
      <c r="E38" s="64">
        <v>1.38765344244796E-2</v>
      </c>
      <c r="F38" s="57">
        <v>0.90303907380607795</v>
      </c>
      <c r="G38" s="64">
        <v>2</v>
      </c>
    </row>
    <row r="39" spans="1:7">
      <c r="A39" s="58" t="s">
        <v>236</v>
      </c>
      <c r="B39" s="74" t="s">
        <v>295</v>
      </c>
      <c r="C39" s="64" t="str">
        <f t="shared" si="0"/>
        <v>A</v>
      </c>
      <c r="D39" s="58">
        <v>173</v>
      </c>
      <c r="E39" s="64">
        <v>1.53887208681729E-2</v>
      </c>
      <c r="F39" s="57">
        <v>0.89328743545611</v>
      </c>
      <c r="G39" s="64">
        <v>1</v>
      </c>
    </row>
    <row r="40" spans="1:7">
      <c r="A40" s="58" t="s">
        <v>242</v>
      </c>
      <c r="B40" s="74" t="s">
        <v>307</v>
      </c>
      <c r="C40" s="64" t="str">
        <f t="shared" si="0"/>
        <v>G</v>
      </c>
      <c r="D40" s="58">
        <v>147</v>
      </c>
      <c r="E40" s="64">
        <v>1.30759651307597E-2</v>
      </c>
      <c r="F40" s="57">
        <v>0.87326732673267304</v>
      </c>
      <c r="G40" s="64">
        <v>5</v>
      </c>
    </row>
    <row r="41" spans="1:7">
      <c r="A41" s="58" t="s">
        <v>271</v>
      </c>
      <c r="B41" s="74" t="s">
        <v>304</v>
      </c>
      <c r="C41" s="64" t="str">
        <f t="shared" si="0"/>
        <v>C</v>
      </c>
      <c r="D41" s="58">
        <v>247</v>
      </c>
      <c r="E41" s="64">
        <v>2.1971179505426101E-2</v>
      </c>
      <c r="F41" s="57">
        <v>0.85962877030162399</v>
      </c>
      <c r="G41" s="64">
        <v>2</v>
      </c>
    </row>
    <row r="42" spans="1:7">
      <c r="A42" s="58" t="s">
        <v>280</v>
      </c>
      <c r="B42" s="74" t="s">
        <v>297</v>
      </c>
      <c r="C42" s="64" t="str">
        <f t="shared" si="0"/>
        <v>C</v>
      </c>
      <c r="D42" s="58">
        <v>311</v>
      </c>
      <c r="E42" s="64">
        <v>2.7664116705212599E-2</v>
      </c>
      <c r="F42" s="57">
        <v>0.84510869565217395</v>
      </c>
      <c r="G42" s="64">
        <v>1</v>
      </c>
    </row>
    <row r="43" spans="1:7">
      <c r="A43" s="58" t="s">
        <v>268</v>
      </c>
      <c r="B43" s="74" t="s">
        <v>303</v>
      </c>
      <c r="C43" s="64" t="str">
        <f t="shared" si="0"/>
        <v>G</v>
      </c>
      <c r="D43" s="58">
        <v>144</v>
      </c>
      <c r="E43" s="64">
        <v>1.28091086995197E-2</v>
      </c>
      <c r="F43" s="57">
        <v>0.84087591240875903</v>
      </c>
      <c r="G43" s="64">
        <v>3</v>
      </c>
    </row>
    <row r="44" spans="1:7">
      <c r="A44" s="58" t="s">
        <v>262</v>
      </c>
      <c r="B44" s="74" t="s">
        <v>311</v>
      </c>
      <c r="C44" s="64" t="str">
        <f t="shared" si="0"/>
        <v>C</v>
      </c>
      <c r="D44" s="58">
        <v>65</v>
      </c>
      <c r="E44" s="64">
        <v>5.7818893435331803E-3</v>
      </c>
      <c r="F44" s="57">
        <v>0.8125</v>
      </c>
      <c r="G44" s="64">
        <v>1</v>
      </c>
    </row>
    <row r="45" spans="1:7">
      <c r="A45" s="58" t="s">
        <v>266</v>
      </c>
      <c r="B45" s="74" t="s">
        <v>306</v>
      </c>
      <c r="C45" s="64" t="str">
        <f t="shared" si="0"/>
        <v>G</v>
      </c>
      <c r="D45" s="58">
        <v>211</v>
      </c>
      <c r="E45" s="64">
        <v>1.8768902330546199E-2</v>
      </c>
      <c r="F45" s="57">
        <v>0.80998080614203505</v>
      </c>
      <c r="G45" s="64">
        <v>2</v>
      </c>
    </row>
    <row r="46" spans="1:7">
      <c r="A46" s="58" t="s">
        <v>271</v>
      </c>
      <c r="B46" s="74" t="s">
        <v>292</v>
      </c>
      <c r="C46" s="64" t="str">
        <f t="shared" si="0"/>
        <v>A</v>
      </c>
      <c r="D46" s="58">
        <v>232</v>
      </c>
      <c r="E46" s="64">
        <v>2.0636897349226101E-2</v>
      </c>
      <c r="F46" s="57">
        <v>0.80742459396751798</v>
      </c>
      <c r="G46" s="64">
        <v>1</v>
      </c>
    </row>
    <row r="47" spans="1:7">
      <c r="A47" s="58" t="s">
        <v>245</v>
      </c>
      <c r="B47" s="74" t="s">
        <v>298</v>
      </c>
      <c r="C47" s="64" t="str">
        <f t="shared" si="0"/>
        <v>C</v>
      </c>
      <c r="D47" s="58">
        <v>118</v>
      </c>
      <c r="E47" s="64">
        <v>1.04963529621064E-2</v>
      </c>
      <c r="F47" s="57">
        <v>0.75399361022364197</v>
      </c>
      <c r="G47" s="64">
        <v>2</v>
      </c>
    </row>
    <row r="48" spans="1:7">
      <c r="A48" s="58" t="s">
        <v>268</v>
      </c>
      <c r="B48" s="74" t="s">
        <v>310</v>
      </c>
      <c r="C48" s="64" t="str">
        <f t="shared" si="0"/>
        <v>C</v>
      </c>
      <c r="D48" s="58">
        <v>126</v>
      </c>
      <c r="E48" s="64">
        <v>1.1207970112079701E-2</v>
      </c>
      <c r="F48" s="57">
        <v>0.73576642335766396</v>
      </c>
      <c r="G48" s="64">
        <v>2</v>
      </c>
    </row>
    <row r="49" spans="1:7">
      <c r="A49" s="58" t="s">
        <v>233</v>
      </c>
      <c r="B49" s="74" t="s">
        <v>301</v>
      </c>
      <c r="C49" s="64" t="str">
        <f t="shared" si="0"/>
        <v>G</v>
      </c>
      <c r="D49" s="58">
        <v>100</v>
      </c>
      <c r="E49" s="64">
        <v>8.8952143746664301E-3</v>
      </c>
      <c r="F49" s="57">
        <v>0.72463768115941996</v>
      </c>
      <c r="G49" s="64">
        <v>2</v>
      </c>
    </row>
    <row r="50" spans="1:7">
      <c r="A50" s="58" t="s">
        <v>247</v>
      </c>
      <c r="B50" s="74" t="s">
        <v>300</v>
      </c>
      <c r="C50" s="64" t="str">
        <f t="shared" si="0"/>
        <v>G</v>
      </c>
      <c r="D50" s="58">
        <v>137</v>
      </c>
      <c r="E50" s="64">
        <v>1.2186443693292999E-2</v>
      </c>
      <c r="F50" s="57">
        <v>0.70437017994858597</v>
      </c>
      <c r="G50" s="64">
        <v>3</v>
      </c>
    </row>
    <row r="51" spans="1:7">
      <c r="A51" s="58" t="s">
        <v>245</v>
      </c>
      <c r="B51" s="74" t="s">
        <v>305</v>
      </c>
      <c r="C51" s="64" t="str">
        <f t="shared" si="0"/>
        <v>G</v>
      </c>
      <c r="D51" s="58">
        <v>109</v>
      </c>
      <c r="E51" s="64">
        <v>9.6957836683864099E-3</v>
      </c>
      <c r="F51" s="57">
        <v>0.69648562300319505</v>
      </c>
      <c r="G51" s="64">
        <v>3</v>
      </c>
    </row>
    <row r="52" spans="1:7">
      <c r="A52" s="58" t="s">
        <v>233</v>
      </c>
      <c r="B52" s="74" t="s">
        <v>317</v>
      </c>
      <c r="C52" s="64" t="str">
        <f t="shared" si="0"/>
        <v>G</v>
      </c>
      <c r="D52" s="58">
        <v>93</v>
      </c>
      <c r="E52" s="64">
        <v>8.2725493684397793E-3</v>
      </c>
      <c r="F52" s="57">
        <v>0.67391304347826098</v>
      </c>
      <c r="G52" s="64">
        <v>5</v>
      </c>
    </row>
    <row r="53" spans="1:7">
      <c r="A53" s="58" t="s">
        <v>254</v>
      </c>
      <c r="B53" s="74" t="s">
        <v>314</v>
      </c>
      <c r="C53" s="64" t="str">
        <f t="shared" si="0"/>
        <v>C</v>
      </c>
      <c r="D53" s="58">
        <v>119</v>
      </c>
      <c r="E53" s="64">
        <v>1.05853051058531E-2</v>
      </c>
      <c r="F53" s="57">
        <v>0.67042253521126804</v>
      </c>
      <c r="G53" s="64">
        <v>1</v>
      </c>
    </row>
    <row r="54" spans="1:7">
      <c r="A54" s="58" t="s">
        <v>264</v>
      </c>
      <c r="B54" s="74" t="s">
        <v>308</v>
      </c>
      <c r="C54" s="64" t="str">
        <f t="shared" si="0"/>
        <v>G</v>
      </c>
      <c r="D54" s="58">
        <v>152</v>
      </c>
      <c r="E54" s="64">
        <v>1.3520725849492999E-2</v>
      </c>
      <c r="F54" s="57">
        <v>0.63731656184486396</v>
      </c>
      <c r="G54" s="64">
        <v>2</v>
      </c>
    </row>
    <row r="55" spans="1:7">
      <c r="A55" s="58" t="s">
        <v>256</v>
      </c>
      <c r="B55" s="74" t="s">
        <v>315</v>
      </c>
      <c r="C55" s="64" t="str">
        <f t="shared" si="0"/>
        <v>G</v>
      </c>
      <c r="D55" s="58">
        <v>92</v>
      </c>
      <c r="E55" s="64">
        <v>8.1835972246931208E-3</v>
      </c>
      <c r="F55" s="57">
        <v>0.63448275862069003</v>
      </c>
      <c r="G55" s="64">
        <v>3</v>
      </c>
    </row>
    <row r="56" spans="1:7">
      <c r="A56" s="58" t="s">
        <v>242</v>
      </c>
      <c r="B56" s="74" t="s">
        <v>322</v>
      </c>
      <c r="C56" s="64" t="str">
        <f t="shared" si="0"/>
        <v>C</v>
      </c>
      <c r="D56" s="58">
        <v>104</v>
      </c>
      <c r="E56" s="64">
        <v>9.2510229496530899E-3</v>
      </c>
      <c r="F56" s="57">
        <v>0.61782178217821804</v>
      </c>
      <c r="G56" s="64">
        <v>1</v>
      </c>
    </row>
    <row r="57" spans="1:7">
      <c r="A57" s="58" t="s">
        <v>252</v>
      </c>
      <c r="B57" s="74" t="s">
        <v>316</v>
      </c>
      <c r="C57" s="64" t="str">
        <f t="shared" si="0"/>
        <v>C</v>
      </c>
      <c r="D57" s="58">
        <v>107</v>
      </c>
      <c r="E57" s="64">
        <v>9.5178793808930792E-3</v>
      </c>
      <c r="F57" s="57">
        <v>0.601123595505618</v>
      </c>
      <c r="G57" s="64">
        <v>1</v>
      </c>
    </row>
    <row r="58" spans="1:7">
      <c r="A58" s="58" t="s">
        <v>236</v>
      </c>
      <c r="B58" s="74" t="s">
        <v>318</v>
      </c>
      <c r="C58" s="64" t="str">
        <f t="shared" si="0"/>
        <v>C</v>
      </c>
      <c r="D58" s="58">
        <v>115</v>
      </c>
      <c r="E58" s="64">
        <v>1.0229496530866401E-2</v>
      </c>
      <c r="F58" s="57">
        <v>0.59380378657487098</v>
      </c>
      <c r="G58" s="64">
        <v>2</v>
      </c>
    </row>
    <row r="59" spans="1:7">
      <c r="A59" s="58" t="s">
        <v>233</v>
      </c>
      <c r="B59" s="74" t="s">
        <v>323</v>
      </c>
      <c r="C59" s="64" t="str">
        <f t="shared" si="0"/>
        <v>C</v>
      </c>
      <c r="D59" s="58">
        <v>77</v>
      </c>
      <c r="E59" s="64">
        <v>6.8493150684931503E-3</v>
      </c>
      <c r="F59" s="57">
        <v>0.55797101449275399</v>
      </c>
      <c r="G59" s="64">
        <v>4</v>
      </c>
    </row>
    <row r="60" spans="1:7">
      <c r="A60" s="58" t="s">
        <v>236</v>
      </c>
      <c r="B60" s="74" t="s">
        <v>320</v>
      </c>
      <c r="C60" s="64" t="str">
        <f t="shared" si="0"/>
        <v>G</v>
      </c>
      <c r="D60" s="58">
        <v>104</v>
      </c>
      <c r="E60" s="64">
        <v>9.2510229496530899E-3</v>
      </c>
      <c r="F60" s="57">
        <v>0.53700516351118799</v>
      </c>
      <c r="G60" s="64">
        <v>3</v>
      </c>
    </row>
    <row r="61" spans="1:7">
      <c r="A61" s="58" t="s">
        <v>247</v>
      </c>
      <c r="B61" s="74" t="s">
        <v>321</v>
      </c>
      <c r="C61" s="64" t="str">
        <f t="shared" si="0"/>
        <v>C</v>
      </c>
      <c r="D61" s="58">
        <v>103</v>
      </c>
      <c r="E61" s="64">
        <v>9.1620708059064193E-3</v>
      </c>
      <c r="F61" s="57">
        <v>0.52956298200514196</v>
      </c>
      <c r="G61" s="64">
        <v>2</v>
      </c>
    </row>
    <row r="62" spans="1:7">
      <c r="A62" s="58" t="s">
        <v>260</v>
      </c>
      <c r="B62" s="74" t="s">
        <v>312</v>
      </c>
      <c r="C62" s="64" t="str">
        <f t="shared" si="0"/>
        <v>G</v>
      </c>
      <c r="D62" s="58">
        <v>79</v>
      </c>
      <c r="E62" s="64">
        <v>7.0272193559864802E-3</v>
      </c>
      <c r="F62" s="57">
        <v>0.50803858520900302</v>
      </c>
      <c r="G62" s="64">
        <v>2</v>
      </c>
    </row>
    <row r="63" spans="1:7">
      <c r="A63" s="58" t="s">
        <v>239</v>
      </c>
      <c r="B63" s="74" t="s">
        <v>309</v>
      </c>
      <c r="C63" s="64" t="str">
        <f t="shared" si="0"/>
        <v>G</v>
      </c>
      <c r="D63" s="58">
        <v>87</v>
      </c>
      <c r="E63" s="64">
        <v>7.7388365059597904E-3</v>
      </c>
      <c r="F63" s="57">
        <v>0.503617945007236</v>
      </c>
      <c r="G63" s="64">
        <v>3</v>
      </c>
    </row>
    <row r="64" spans="1:7">
      <c r="A64" s="58" t="s">
        <v>249</v>
      </c>
      <c r="B64" s="74" t="s">
        <v>319</v>
      </c>
      <c r="C64" s="64" t="str">
        <f t="shared" si="0"/>
        <v>C</v>
      </c>
      <c r="D64" s="58">
        <v>84</v>
      </c>
      <c r="E64" s="64">
        <v>7.4719800747198003E-3</v>
      </c>
      <c r="F64" s="57">
        <v>0.48695652173913001</v>
      </c>
      <c r="G64" s="64">
        <v>1</v>
      </c>
    </row>
    <row r="65" spans="1:7">
      <c r="A65" s="58" t="s">
        <v>273</v>
      </c>
      <c r="B65" s="74" t="s">
        <v>294</v>
      </c>
      <c r="C65" s="64" t="str">
        <f t="shared" si="0"/>
        <v>G</v>
      </c>
      <c r="D65" s="58">
        <v>6</v>
      </c>
      <c r="E65" s="64">
        <v>5.3371286247998596E-4</v>
      </c>
      <c r="F65" s="57">
        <v>0.46153846153846201</v>
      </c>
      <c r="G65" s="64">
        <v>2</v>
      </c>
    </row>
    <row r="66" spans="1:7">
      <c r="A66" s="70" t="s">
        <v>258</v>
      </c>
      <c r="B66" s="69" t="s">
        <v>313</v>
      </c>
      <c r="C66" s="68" t="str">
        <f t="shared" si="0"/>
        <v>C</v>
      </c>
      <c r="D66" s="70">
        <v>61</v>
      </c>
      <c r="E66" s="68">
        <v>5.4260807685465196E-3</v>
      </c>
      <c r="F66" s="73">
        <v>0.453531598513011</v>
      </c>
      <c r="G66" s="68">
        <v>1</v>
      </c>
    </row>
  </sheetData>
  <sortState xmlns:xlrd2="http://schemas.microsoft.com/office/spreadsheetml/2017/richdata2" ref="A2:G66">
    <sortCondition descending="1" ref="F2:F66"/>
    <sortCondition descending="1" ref="E2:E6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A6939-0E59-4E84-990F-75EE085FCAF8}">
  <dimension ref="A1:J51"/>
  <sheetViews>
    <sheetView tabSelected="1" workbookViewId="0">
      <selection activeCell="F13" sqref="F13"/>
    </sheetView>
  </sheetViews>
  <sheetFormatPr defaultColWidth="8.625" defaultRowHeight="15.95"/>
  <cols>
    <col min="8" max="8" width="90.625" bestFit="1" customWidth="1"/>
    <col min="9" max="9" width="9" bestFit="1" customWidth="1"/>
    <col min="13" max="13" width="20.625" customWidth="1"/>
    <col min="15" max="15" width="16.125" customWidth="1"/>
    <col min="16" max="16" width="16.375" customWidth="1"/>
  </cols>
  <sheetData>
    <row r="1" spans="1:10" ht="15.95" customHeight="1">
      <c r="A1" s="9" t="s">
        <v>327</v>
      </c>
      <c r="D1" s="9"/>
    </row>
    <row r="2" spans="1:10" s="1" customFormat="1" ht="17.100000000000001">
      <c r="A2" s="60" t="s">
        <v>328</v>
      </c>
      <c r="B2" s="61" t="s">
        <v>329</v>
      </c>
      <c r="C2" s="62" t="s">
        <v>330</v>
      </c>
      <c r="D2" s="62" t="s">
        <v>331</v>
      </c>
      <c r="E2" s="62" t="s">
        <v>332</v>
      </c>
      <c r="F2" s="62" t="s">
        <v>333</v>
      </c>
      <c r="G2" s="62" t="s">
        <v>334</v>
      </c>
      <c r="H2" s="62" t="s">
        <v>335</v>
      </c>
      <c r="I2" s="62" t="s">
        <v>336</v>
      </c>
      <c r="J2" s="61" t="s">
        <v>337</v>
      </c>
    </row>
    <row r="3" spans="1:10">
      <c r="A3" s="86" t="s">
        <v>338</v>
      </c>
      <c r="B3" s="35">
        <v>3399</v>
      </c>
      <c r="C3" s="50">
        <v>99441</v>
      </c>
      <c r="D3" s="35">
        <v>432933</v>
      </c>
      <c r="E3" s="35">
        <v>436327</v>
      </c>
      <c r="F3" s="35">
        <v>157041</v>
      </c>
      <c r="G3" s="35">
        <v>160439</v>
      </c>
      <c r="H3" s="51" t="s">
        <v>339</v>
      </c>
      <c r="I3" s="35" t="s">
        <v>340</v>
      </c>
      <c r="J3" s="35" t="s">
        <v>341</v>
      </c>
    </row>
    <row r="4" spans="1:10">
      <c r="A4" s="86"/>
      <c r="B4" s="35">
        <v>3260</v>
      </c>
      <c r="C4" s="50">
        <v>99847</v>
      </c>
      <c r="D4" s="35">
        <v>436192</v>
      </c>
      <c r="E4" s="35">
        <v>432933</v>
      </c>
      <c r="F4" s="35">
        <v>88257</v>
      </c>
      <c r="G4" s="35">
        <v>91516</v>
      </c>
      <c r="H4" s="51" t="s">
        <v>342</v>
      </c>
      <c r="I4" s="35" t="s">
        <v>343</v>
      </c>
      <c r="J4" s="35" t="s">
        <v>341</v>
      </c>
    </row>
    <row r="5" spans="1:10">
      <c r="A5" s="35" t="s">
        <v>344</v>
      </c>
      <c r="B5" s="35">
        <v>678</v>
      </c>
      <c r="C5" s="50">
        <v>88649</v>
      </c>
      <c r="D5" s="35">
        <v>252894</v>
      </c>
      <c r="E5" s="35">
        <v>253565</v>
      </c>
      <c r="F5" s="35">
        <v>69957</v>
      </c>
      <c r="G5" s="35">
        <v>70634</v>
      </c>
      <c r="H5" s="51" t="s">
        <v>345</v>
      </c>
      <c r="I5" s="35" t="s">
        <v>346</v>
      </c>
      <c r="J5" s="35" t="s">
        <v>341</v>
      </c>
    </row>
    <row r="6" spans="1:10">
      <c r="A6" s="86" t="s">
        <v>347</v>
      </c>
      <c r="B6" s="35">
        <v>864</v>
      </c>
      <c r="C6" s="50">
        <v>74411</v>
      </c>
      <c r="D6" s="35">
        <v>378537</v>
      </c>
      <c r="E6" s="35">
        <v>377679</v>
      </c>
      <c r="F6" s="35">
        <v>105251</v>
      </c>
      <c r="G6" s="35">
        <v>106114</v>
      </c>
      <c r="H6" s="51" t="s">
        <v>348</v>
      </c>
      <c r="I6" s="35" t="s">
        <v>343</v>
      </c>
      <c r="J6" s="35" t="s">
        <v>341</v>
      </c>
    </row>
    <row r="7" spans="1:10">
      <c r="A7" s="86"/>
      <c r="B7" s="35">
        <v>864</v>
      </c>
      <c r="C7" s="50">
        <v>74411</v>
      </c>
      <c r="D7" s="35">
        <v>377679</v>
      </c>
      <c r="E7" s="35">
        <v>378537</v>
      </c>
      <c r="F7" s="35">
        <v>142443</v>
      </c>
      <c r="G7" s="35">
        <v>143306</v>
      </c>
      <c r="H7" s="51" t="s">
        <v>348</v>
      </c>
      <c r="I7" s="35" t="s">
        <v>340</v>
      </c>
      <c r="J7" s="35" t="s">
        <v>341</v>
      </c>
    </row>
    <row r="8" spans="1:10">
      <c r="A8" s="35" t="s">
        <v>349</v>
      </c>
      <c r="B8" s="35">
        <v>147</v>
      </c>
      <c r="C8" s="50">
        <v>93243</v>
      </c>
      <c r="D8" s="35">
        <v>246680</v>
      </c>
      <c r="E8" s="35">
        <v>246826</v>
      </c>
      <c r="F8" s="35">
        <v>36846</v>
      </c>
      <c r="G8" s="35">
        <v>36992</v>
      </c>
      <c r="H8" s="51" t="s">
        <v>350</v>
      </c>
      <c r="I8" s="35" t="s">
        <v>346</v>
      </c>
      <c r="J8" s="35" t="s">
        <v>341</v>
      </c>
    </row>
    <row r="9" spans="1:10">
      <c r="A9" s="35" t="s">
        <v>351</v>
      </c>
      <c r="B9" s="35">
        <v>185</v>
      </c>
      <c r="C9" s="35" t="s">
        <v>352</v>
      </c>
      <c r="D9" s="35">
        <v>227848</v>
      </c>
      <c r="E9" s="35">
        <v>228034</v>
      </c>
      <c r="F9" s="35">
        <v>47351</v>
      </c>
      <c r="G9" s="35">
        <v>47535</v>
      </c>
      <c r="H9" s="51" t="s">
        <v>353</v>
      </c>
      <c r="I9" s="35" t="s">
        <v>346</v>
      </c>
      <c r="J9" s="35" t="s">
        <v>341</v>
      </c>
    </row>
    <row r="10" spans="1:10">
      <c r="A10" s="35" t="s">
        <v>354</v>
      </c>
      <c r="B10" s="35">
        <v>176</v>
      </c>
      <c r="C10" s="50">
        <v>86932</v>
      </c>
      <c r="D10" s="35">
        <v>15745</v>
      </c>
      <c r="E10" s="35">
        <v>15919</v>
      </c>
      <c r="F10" s="35">
        <v>25259</v>
      </c>
      <c r="G10" s="35">
        <v>25434</v>
      </c>
      <c r="H10" s="51" t="s">
        <v>355</v>
      </c>
      <c r="I10" s="35" t="s">
        <v>346</v>
      </c>
      <c r="J10" s="35" t="s">
        <v>341</v>
      </c>
    </row>
    <row r="11" spans="1:10">
      <c r="A11" s="35" t="s">
        <v>356</v>
      </c>
      <c r="B11" s="35">
        <v>79</v>
      </c>
      <c r="C11" s="50">
        <v>98734</v>
      </c>
      <c r="D11" s="35">
        <v>189896</v>
      </c>
      <c r="E11" s="35">
        <v>189974</v>
      </c>
      <c r="F11" s="35">
        <v>31699</v>
      </c>
      <c r="G11" s="35">
        <v>31777</v>
      </c>
      <c r="H11" s="51" t="s">
        <v>357</v>
      </c>
      <c r="I11" s="35" t="s">
        <v>346</v>
      </c>
      <c r="J11" s="35" t="s">
        <v>341</v>
      </c>
    </row>
    <row r="12" spans="1:10">
      <c r="A12" s="86" t="s">
        <v>358</v>
      </c>
      <c r="B12" s="35">
        <v>81</v>
      </c>
      <c r="C12" s="50">
        <v>96341</v>
      </c>
      <c r="D12" s="35">
        <v>358743</v>
      </c>
      <c r="E12" s="35">
        <v>358662</v>
      </c>
      <c r="F12" s="35">
        <v>135226</v>
      </c>
      <c r="G12" s="35">
        <v>135306</v>
      </c>
      <c r="H12" s="51" t="s">
        <v>359</v>
      </c>
      <c r="I12" s="35" t="s">
        <v>340</v>
      </c>
      <c r="J12" s="35" t="s">
        <v>341</v>
      </c>
    </row>
    <row r="13" spans="1:10">
      <c r="A13" s="86"/>
      <c r="B13" s="35">
        <v>81</v>
      </c>
      <c r="C13" s="50">
        <v>96341</v>
      </c>
      <c r="D13" s="35">
        <v>358662</v>
      </c>
      <c r="E13" s="35">
        <v>358743</v>
      </c>
      <c r="F13" s="35">
        <v>113251</v>
      </c>
      <c r="G13" s="35">
        <v>113331</v>
      </c>
      <c r="H13" s="51" t="s">
        <v>359</v>
      </c>
      <c r="I13" s="35" t="s">
        <v>343</v>
      </c>
      <c r="J13" s="35" t="s">
        <v>341</v>
      </c>
    </row>
    <row r="14" spans="1:10">
      <c r="A14" s="35" t="s">
        <v>360</v>
      </c>
      <c r="B14" s="35">
        <v>190</v>
      </c>
      <c r="C14" s="50">
        <v>80102</v>
      </c>
      <c r="D14" s="35">
        <v>604179</v>
      </c>
      <c r="E14" s="35">
        <v>603998</v>
      </c>
      <c r="F14" s="35">
        <v>52831</v>
      </c>
      <c r="G14" s="35">
        <v>53020</v>
      </c>
      <c r="H14" s="51" t="s">
        <v>361</v>
      </c>
      <c r="I14" s="35" t="s">
        <v>346</v>
      </c>
      <c r="J14" s="35" t="s">
        <v>341</v>
      </c>
    </row>
    <row r="15" spans="1:10">
      <c r="A15" s="35" t="s">
        <v>362</v>
      </c>
      <c r="B15" s="35">
        <v>79</v>
      </c>
      <c r="C15" s="50">
        <v>93671</v>
      </c>
      <c r="D15" s="35">
        <v>383432</v>
      </c>
      <c r="E15" s="35">
        <v>383510</v>
      </c>
      <c r="F15" s="35">
        <v>55300</v>
      </c>
      <c r="G15" s="35">
        <v>55378</v>
      </c>
      <c r="H15" s="51" t="s">
        <v>363</v>
      </c>
      <c r="I15" s="35" t="s">
        <v>346</v>
      </c>
      <c r="J15" s="35" t="s">
        <v>341</v>
      </c>
    </row>
    <row r="16" spans="1:10">
      <c r="A16" s="87" t="s">
        <v>364</v>
      </c>
      <c r="B16" s="35">
        <v>59</v>
      </c>
      <c r="C16" s="35" t="s">
        <v>365</v>
      </c>
      <c r="D16" s="35">
        <v>235022</v>
      </c>
      <c r="E16" s="35">
        <v>234964</v>
      </c>
      <c r="F16" s="35">
        <v>89723</v>
      </c>
      <c r="G16" s="35">
        <v>89781</v>
      </c>
      <c r="H16" s="51" t="s">
        <v>366</v>
      </c>
      <c r="I16" s="35" t="s">
        <v>343</v>
      </c>
      <c r="J16" s="35" t="s">
        <v>341</v>
      </c>
    </row>
    <row r="17" spans="1:10">
      <c r="A17" s="87"/>
      <c r="B17" s="35">
        <v>59</v>
      </c>
      <c r="C17" s="35" t="s">
        <v>365</v>
      </c>
      <c r="D17" s="35">
        <v>234964</v>
      </c>
      <c r="E17" s="35">
        <v>235022</v>
      </c>
      <c r="F17" s="35">
        <v>158776</v>
      </c>
      <c r="G17" s="35">
        <v>158834</v>
      </c>
      <c r="H17" s="51" t="s">
        <v>366</v>
      </c>
      <c r="I17" s="35" t="s">
        <v>340</v>
      </c>
      <c r="J17" s="35" t="s">
        <v>341</v>
      </c>
    </row>
    <row r="18" spans="1:10">
      <c r="A18" s="86" t="s">
        <v>367</v>
      </c>
      <c r="B18" s="35">
        <v>46</v>
      </c>
      <c r="C18" s="35">
        <v>100</v>
      </c>
      <c r="D18" s="35">
        <v>394334</v>
      </c>
      <c r="E18" s="35">
        <v>394289</v>
      </c>
      <c r="F18" s="35">
        <v>112464</v>
      </c>
      <c r="G18" s="35">
        <v>112509</v>
      </c>
      <c r="H18" s="51" t="s">
        <v>368</v>
      </c>
      <c r="I18" s="35" t="s">
        <v>343</v>
      </c>
      <c r="J18" s="35" t="s">
        <v>341</v>
      </c>
    </row>
    <row r="19" spans="1:10">
      <c r="A19" s="86"/>
      <c r="B19" s="35">
        <v>46</v>
      </c>
      <c r="C19" s="35">
        <v>100</v>
      </c>
      <c r="D19" s="35">
        <v>394289</v>
      </c>
      <c r="E19" s="35">
        <v>394334</v>
      </c>
      <c r="F19" s="35">
        <v>136048</v>
      </c>
      <c r="G19" s="35">
        <v>136093</v>
      </c>
      <c r="H19" s="51" t="s">
        <v>368</v>
      </c>
      <c r="I19" s="35" t="s">
        <v>340</v>
      </c>
      <c r="J19" s="35" t="s">
        <v>341</v>
      </c>
    </row>
    <row r="20" spans="1:10">
      <c r="A20" s="86" t="s">
        <v>369</v>
      </c>
      <c r="B20" s="35">
        <v>37</v>
      </c>
      <c r="C20" s="35">
        <v>100</v>
      </c>
      <c r="D20" s="35">
        <v>597826</v>
      </c>
      <c r="E20" s="35">
        <v>597790</v>
      </c>
      <c r="F20" s="35">
        <v>106500</v>
      </c>
      <c r="G20" s="35">
        <v>106536</v>
      </c>
      <c r="H20" s="51" t="s">
        <v>370</v>
      </c>
      <c r="I20" s="35" t="s">
        <v>343</v>
      </c>
      <c r="J20" s="35" t="s">
        <v>341</v>
      </c>
    </row>
    <row r="21" spans="1:10">
      <c r="A21" s="86"/>
      <c r="B21" s="35">
        <v>37</v>
      </c>
      <c r="C21" s="35">
        <v>100</v>
      </c>
      <c r="D21" s="35">
        <v>597790</v>
      </c>
      <c r="E21" s="35">
        <v>597826</v>
      </c>
      <c r="F21" s="35">
        <v>142021</v>
      </c>
      <c r="G21" s="35">
        <v>142057</v>
      </c>
      <c r="H21" s="51" t="s">
        <v>370</v>
      </c>
      <c r="I21" s="35" t="s">
        <v>340</v>
      </c>
      <c r="J21" s="35" t="s">
        <v>341</v>
      </c>
    </row>
    <row r="22" spans="1:10">
      <c r="A22" s="35" t="s">
        <v>371</v>
      </c>
      <c r="B22" s="35">
        <v>39</v>
      </c>
      <c r="C22" s="50">
        <v>97436</v>
      </c>
      <c r="D22" s="35">
        <v>159457</v>
      </c>
      <c r="E22" s="35">
        <v>159495</v>
      </c>
      <c r="F22" s="35">
        <v>31744</v>
      </c>
      <c r="G22" s="35">
        <v>31782</v>
      </c>
      <c r="H22" s="51" t="s">
        <v>372</v>
      </c>
      <c r="I22" s="35" t="s">
        <v>346</v>
      </c>
      <c r="J22" s="35" t="s">
        <v>341</v>
      </c>
    </row>
    <row r="23" spans="1:10">
      <c r="A23" s="35" t="s">
        <v>373</v>
      </c>
      <c r="B23" s="35">
        <v>90</v>
      </c>
      <c r="C23" s="50">
        <v>80851</v>
      </c>
      <c r="D23" s="35">
        <v>227988</v>
      </c>
      <c r="E23" s="35">
        <v>227899</v>
      </c>
      <c r="F23" s="35">
        <v>7981</v>
      </c>
      <c r="G23" s="35">
        <v>8070</v>
      </c>
      <c r="H23" s="51" t="s">
        <v>374</v>
      </c>
      <c r="I23" s="35" t="s">
        <v>346</v>
      </c>
      <c r="J23" s="35" t="s">
        <v>341</v>
      </c>
    </row>
    <row r="24" spans="1:10">
      <c r="A24" s="86" t="s">
        <v>375</v>
      </c>
      <c r="B24" s="35">
        <v>75</v>
      </c>
      <c r="C24" s="50">
        <v>81609</v>
      </c>
      <c r="D24" s="35">
        <v>144287</v>
      </c>
      <c r="E24" s="35">
        <v>144201</v>
      </c>
      <c r="F24" s="35">
        <v>90342</v>
      </c>
      <c r="G24" s="35">
        <v>90416</v>
      </c>
      <c r="H24" s="51" t="s">
        <v>363</v>
      </c>
      <c r="I24" s="35" t="s">
        <v>343</v>
      </c>
      <c r="J24" s="35" t="s">
        <v>341</v>
      </c>
    </row>
    <row r="25" spans="1:10">
      <c r="A25" s="86"/>
      <c r="B25" s="35">
        <v>75</v>
      </c>
      <c r="C25" s="50">
        <v>81609</v>
      </c>
      <c r="D25" s="35">
        <v>144201</v>
      </c>
      <c r="E25" s="35">
        <v>144287</v>
      </c>
      <c r="F25" s="35">
        <v>158141</v>
      </c>
      <c r="G25" s="35">
        <v>158215</v>
      </c>
      <c r="H25" s="51" t="s">
        <v>363</v>
      </c>
      <c r="I25" s="35" t="s">
        <v>340</v>
      </c>
      <c r="J25" s="35" t="s">
        <v>341</v>
      </c>
    </row>
    <row r="26" spans="1:10">
      <c r="A26" s="86" t="s">
        <v>376</v>
      </c>
      <c r="B26" s="35">
        <v>30</v>
      </c>
      <c r="C26" s="35">
        <v>100</v>
      </c>
      <c r="D26" s="35">
        <v>299341</v>
      </c>
      <c r="E26" s="35">
        <v>299312</v>
      </c>
      <c r="F26" s="35">
        <v>142404</v>
      </c>
      <c r="G26" s="35">
        <v>142433</v>
      </c>
      <c r="H26" s="51" t="s">
        <v>370</v>
      </c>
      <c r="I26" s="35" t="s">
        <v>340</v>
      </c>
      <c r="J26" s="35" t="s">
        <v>341</v>
      </c>
    </row>
    <row r="27" spans="1:10">
      <c r="A27" s="86"/>
      <c r="B27" s="35">
        <v>30</v>
      </c>
      <c r="C27" s="35">
        <v>100</v>
      </c>
      <c r="D27" s="35">
        <v>299312</v>
      </c>
      <c r="E27" s="35">
        <v>299341</v>
      </c>
      <c r="F27" s="35">
        <v>106124</v>
      </c>
      <c r="G27" s="35">
        <v>106153</v>
      </c>
      <c r="H27" s="51" t="s">
        <v>370</v>
      </c>
      <c r="I27" s="35" t="s">
        <v>343</v>
      </c>
      <c r="J27" s="35" t="s">
        <v>341</v>
      </c>
    </row>
    <row r="28" spans="1:10">
      <c r="A28" s="86" t="s">
        <v>377</v>
      </c>
      <c r="B28" s="35">
        <v>3552</v>
      </c>
      <c r="C28" s="50">
        <v>99916</v>
      </c>
      <c r="D28" s="35">
        <v>221087</v>
      </c>
      <c r="E28" s="35">
        <v>217535</v>
      </c>
      <c r="F28" s="35">
        <v>138435</v>
      </c>
      <c r="G28" s="35">
        <v>141986</v>
      </c>
      <c r="H28" s="51" t="s">
        <v>378</v>
      </c>
      <c r="I28" s="35" t="s">
        <v>340</v>
      </c>
      <c r="J28" s="35" t="s">
        <v>379</v>
      </c>
    </row>
    <row r="29" spans="1:10">
      <c r="A29" s="86"/>
      <c r="B29" s="35">
        <v>3552</v>
      </c>
      <c r="C29" s="50">
        <v>99916</v>
      </c>
      <c r="D29" s="35">
        <v>217535</v>
      </c>
      <c r="E29" s="35">
        <v>221087</v>
      </c>
      <c r="F29" s="35">
        <v>107208</v>
      </c>
      <c r="G29" s="35">
        <v>110759</v>
      </c>
      <c r="H29" s="51" t="s">
        <v>380</v>
      </c>
      <c r="I29" s="35" t="s">
        <v>343</v>
      </c>
      <c r="J29" s="35" t="s">
        <v>379</v>
      </c>
    </row>
    <row r="30" spans="1:10">
      <c r="A30" s="86" t="s">
        <v>338</v>
      </c>
      <c r="B30" s="35">
        <v>3272</v>
      </c>
      <c r="C30" s="50">
        <v>99939</v>
      </c>
      <c r="D30" s="35">
        <v>399606</v>
      </c>
      <c r="E30" s="35">
        <v>402877</v>
      </c>
      <c r="F30" s="35">
        <v>88586</v>
      </c>
      <c r="G30" s="35">
        <v>91857</v>
      </c>
      <c r="H30" s="51" t="s">
        <v>342</v>
      </c>
      <c r="I30" s="35" t="s">
        <v>343</v>
      </c>
      <c r="J30" s="35" t="s">
        <v>379</v>
      </c>
    </row>
    <row r="31" spans="1:10">
      <c r="A31" s="86"/>
      <c r="B31" s="35">
        <v>3264</v>
      </c>
      <c r="C31" s="50">
        <v>99939</v>
      </c>
      <c r="D31" s="35">
        <v>402877</v>
      </c>
      <c r="E31" s="35">
        <v>399614</v>
      </c>
      <c r="F31" s="35">
        <v>157337</v>
      </c>
      <c r="G31" s="35">
        <v>160600</v>
      </c>
      <c r="H31" s="51" t="s">
        <v>381</v>
      </c>
      <c r="I31" s="35" t="s">
        <v>340</v>
      </c>
      <c r="J31" s="35" t="s">
        <v>379</v>
      </c>
    </row>
    <row r="32" spans="1:10">
      <c r="A32" s="35" t="s">
        <v>344</v>
      </c>
      <c r="B32" s="35">
        <v>679</v>
      </c>
      <c r="C32" s="35" t="s">
        <v>382</v>
      </c>
      <c r="D32" s="35">
        <v>283499</v>
      </c>
      <c r="E32" s="35">
        <v>284165</v>
      </c>
      <c r="F32" s="35">
        <v>70295</v>
      </c>
      <c r="G32" s="35">
        <v>70973</v>
      </c>
      <c r="H32" s="51" t="s">
        <v>345</v>
      </c>
      <c r="I32" s="35" t="s">
        <v>346</v>
      </c>
      <c r="J32" s="35" t="s">
        <v>379</v>
      </c>
    </row>
    <row r="33" spans="1:10">
      <c r="A33" s="86" t="s">
        <v>347</v>
      </c>
      <c r="B33" s="35">
        <v>864</v>
      </c>
      <c r="C33" s="50">
        <v>74411</v>
      </c>
      <c r="D33" s="35">
        <v>317010</v>
      </c>
      <c r="E33" s="35">
        <v>316152</v>
      </c>
      <c r="F33" s="35">
        <v>142738</v>
      </c>
      <c r="G33" s="35">
        <v>143601</v>
      </c>
      <c r="H33" s="51" t="s">
        <v>348</v>
      </c>
      <c r="I33" s="35" t="s">
        <v>340</v>
      </c>
      <c r="J33" s="35" t="s">
        <v>379</v>
      </c>
    </row>
    <row r="34" spans="1:10">
      <c r="A34" s="86"/>
      <c r="B34" s="35">
        <v>864</v>
      </c>
      <c r="C34" s="50">
        <v>74411</v>
      </c>
      <c r="D34" s="35">
        <v>316152</v>
      </c>
      <c r="E34" s="35">
        <v>317010</v>
      </c>
      <c r="F34" s="35">
        <v>105593</v>
      </c>
      <c r="G34" s="35">
        <v>106456</v>
      </c>
      <c r="H34" s="51" t="s">
        <v>348</v>
      </c>
      <c r="I34" s="35" t="s">
        <v>343</v>
      </c>
      <c r="J34" s="35" t="s">
        <v>379</v>
      </c>
    </row>
    <row r="35" spans="1:10">
      <c r="A35" s="35" t="s">
        <v>383</v>
      </c>
      <c r="B35" s="35">
        <v>123</v>
      </c>
      <c r="C35" s="35">
        <v>100</v>
      </c>
      <c r="D35" s="35">
        <v>399613</v>
      </c>
      <c r="E35" s="35">
        <v>399491</v>
      </c>
      <c r="F35" s="35">
        <v>1</v>
      </c>
      <c r="G35" s="35">
        <v>123</v>
      </c>
      <c r="H35" s="51" t="s">
        <v>384</v>
      </c>
      <c r="I35" s="35" t="s">
        <v>346</v>
      </c>
      <c r="J35" s="35" t="s">
        <v>379</v>
      </c>
    </row>
    <row r="36" spans="1:10">
      <c r="A36" s="35" t="s">
        <v>349</v>
      </c>
      <c r="B36" s="35">
        <v>147</v>
      </c>
      <c r="C36" s="50">
        <v>93243</v>
      </c>
      <c r="D36" s="35">
        <v>277279</v>
      </c>
      <c r="E36" s="35">
        <v>277425</v>
      </c>
      <c r="F36" s="35">
        <v>36977</v>
      </c>
      <c r="G36" s="35">
        <v>37123</v>
      </c>
      <c r="H36" s="51" t="s">
        <v>350</v>
      </c>
      <c r="I36" s="35" t="s">
        <v>346</v>
      </c>
      <c r="J36" s="35" t="s">
        <v>379</v>
      </c>
    </row>
    <row r="37" spans="1:10">
      <c r="A37" s="35" t="s">
        <v>354</v>
      </c>
      <c r="B37" s="35">
        <v>176</v>
      </c>
      <c r="C37" s="35" t="s">
        <v>352</v>
      </c>
      <c r="D37" s="35">
        <v>2230</v>
      </c>
      <c r="E37" s="35">
        <v>2056</v>
      </c>
      <c r="F37" s="35">
        <v>25433</v>
      </c>
      <c r="G37" s="35">
        <v>25608</v>
      </c>
      <c r="H37" s="51" t="s">
        <v>355</v>
      </c>
      <c r="I37" s="35" t="s">
        <v>346</v>
      </c>
      <c r="J37" s="35" t="s">
        <v>379</v>
      </c>
    </row>
    <row r="38" spans="1:10">
      <c r="A38" s="35" t="s">
        <v>356</v>
      </c>
      <c r="B38" s="35">
        <v>79</v>
      </c>
      <c r="C38" s="50">
        <v>98734</v>
      </c>
      <c r="D38" s="35">
        <v>198613</v>
      </c>
      <c r="E38" s="35">
        <v>198691</v>
      </c>
      <c r="F38" s="35">
        <v>31868</v>
      </c>
      <c r="G38" s="35">
        <v>31946</v>
      </c>
      <c r="H38" s="51" t="s">
        <v>357</v>
      </c>
      <c r="I38" s="35" t="s">
        <v>346</v>
      </c>
      <c r="J38" s="35" t="s">
        <v>379</v>
      </c>
    </row>
    <row r="39" spans="1:10">
      <c r="A39" s="86" t="s">
        <v>358</v>
      </c>
      <c r="B39" s="35">
        <v>81</v>
      </c>
      <c r="C39" s="50">
        <v>96341</v>
      </c>
      <c r="D39" s="35">
        <v>336017</v>
      </c>
      <c r="E39" s="35">
        <v>335936</v>
      </c>
      <c r="F39" s="35">
        <v>113586</v>
      </c>
      <c r="G39" s="35">
        <v>113666</v>
      </c>
      <c r="H39" s="51" t="s">
        <v>359</v>
      </c>
      <c r="I39" s="35" t="s">
        <v>343</v>
      </c>
      <c r="J39" s="35" t="s">
        <v>379</v>
      </c>
    </row>
    <row r="40" spans="1:10">
      <c r="A40" s="86"/>
      <c r="B40" s="35">
        <v>81</v>
      </c>
      <c r="C40" s="50">
        <v>96341</v>
      </c>
      <c r="D40" s="35">
        <v>335936</v>
      </c>
      <c r="E40" s="35">
        <v>336017</v>
      </c>
      <c r="F40" s="35">
        <v>135528</v>
      </c>
      <c r="G40" s="35">
        <v>135608</v>
      </c>
      <c r="H40" s="51" t="s">
        <v>359</v>
      </c>
      <c r="I40" s="35" t="s">
        <v>340</v>
      </c>
      <c r="J40" s="35" t="s">
        <v>379</v>
      </c>
    </row>
    <row r="41" spans="1:10">
      <c r="A41" s="35" t="s">
        <v>360</v>
      </c>
      <c r="B41" s="35">
        <v>186</v>
      </c>
      <c r="C41" s="50">
        <v>79688</v>
      </c>
      <c r="D41" s="35">
        <v>134546</v>
      </c>
      <c r="E41" s="35">
        <v>134369</v>
      </c>
      <c r="F41" s="35">
        <v>52968</v>
      </c>
      <c r="G41" s="35">
        <v>53153</v>
      </c>
      <c r="H41" s="51" t="s">
        <v>361</v>
      </c>
      <c r="I41" s="35" t="s">
        <v>346</v>
      </c>
      <c r="J41" s="35" t="s">
        <v>379</v>
      </c>
    </row>
    <row r="42" spans="1:10">
      <c r="A42" s="35" t="s">
        <v>362</v>
      </c>
      <c r="B42" s="35">
        <v>79</v>
      </c>
      <c r="C42" s="50">
        <v>93671</v>
      </c>
      <c r="D42" s="35">
        <v>311257</v>
      </c>
      <c r="E42" s="35">
        <v>311179</v>
      </c>
      <c r="F42" s="35">
        <v>55618</v>
      </c>
      <c r="G42" s="35">
        <v>55696</v>
      </c>
      <c r="H42" s="51" t="s">
        <v>363</v>
      </c>
      <c r="I42" s="35" t="s">
        <v>346</v>
      </c>
      <c r="J42" s="35" t="s">
        <v>379</v>
      </c>
    </row>
    <row r="43" spans="1:10">
      <c r="A43" s="87" t="s">
        <v>364</v>
      </c>
      <c r="B43" s="35">
        <v>59</v>
      </c>
      <c r="C43" s="35" t="s">
        <v>365</v>
      </c>
      <c r="D43" s="35">
        <v>265627</v>
      </c>
      <c r="E43" s="35">
        <v>265569</v>
      </c>
      <c r="F43" s="35">
        <v>90076</v>
      </c>
      <c r="G43" s="35">
        <v>90134</v>
      </c>
      <c r="H43" s="51" t="s">
        <v>366</v>
      </c>
      <c r="I43" s="35" t="s">
        <v>343</v>
      </c>
      <c r="J43" s="35" t="s">
        <v>379</v>
      </c>
    </row>
    <row r="44" spans="1:10">
      <c r="A44" s="87"/>
      <c r="B44" s="35">
        <v>59</v>
      </c>
      <c r="C44" s="35" t="s">
        <v>365</v>
      </c>
      <c r="D44" s="35">
        <v>265569</v>
      </c>
      <c r="E44" s="35">
        <v>265627</v>
      </c>
      <c r="F44" s="35">
        <v>159060</v>
      </c>
      <c r="G44" s="35">
        <v>159118</v>
      </c>
      <c r="H44" s="51" t="s">
        <v>366</v>
      </c>
      <c r="I44" s="35" t="s">
        <v>340</v>
      </c>
      <c r="J44" s="35" t="s">
        <v>379</v>
      </c>
    </row>
    <row r="45" spans="1:10">
      <c r="A45" s="86" t="s">
        <v>367</v>
      </c>
      <c r="B45" s="35">
        <v>49</v>
      </c>
      <c r="C45" s="50">
        <v>97959</v>
      </c>
      <c r="D45" s="35">
        <v>144911</v>
      </c>
      <c r="E45" s="35">
        <v>144863</v>
      </c>
      <c r="F45" s="35">
        <v>136355</v>
      </c>
      <c r="G45" s="35">
        <v>136403</v>
      </c>
      <c r="H45" s="51" t="s">
        <v>368</v>
      </c>
      <c r="I45" s="35" t="s">
        <v>340</v>
      </c>
      <c r="J45" s="35" t="s">
        <v>379</v>
      </c>
    </row>
    <row r="46" spans="1:10">
      <c r="A46" s="86"/>
      <c r="B46" s="35">
        <v>49</v>
      </c>
      <c r="C46" s="50">
        <v>97959</v>
      </c>
      <c r="D46" s="35">
        <v>144863</v>
      </c>
      <c r="E46" s="35">
        <v>144911</v>
      </c>
      <c r="F46" s="35">
        <v>112791</v>
      </c>
      <c r="G46" s="35">
        <v>112839</v>
      </c>
      <c r="H46" s="51" t="s">
        <v>368</v>
      </c>
      <c r="I46" s="35" t="s">
        <v>343</v>
      </c>
      <c r="J46" s="35" t="s">
        <v>379</v>
      </c>
    </row>
    <row r="47" spans="1:10">
      <c r="A47" s="86" t="s">
        <v>369</v>
      </c>
      <c r="B47" s="35">
        <v>37</v>
      </c>
      <c r="C47" s="35">
        <v>100</v>
      </c>
      <c r="D47" s="35">
        <v>128216</v>
      </c>
      <c r="E47" s="35">
        <v>128180</v>
      </c>
      <c r="F47" s="35">
        <v>106842</v>
      </c>
      <c r="G47" s="35">
        <v>106878</v>
      </c>
      <c r="H47" s="51" t="s">
        <v>370</v>
      </c>
      <c r="I47" s="35" t="s">
        <v>343</v>
      </c>
      <c r="J47" s="35" t="s">
        <v>379</v>
      </c>
    </row>
    <row r="48" spans="1:10">
      <c r="A48" s="86"/>
      <c r="B48" s="35">
        <v>37</v>
      </c>
      <c r="C48" s="35">
        <v>100</v>
      </c>
      <c r="D48" s="35">
        <v>128180</v>
      </c>
      <c r="E48" s="35">
        <v>128216</v>
      </c>
      <c r="F48" s="35">
        <v>142316</v>
      </c>
      <c r="G48" s="35">
        <v>142352</v>
      </c>
      <c r="H48" s="51" t="s">
        <v>370</v>
      </c>
      <c r="I48" s="35" t="s">
        <v>340</v>
      </c>
      <c r="J48" s="35" t="s">
        <v>379</v>
      </c>
    </row>
    <row r="49" spans="1:10">
      <c r="A49" s="35" t="s">
        <v>371</v>
      </c>
      <c r="B49" s="35">
        <v>39</v>
      </c>
      <c r="C49" s="50">
        <v>97436</v>
      </c>
      <c r="D49" s="35">
        <v>306456</v>
      </c>
      <c r="E49" s="35">
        <v>306494</v>
      </c>
      <c r="F49" s="35">
        <v>31913</v>
      </c>
      <c r="G49" s="35">
        <v>31951</v>
      </c>
      <c r="H49" s="51" t="s">
        <v>372</v>
      </c>
      <c r="I49" s="35" t="s">
        <v>346</v>
      </c>
      <c r="J49" s="35" t="s">
        <v>379</v>
      </c>
    </row>
    <row r="50" spans="1:10">
      <c r="A50" s="86" t="s">
        <v>385</v>
      </c>
      <c r="B50" s="35">
        <v>75</v>
      </c>
      <c r="C50" s="50">
        <v>81609</v>
      </c>
      <c r="D50" s="35">
        <v>148063</v>
      </c>
      <c r="E50" s="35">
        <v>147977</v>
      </c>
      <c r="F50" s="35">
        <v>158425</v>
      </c>
      <c r="G50" s="35">
        <v>158499</v>
      </c>
      <c r="H50" s="51" t="s">
        <v>363</v>
      </c>
      <c r="I50" s="35" t="s">
        <v>340</v>
      </c>
      <c r="J50" s="35" t="s">
        <v>379</v>
      </c>
    </row>
    <row r="51" spans="1:10">
      <c r="A51" s="86"/>
      <c r="B51" s="35">
        <v>75</v>
      </c>
      <c r="C51" s="50">
        <v>81609</v>
      </c>
      <c r="D51" s="35">
        <v>147977</v>
      </c>
      <c r="E51" s="35">
        <v>148063</v>
      </c>
      <c r="F51" s="35">
        <v>90695</v>
      </c>
      <c r="G51" s="35">
        <v>90769</v>
      </c>
      <c r="H51" s="51" t="s">
        <v>363</v>
      </c>
      <c r="I51" s="35" t="s">
        <v>343</v>
      </c>
      <c r="J51" s="35" t="s">
        <v>379</v>
      </c>
    </row>
  </sheetData>
  <mergeCells count="16">
    <mergeCell ref="A20:A21"/>
    <mergeCell ref="A3:A4"/>
    <mergeCell ref="A6:A7"/>
    <mergeCell ref="A12:A13"/>
    <mergeCell ref="A16:A17"/>
    <mergeCell ref="A18:A19"/>
    <mergeCell ref="A50:A51"/>
    <mergeCell ref="A24:A25"/>
    <mergeCell ref="A26:A27"/>
    <mergeCell ref="A28:A29"/>
    <mergeCell ref="A30:A31"/>
    <mergeCell ref="A33:A34"/>
    <mergeCell ref="A39:A40"/>
    <mergeCell ref="A43:A44"/>
    <mergeCell ref="A45:A46"/>
    <mergeCell ref="A47:A4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C511-178B-4603-84FF-FD448359CA8B}">
  <dimension ref="A1:Z79"/>
  <sheetViews>
    <sheetView workbookViewId="0"/>
  </sheetViews>
  <sheetFormatPr defaultColWidth="8.875" defaultRowHeight="15.95"/>
  <sheetData>
    <row r="1" spans="1:26" s="10" customFormat="1">
      <c r="A1" s="9" t="s">
        <v>386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37" t="s">
        <v>387</v>
      </c>
      <c r="B2" s="37" t="s">
        <v>388</v>
      </c>
      <c r="C2" s="37" t="s">
        <v>389</v>
      </c>
      <c r="D2" s="37" t="s">
        <v>390</v>
      </c>
      <c r="E2" s="37" t="s">
        <v>391</v>
      </c>
      <c r="F2" s="37" t="s">
        <v>392</v>
      </c>
      <c r="G2" s="37" t="s">
        <v>393</v>
      </c>
      <c r="H2" s="37" t="s">
        <v>394</v>
      </c>
      <c r="I2" s="37" t="s">
        <v>395</v>
      </c>
      <c r="J2" s="37" t="s">
        <v>396</v>
      </c>
      <c r="K2" s="37" t="s">
        <v>397</v>
      </c>
      <c r="L2" s="37" t="s">
        <v>398</v>
      </c>
      <c r="M2" s="37" t="s">
        <v>399</v>
      </c>
      <c r="N2" s="37" t="s">
        <v>400</v>
      </c>
      <c r="O2" s="37" t="s">
        <v>401</v>
      </c>
      <c r="P2" s="37" t="s">
        <v>402</v>
      </c>
      <c r="Q2" s="37" t="s">
        <v>403</v>
      </c>
      <c r="R2" s="37" t="s">
        <v>404</v>
      </c>
      <c r="S2" s="37" t="s">
        <v>405</v>
      </c>
      <c r="T2" s="37" t="s">
        <v>406</v>
      </c>
      <c r="U2" s="37" t="s">
        <v>407</v>
      </c>
      <c r="V2" s="37" t="s">
        <v>408</v>
      </c>
      <c r="W2" s="37" t="s">
        <v>409</v>
      </c>
      <c r="X2" s="37" t="s">
        <v>410</v>
      </c>
      <c r="Y2" s="37" t="s">
        <v>411</v>
      </c>
      <c r="Z2" s="37" t="s">
        <v>412</v>
      </c>
    </row>
    <row r="3" spans="1:26">
      <c r="A3" s="37" t="s">
        <v>413</v>
      </c>
      <c r="B3" s="37" t="s">
        <v>414</v>
      </c>
      <c r="C3" s="37" t="s">
        <v>415</v>
      </c>
      <c r="D3" s="37" t="s">
        <v>416</v>
      </c>
      <c r="E3" s="37" t="s">
        <v>417</v>
      </c>
      <c r="F3" s="37" t="s">
        <v>418</v>
      </c>
      <c r="G3" s="37" t="s">
        <v>419</v>
      </c>
      <c r="H3" s="37" t="s">
        <v>420</v>
      </c>
      <c r="I3" s="37">
        <v>354</v>
      </c>
      <c r="J3" s="37">
        <v>354</v>
      </c>
      <c r="K3" s="37">
        <v>0</v>
      </c>
      <c r="L3" s="37">
        <v>0</v>
      </c>
      <c r="M3" s="37">
        <v>0</v>
      </c>
      <c r="N3" s="37">
        <v>354</v>
      </c>
      <c r="O3" s="37" t="s">
        <v>420</v>
      </c>
      <c r="P3" s="37">
        <v>1</v>
      </c>
      <c r="Q3" s="37">
        <v>354</v>
      </c>
      <c r="R3" s="37">
        <v>354</v>
      </c>
      <c r="S3" s="37" t="s">
        <v>420</v>
      </c>
      <c r="T3" s="37" t="s">
        <v>420</v>
      </c>
      <c r="U3" s="37">
        <v>1</v>
      </c>
      <c r="V3" s="37">
        <v>354</v>
      </c>
      <c r="W3" s="37">
        <v>354</v>
      </c>
      <c r="X3" s="37" t="s">
        <v>421</v>
      </c>
      <c r="Y3" s="37" t="s">
        <v>422</v>
      </c>
      <c r="Z3" s="37">
        <v>1846</v>
      </c>
    </row>
    <row r="4" spans="1:26">
      <c r="A4" s="37" t="s">
        <v>423</v>
      </c>
      <c r="B4" s="37" t="s">
        <v>424</v>
      </c>
      <c r="C4" s="37" t="s">
        <v>425</v>
      </c>
      <c r="D4" s="37" t="s">
        <v>426</v>
      </c>
      <c r="E4" s="37" t="s">
        <v>427</v>
      </c>
      <c r="F4" s="37" t="s">
        <v>428</v>
      </c>
      <c r="G4" s="37" t="s">
        <v>429</v>
      </c>
      <c r="H4" s="37" t="s">
        <v>430</v>
      </c>
      <c r="I4" s="37">
        <v>236</v>
      </c>
      <c r="J4" s="37">
        <v>237</v>
      </c>
      <c r="K4" s="37">
        <v>1</v>
      </c>
      <c r="L4" s="37">
        <v>0</v>
      </c>
      <c r="M4" s="37">
        <v>0</v>
      </c>
      <c r="N4" s="37">
        <v>237</v>
      </c>
      <c r="O4" s="37" t="s">
        <v>420</v>
      </c>
      <c r="P4" s="37">
        <v>1</v>
      </c>
      <c r="Q4" s="37">
        <v>237</v>
      </c>
      <c r="R4" s="37">
        <v>237</v>
      </c>
      <c r="S4" s="37" t="s">
        <v>420</v>
      </c>
      <c r="T4" s="37" t="s">
        <v>420</v>
      </c>
      <c r="U4" s="37">
        <v>1</v>
      </c>
      <c r="V4" s="37">
        <v>237</v>
      </c>
      <c r="W4" s="37">
        <v>237</v>
      </c>
      <c r="X4" s="37" t="s">
        <v>431</v>
      </c>
      <c r="Y4" s="37" t="s">
        <v>432</v>
      </c>
      <c r="Z4" s="37">
        <v>1224</v>
      </c>
    </row>
    <row r="5" spans="1:26">
      <c r="A5" s="37" t="s">
        <v>433</v>
      </c>
      <c r="B5" s="37" t="s">
        <v>434</v>
      </c>
      <c r="C5" s="37" t="s">
        <v>435</v>
      </c>
      <c r="D5" s="37" t="s">
        <v>436</v>
      </c>
      <c r="E5" s="37" t="s">
        <v>437</v>
      </c>
      <c r="F5" s="37" t="s">
        <v>438</v>
      </c>
      <c r="G5" s="37" t="s">
        <v>439</v>
      </c>
      <c r="H5" s="37" t="s">
        <v>440</v>
      </c>
      <c r="I5" s="37">
        <v>1375</v>
      </c>
      <c r="J5" s="37">
        <v>1389</v>
      </c>
      <c r="K5" s="37">
        <v>14</v>
      </c>
      <c r="L5" s="37">
        <v>0</v>
      </c>
      <c r="M5" s="37">
        <v>0</v>
      </c>
      <c r="N5" s="37">
        <v>1378</v>
      </c>
      <c r="O5" s="37" t="s">
        <v>441</v>
      </c>
      <c r="P5" s="37">
        <v>1</v>
      </c>
      <c r="Q5" s="37">
        <v>1389</v>
      </c>
      <c r="R5" s="37">
        <v>1389</v>
      </c>
      <c r="S5" s="37" t="s">
        <v>420</v>
      </c>
      <c r="T5" s="37" t="s">
        <v>420</v>
      </c>
      <c r="U5" s="37">
        <v>1</v>
      </c>
      <c r="V5" s="37">
        <v>1389</v>
      </c>
      <c r="W5" s="37">
        <v>1389</v>
      </c>
      <c r="X5" s="37" t="s">
        <v>442</v>
      </c>
      <c r="Y5" s="37" t="s">
        <v>443</v>
      </c>
      <c r="Z5" s="37">
        <v>7089</v>
      </c>
    </row>
    <row r="6" spans="1:26">
      <c r="A6" s="37" t="s">
        <v>444</v>
      </c>
      <c r="B6" s="37" t="s">
        <v>445</v>
      </c>
      <c r="C6" s="37" t="s">
        <v>446</v>
      </c>
      <c r="D6" s="37" t="s">
        <v>447</v>
      </c>
      <c r="E6" s="37" t="s">
        <v>448</v>
      </c>
      <c r="F6" s="37" t="s">
        <v>449</v>
      </c>
      <c r="G6" s="37" t="s">
        <v>450</v>
      </c>
      <c r="H6" s="37" t="s">
        <v>430</v>
      </c>
      <c r="I6" s="37">
        <v>678</v>
      </c>
      <c r="J6" s="37">
        <v>681</v>
      </c>
      <c r="K6" s="37">
        <v>3</v>
      </c>
      <c r="L6" s="37">
        <v>0</v>
      </c>
      <c r="M6" s="37">
        <v>0</v>
      </c>
      <c r="N6" s="37">
        <v>678</v>
      </c>
      <c r="O6" s="37" t="s">
        <v>430</v>
      </c>
      <c r="P6" s="37">
        <v>1</v>
      </c>
      <c r="Q6" s="37">
        <v>681</v>
      </c>
      <c r="R6" s="37">
        <v>681</v>
      </c>
      <c r="S6" s="37" t="s">
        <v>420</v>
      </c>
      <c r="T6" s="37" t="s">
        <v>420</v>
      </c>
      <c r="U6" s="37">
        <v>1</v>
      </c>
      <c r="V6" s="37">
        <v>681</v>
      </c>
      <c r="W6" s="37">
        <v>681</v>
      </c>
      <c r="X6" s="37" t="s">
        <v>442</v>
      </c>
      <c r="Y6" s="37" t="s">
        <v>451</v>
      </c>
      <c r="Z6" s="37">
        <v>3595</v>
      </c>
    </row>
    <row r="7" spans="1:26">
      <c r="A7" s="37" t="s">
        <v>452</v>
      </c>
      <c r="B7" s="37" t="s">
        <v>453</v>
      </c>
      <c r="C7" s="37" t="s">
        <v>454</v>
      </c>
      <c r="D7" s="37" t="s">
        <v>455</v>
      </c>
      <c r="E7" s="37" t="s">
        <v>456</v>
      </c>
      <c r="F7" s="37" t="s">
        <v>457</v>
      </c>
      <c r="G7" s="37" t="s">
        <v>458</v>
      </c>
      <c r="H7" s="37" t="s">
        <v>459</v>
      </c>
      <c r="I7" s="37">
        <v>1070</v>
      </c>
      <c r="J7" s="37">
        <v>1071</v>
      </c>
      <c r="K7" s="37">
        <v>1</v>
      </c>
      <c r="L7" s="37">
        <v>0</v>
      </c>
      <c r="M7" s="37">
        <v>0</v>
      </c>
      <c r="N7" s="37">
        <v>1071</v>
      </c>
      <c r="O7" s="37" t="s">
        <v>420</v>
      </c>
      <c r="P7" s="37">
        <v>1</v>
      </c>
      <c r="Q7" s="37">
        <v>1071</v>
      </c>
      <c r="R7" s="37">
        <v>1071</v>
      </c>
      <c r="S7" s="37" t="s">
        <v>420</v>
      </c>
      <c r="T7" s="37" t="s">
        <v>420</v>
      </c>
      <c r="U7" s="37">
        <v>1</v>
      </c>
      <c r="V7" s="37">
        <v>1071</v>
      </c>
      <c r="W7" s="37">
        <v>1071</v>
      </c>
      <c r="X7" s="37" t="s">
        <v>442</v>
      </c>
      <c r="Y7" s="37" t="s">
        <v>460</v>
      </c>
      <c r="Z7" s="37">
        <v>5523</v>
      </c>
    </row>
    <row r="8" spans="1:26">
      <c r="A8" s="37" t="s">
        <v>461</v>
      </c>
      <c r="B8" s="37" t="s">
        <v>462</v>
      </c>
      <c r="C8" s="37" t="s">
        <v>463</v>
      </c>
      <c r="D8" s="37" t="s">
        <v>464</v>
      </c>
      <c r="E8" s="37" t="s">
        <v>417</v>
      </c>
      <c r="F8" s="37" t="s">
        <v>417</v>
      </c>
      <c r="G8" s="38" t="s">
        <v>465</v>
      </c>
      <c r="H8" s="37" t="s">
        <v>420</v>
      </c>
      <c r="I8" s="37">
        <v>30</v>
      </c>
      <c r="J8" s="37">
        <v>30</v>
      </c>
      <c r="K8" s="37">
        <v>0</v>
      </c>
      <c r="L8" s="37">
        <v>0</v>
      </c>
      <c r="M8" s="37">
        <v>0</v>
      </c>
      <c r="N8" s="37">
        <v>30</v>
      </c>
      <c r="O8" s="37" t="s">
        <v>420</v>
      </c>
      <c r="P8" s="37">
        <v>1</v>
      </c>
      <c r="Q8" s="37">
        <v>30</v>
      </c>
      <c r="R8" s="37">
        <v>30</v>
      </c>
      <c r="S8" s="37" t="s">
        <v>420</v>
      </c>
      <c r="T8" s="37" t="s">
        <v>420</v>
      </c>
      <c r="U8" s="37">
        <v>1</v>
      </c>
      <c r="V8" s="37">
        <v>30</v>
      </c>
      <c r="W8" s="37">
        <v>30</v>
      </c>
      <c r="X8" s="37" t="s">
        <v>466</v>
      </c>
      <c r="Y8" s="37" t="s">
        <v>467</v>
      </c>
      <c r="Z8" s="37">
        <v>143</v>
      </c>
    </row>
    <row r="9" spans="1:26">
      <c r="A9" s="37" t="s">
        <v>468</v>
      </c>
      <c r="B9" s="37" t="s">
        <v>469</v>
      </c>
      <c r="C9" s="37" t="s">
        <v>470</v>
      </c>
      <c r="D9" s="37" t="s">
        <v>471</v>
      </c>
      <c r="E9" s="37" t="s">
        <v>417</v>
      </c>
      <c r="F9" s="37" t="s">
        <v>417</v>
      </c>
      <c r="G9" s="38" t="s">
        <v>465</v>
      </c>
      <c r="H9" s="37" t="s">
        <v>420</v>
      </c>
      <c r="I9" s="37">
        <v>35</v>
      </c>
      <c r="J9" s="37">
        <v>35</v>
      </c>
      <c r="K9" s="37">
        <v>0</v>
      </c>
      <c r="L9" s="37">
        <v>0</v>
      </c>
      <c r="M9" s="37">
        <v>0</v>
      </c>
      <c r="N9" s="37">
        <v>35</v>
      </c>
      <c r="O9" s="37" t="s">
        <v>420</v>
      </c>
      <c r="P9" s="37">
        <v>1</v>
      </c>
      <c r="Q9" s="37">
        <v>35</v>
      </c>
      <c r="R9" s="37">
        <v>35</v>
      </c>
      <c r="S9" s="37" t="s">
        <v>420</v>
      </c>
      <c r="T9" s="37" t="s">
        <v>420</v>
      </c>
      <c r="U9" s="37">
        <v>1</v>
      </c>
      <c r="V9" s="37">
        <v>35</v>
      </c>
      <c r="W9" s="37">
        <v>35</v>
      </c>
      <c r="X9" s="37" t="s">
        <v>472</v>
      </c>
      <c r="Y9" s="37" t="s">
        <v>473</v>
      </c>
      <c r="Z9" s="37">
        <v>147</v>
      </c>
    </row>
    <row r="10" spans="1:26">
      <c r="A10" s="37" t="s">
        <v>474</v>
      </c>
      <c r="B10" s="37" t="s">
        <v>475</v>
      </c>
      <c r="C10" s="37" t="s">
        <v>476</v>
      </c>
      <c r="D10" s="37" t="s">
        <v>477</v>
      </c>
      <c r="E10" s="37" t="s">
        <v>417</v>
      </c>
      <c r="F10" s="37" t="s">
        <v>478</v>
      </c>
      <c r="G10" s="37" t="s">
        <v>419</v>
      </c>
      <c r="H10" s="37" t="s">
        <v>420</v>
      </c>
      <c r="I10" s="37">
        <v>354</v>
      </c>
      <c r="J10" s="37">
        <v>354</v>
      </c>
      <c r="K10" s="37">
        <v>0</v>
      </c>
      <c r="L10" s="37">
        <v>0</v>
      </c>
      <c r="M10" s="37">
        <v>0</v>
      </c>
      <c r="N10" s="37">
        <v>354</v>
      </c>
      <c r="O10" s="37" t="s">
        <v>420</v>
      </c>
      <c r="P10" s="37">
        <v>1</v>
      </c>
      <c r="Q10" s="37">
        <v>354</v>
      </c>
      <c r="R10" s="37">
        <v>354</v>
      </c>
      <c r="S10" s="37" t="s">
        <v>420</v>
      </c>
      <c r="T10" s="37" t="s">
        <v>420</v>
      </c>
      <c r="U10" s="37">
        <v>1</v>
      </c>
      <c r="V10" s="37">
        <v>354</v>
      </c>
      <c r="W10" s="37">
        <v>354</v>
      </c>
      <c r="X10" s="37" t="s">
        <v>479</v>
      </c>
      <c r="Y10" s="37" t="s">
        <v>480</v>
      </c>
      <c r="Z10" s="37">
        <v>1884</v>
      </c>
    </row>
    <row r="11" spans="1:26">
      <c r="A11" s="37" t="s">
        <v>481</v>
      </c>
      <c r="B11" s="37" t="s">
        <v>482</v>
      </c>
      <c r="C11" s="37" t="s">
        <v>483</v>
      </c>
      <c r="D11" s="37" t="s">
        <v>484</v>
      </c>
      <c r="E11" s="37" t="s">
        <v>485</v>
      </c>
      <c r="F11" s="37" t="s">
        <v>486</v>
      </c>
      <c r="G11" s="37" t="s">
        <v>487</v>
      </c>
      <c r="H11" s="37" t="s">
        <v>488</v>
      </c>
      <c r="I11" s="37">
        <v>473</v>
      </c>
      <c r="J11" s="37">
        <v>474</v>
      </c>
      <c r="K11" s="37">
        <v>1</v>
      </c>
      <c r="L11" s="37">
        <v>0</v>
      </c>
      <c r="M11" s="37">
        <v>0</v>
      </c>
      <c r="N11" s="37">
        <v>474</v>
      </c>
      <c r="O11" s="37" t="s">
        <v>420</v>
      </c>
      <c r="P11" s="37">
        <v>1</v>
      </c>
      <c r="Q11" s="37">
        <v>474</v>
      </c>
      <c r="R11" s="37">
        <v>474</v>
      </c>
      <c r="S11" s="37" t="s">
        <v>420</v>
      </c>
      <c r="T11" s="37" t="s">
        <v>420</v>
      </c>
      <c r="U11" s="37">
        <v>1</v>
      </c>
      <c r="V11" s="37">
        <v>474</v>
      </c>
      <c r="W11" s="37">
        <v>474</v>
      </c>
      <c r="X11" s="37" t="s">
        <v>442</v>
      </c>
      <c r="Y11" s="37" t="s">
        <v>489</v>
      </c>
      <c r="Z11" s="37">
        <v>2558</v>
      </c>
    </row>
    <row r="12" spans="1:26">
      <c r="A12" s="37" t="s">
        <v>490</v>
      </c>
      <c r="B12" s="37" t="s">
        <v>491</v>
      </c>
      <c r="C12" s="37" t="s">
        <v>492</v>
      </c>
      <c r="D12" s="37" t="s">
        <v>493</v>
      </c>
      <c r="E12" s="37" t="s">
        <v>417</v>
      </c>
      <c r="F12" s="37" t="s">
        <v>494</v>
      </c>
      <c r="G12" s="37" t="s">
        <v>419</v>
      </c>
      <c r="H12" s="37" t="s">
        <v>420</v>
      </c>
      <c r="I12" s="37">
        <v>63</v>
      </c>
      <c r="J12" s="37">
        <v>63</v>
      </c>
      <c r="K12" s="37">
        <v>0</v>
      </c>
      <c r="L12" s="37">
        <v>0</v>
      </c>
      <c r="M12" s="37">
        <v>0</v>
      </c>
      <c r="N12" s="37">
        <v>63</v>
      </c>
      <c r="O12" s="37" t="s">
        <v>420</v>
      </c>
      <c r="P12" s="37">
        <v>1</v>
      </c>
      <c r="Q12" s="37">
        <v>63</v>
      </c>
      <c r="R12" s="37">
        <v>63</v>
      </c>
      <c r="S12" s="37" t="s">
        <v>420</v>
      </c>
      <c r="T12" s="37" t="s">
        <v>420</v>
      </c>
      <c r="U12" s="37">
        <v>1</v>
      </c>
      <c r="V12" s="37">
        <v>63</v>
      </c>
      <c r="W12" s="37">
        <v>63</v>
      </c>
      <c r="X12" s="37" t="s">
        <v>495</v>
      </c>
      <c r="Y12" s="37" t="s">
        <v>496</v>
      </c>
      <c r="Z12" s="37">
        <v>286</v>
      </c>
    </row>
    <row r="13" spans="1:26">
      <c r="A13" s="37" t="s">
        <v>497</v>
      </c>
      <c r="B13" s="37" t="s">
        <v>498</v>
      </c>
      <c r="C13" s="37" t="s">
        <v>499</v>
      </c>
      <c r="D13" s="37" t="s">
        <v>500</v>
      </c>
      <c r="E13" s="37" t="s">
        <v>501</v>
      </c>
      <c r="F13" s="37" t="s">
        <v>502</v>
      </c>
      <c r="G13" s="37" t="s">
        <v>503</v>
      </c>
      <c r="H13" s="37" t="s">
        <v>504</v>
      </c>
      <c r="I13" s="37">
        <v>99</v>
      </c>
      <c r="J13" s="37">
        <v>101</v>
      </c>
      <c r="K13" s="37">
        <v>2</v>
      </c>
      <c r="L13" s="37">
        <v>0</v>
      </c>
      <c r="M13" s="37">
        <v>0</v>
      </c>
      <c r="N13" s="37">
        <v>100</v>
      </c>
      <c r="O13" s="37" t="s">
        <v>440</v>
      </c>
      <c r="P13" s="37">
        <v>1</v>
      </c>
      <c r="Q13" s="37">
        <v>101</v>
      </c>
      <c r="R13" s="37">
        <v>101</v>
      </c>
      <c r="S13" s="37" t="s">
        <v>420</v>
      </c>
      <c r="T13" s="37" t="s">
        <v>420</v>
      </c>
      <c r="U13" s="37">
        <v>1</v>
      </c>
      <c r="V13" s="37">
        <v>101</v>
      </c>
      <c r="W13" s="37">
        <v>101</v>
      </c>
      <c r="X13" s="37" t="s">
        <v>505</v>
      </c>
      <c r="Y13" s="37" t="s">
        <v>506</v>
      </c>
      <c r="Z13" s="37">
        <v>496</v>
      </c>
    </row>
    <row r="14" spans="1:26">
      <c r="A14" s="37" t="s">
        <v>507</v>
      </c>
      <c r="B14" s="37" t="s">
        <v>508</v>
      </c>
      <c r="C14" s="37" t="s">
        <v>509</v>
      </c>
      <c r="D14" s="37" t="s">
        <v>510</v>
      </c>
      <c r="E14" s="37" t="s">
        <v>511</v>
      </c>
      <c r="F14" s="37" t="s">
        <v>512</v>
      </c>
      <c r="G14" s="37" t="s">
        <v>513</v>
      </c>
      <c r="H14" s="37" t="s">
        <v>514</v>
      </c>
      <c r="I14" s="37">
        <v>496</v>
      </c>
      <c r="J14" s="37">
        <v>507</v>
      </c>
      <c r="K14" s="37">
        <v>6</v>
      </c>
      <c r="L14" s="37">
        <v>1</v>
      </c>
      <c r="M14" s="37">
        <v>5</v>
      </c>
      <c r="N14" s="37">
        <v>497</v>
      </c>
      <c r="O14" s="37" t="s">
        <v>504</v>
      </c>
      <c r="P14" s="37">
        <v>1</v>
      </c>
      <c r="Q14" s="37">
        <v>507</v>
      </c>
      <c r="R14" s="37">
        <v>507</v>
      </c>
      <c r="S14" s="37" t="s">
        <v>420</v>
      </c>
      <c r="T14" s="37" t="s">
        <v>420</v>
      </c>
      <c r="U14" s="37">
        <v>1</v>
      </c>
      <c r="V14" s="37">
        <v>502</v>
      </c>
      <c r="W14" s="37">
        <v>502</v>
      </c>
      <c r="X14" s="37" t="s">
        <v>442</v>
      </c>
      <c r="Y14" s="37" t="s">
        <v>515</v>
      </c>
      <c r="Z14" s="37">
        <v>2575</v>
      </c>
    </row>
    <row r="15" spans="1:26">
      <c r="A15" s="37" t="s">
        <v>516</v>
      </c>
      <c r="B15" s="37" t="s">
        <v>517</v>
      </c>
      <c r="C15" s="37" t="s">
        <v>518</v>
      </c>
      <c r="D15" s="37" t="s">
        <v>519</v>
      </c>
      <c r="E15" s="37" t="s">
        <v>417</v>
      </c>
      <c r="F15" s="37" t="s">
        <v>520</v>
      </c>
      <c r="G15" s="37" t="s">
        <v>419</v>
      </c>
      <c r="H15" s="37" t="s">
        <v>420</v>
      </c>
      <c r="I15" s="37">
        <v>735</v>
      </c>
      <c r="J15" s="37">
        <v>735</v>
      </c>
      <c r="K15" s="37">
        <v>0</v>
      </c>
      <c r="L15" s="37">
        <v>0</v>
      </c>
      <c r="M15" s="37">
        <v>0</v>
      </c>
      <c r="N15" s="37">
        <v>735</v>
      </c>
      <c r="O15" s="37" t="s">
        <v>420</v>
      </c>
      <c r="P15" s="37">
        <v>1</v>
      </c>
      <c r="Q15" s="37">
        <v>735</v>
      </c>
      <c r="R15" s="37">
        <v>735</v>
      </c>
      <c r="S15" s="37" t="s">
        <v>420</v>
      </c>
      <c r="T15" s="37" t="s">
        <v>420</v>
      </c>
      <c r="U15" s="37">
        <v>1</v>
      </c>
      <c r="V15" s="37">
        <v>735</v>
      </c>
      <c r="W15" s="37">
        <v>735</v>
      </c>
      <c r="X15" s="37" t="s">
        <v>442</v>
      </c>
      <c r="Y15" s="37" t="s">
        <v>521</v>
      </c>
      <c r="Z15" s="37">
        <v>3972</v>
      </c>
    </row>
    <row r="16" spans="1:26">
      <c r="A16" s="37" t="s">
        <v>522</v>
      </c>
      <c r="B16" s="37" t="s">
        <v>523</v>
      </c>
      <c r="C16" s="37" t="s">
        <v>524</v>
      </c>
      <c r="D16" s="37" t="s">
        <v>525</v>
      </c>
      <c r="E16" s="37" t="s">
        <v>417</v>
      </c>
      <c r="F16" s="37" t="s">
        <v>526</v>
      </c>
      <c r="G16" s="37" t="s">
        <v>419</v>
      </c>
      <c r="H16" s="37" t="s">
        <v>420</v>
      </c>
      <c r="I16" s="37">
        <v>751</v>
      </c>
      <c r="J16" s="37">
        <v>751</v>
      </c>
      <c r="K16" s="37">
        <v>0</v>
      </c>
      <c r="L16" s="37">
        <v>0</v>
      </c>
      <c r="M16" s="37">
        <v>0</v>
      </c>
      <c r="N16" s="37">
        <v>751</v>
      </c>
      <c r="O16" s="37" t="s">
        <v>420</v>
      </c>
      <c r="P16" s="37">
        <v>1</v>
      </c>
      <c r="Q16" s="37">
        <v>751</v>
      </c>
      <c r="R16" s="37">
        <v>751</v>
      </c>
      <c r="S16" s="37" t="s">
        <v>420</v>
      </c>
      <c r="T16" s="37" t="s">
        <v>420</v>
      </c>
      <c r="U16" s="37">
        <v>1</v>
      </c>
      <c r="V16" s="37">
        <v>751</v>
      </c>
      <c r="W16" s="37">
        <v>751</v>
      </c>
      <c r="X16" s="37" t="s">
        <v>442</v>
      </c>
      <c r="Y16" s="37" t="s">
        <v>527</v>
      </c>
      <c r="Z16" s="37">
        <v>4008</v>
      </c>
    </row>
    <row r="17" spans="1:26">
      <c r="A17" s="37" t="s">
        <v>528</v>
      </c>
      <c r="B17" s="37" t="s">
        <v>529</v>
      </c>
      <c r="C17" s="37" t="s">
        <v>530</v>
      </c>
      <c r="D17" s="37" t="s">
        <v>531</v>
      </c>
      <c r="E17" s="37" t="s">
        <v>417</v>
      </c>
      <c r="F17" s="37" t="s">
        <v>417</v>
      </c>
      <c r="G17" s="38" t="s">
        <v>465</v>
      </c>
      <c r="H17" s="37" t="s">
        <v>420</v>
      </c>
      <c r="I17" s="37">
        <v>169</v>
      </c>
      <c r="J17" s="37">
        <v>169</v>
      </c>
      <c r="K17" s="37">
        <v>0</v>
      </c>
      <c r="L17" s="37">
        <v>0</v>
      </c>
      <c r="M17" s="37">
        <v>0</v>
      </c>
      <c r="N17" s="37">
        <v>169</v>
      </c>
      <c r="O17" s="37" t="s">
        <v>420</v>
      </c>
      <c r="P17" s="37">
        <v>1</v>
      </c>
      <c r="Q17" s="37">
        <v>169</v>
      </c>
      <c r="R17" s="37">
        <v>169</v>
      </c>
      <c r="S17" s="37" t="s">
        <v>420</v>
      </c>
      <c r="T17" s="37" t="s">
        <v>420</v>
      </c>
      <c r="U17" s="37">
        <v>1</v>
      </c>
      <c r="V17" s="37">
        <v>169</v>
      </c>
      <c r="W17" s="37">
        <v>169</v>
      </c>
      <c r="X17" s="37" t="s">
        <v>532</v>
      </c>
      <c r="Y17" s="37" t="s">
        <v>533</v>
      </c>
      <c r="Z17" s="37">
        <v>804</v>
      </c>
    </row>
    <row r="18" spans="1:26">
      <c r="A18" s="37" t="s">
        <v>534</v>
      </c>
      <c r="B18" s="37" t="s">
        <v>535</v>
      </c>
      <c r="C18" s="37" t="s">
        <v>536</v>
      </c>
      <c r="D18" s="37" t="s">
        <v>537</v>
      </c>
      <c r="E18" s="37" t="s">
        <v>417</v>
      </c>
      <c r="F18" s="37" t="s">
        <v>538</v>
      </c>
      <c r="G18" s="37" t="s">
        <v>419</v>
      </c>
      <c r="H18" s="37" t="s">
        <v>420</v>
      </c>
      <c r="I18" s="37">
        <v>202</v>
      </c>
      <c r="J18" s="37">
        <v>202</v>
      </c>
      <c r="K18" s="37">
        <v>0</v>
      </c>
      <c r="L18" s="37">
        <v>0</v>
      </c>
      <c r="M18" s="37">
        <v>0</v>
      </c>
      <c r="N18" s="37">
        <v>202</v>
      </c>
      <c r="O18" s="37" t="s">
        <v>420</v>
      </c>
      <c r="P18" s="37">
        <v>1</v>
      </c>
      <c r="Q18" s="37">
        <v>202</v>
      </c>
      <c r="R18" s="37">
        <v>202</v>
      </c>
      <c r="S18" s="37" t="s">
        <v>420</v>
      </c>
      <c r="T18" s="37" t="s">
        <v>420</v>
      </c>
      <c r="U18" s="37">
        <v>1</v>
      </c>
      <c r="V18" s="37">
        <v>202</v>
      </c>
      <c r="W18" s="37">
        <v>202</v>
      </c>
      <c r="X18" s="37" t="s">
        <v>539</v>
      </c>
      <c r="Y18" s="37" t="s">
        <v>540</v>
      </c>
      <c r="Z18" s="37">
        <v>1005</v>
      </c>
    </row>
    <row r="19" spans="1:26">
      <c r="A19" s="37" t="s">
        <v>541</v>
      </c>
      <c r="B19" s="37" t="s">
        <v>542</v>
      </c>
      <c r="C19" s="37" t="s">
        <v>543</v>
      </c>
      <c r="D19" s="37" t="s">
        <v>544</v>
      </c>
      <c r="E19" s="37" t="s">
        <v>417</v>
      </c>
      <c r="F19" s="37" t="s">
        <v>417</v>
      </c>
      <c r="G19" s="38" t="s">
        <v>465</v>
      </c>
      <c r="H19" s="37" t="s">
        <v>420</v>
      </c>
      <c r="I19" s="37">
        <v>159</v>
      </c>
      <c r="J19" s="37">
        <v>159</v>
      </c>
      <c r="K19" s="37">
        <v>0</v>
      </c>
      <c r="L19" s="37">
        <v>0</v>
      </c>
      <c r="M19" s="37">
        <v>0</v>
      </c>
      <c r="N19" s="37">
        <v>159</v>
      </c>
      <c r="O19" s="37" t="s">
        <v>420</v>
      </c>
      <c r="P19" s="37">
        <v>1</v>
      </c>
      <c r="Q19" s="37">
        <v>159</v>
      </c>
      <c r="R19" s="37">
        <v>159</v>
      </c>
      <c r="S19" s="37" t="s">
        <v>420</v>
      </c>
      <c r="T19" s="37" t="s">
        <v>420</v>
      </c>
      <c r="U19" s="37">
        <v>1</v>
      </c>
      <c r="V19" s="37">
        <v>159</v>
      </c>
      <c r="W19" s="37">
        <v>159</v>
      </c>
      <c r="X19" s="37" t="s">
        <v>545</v>
      </c>
      <c r="Y19" s="37" t="s">
        <v>546</v>
      </c>
      <c r="Z19" s="37">
        <v>878</v>
      </c>
    </row>
    <row r="20" spans="1:26">
      <c r="A20" s="37" t="s">
        <v>547</v>
      </c>
      <c r="B20" s="37" t="s">
        <v>548</v>
      </c>
      <c r="C20" s="37" t="s">
        <v>549</v>
      </c>
      <c r="D20" s="37" t="s">
        <v>550</v>
      </c>
      <c r="E20" s="37" t="s">
        <v>551</v>
      </c>
      <c r="F20" s="37" t="s">
        <v>552</v>
      </c>
      <c r="G20" s="37" t="s">
        <v>553</v>
      </c>
      <c r="H20" s="37" t="s">
        <v>554</v>
      </c>
      <c r="I20" s="37">
        <v>224</v>
      </c>
      <c r="J20" s="37">
        <v>226</v>
      </c>
      <c r="K20" s="37">
        <v>2</v>
      </c>
      <c r="L20" s="37">
        <v>0</v>
      </c>
      <c r="M20" s="37">
        <v>0</v>
      </c>
      <c r="N20" s="37">
        <v>225</v>
      </c>
      <c r="O20" s="37" t="s">
        <v>430</v>
      </c>
      <c r="P20" s="37">
        <v>1</v>
      </c>
      <c r="Q20" s="37">
        <v>226</v>
      </c>
      <c r="R20" s="37">
        <v>226</v>
      </c>
      <c r="S20" s="37" t="s">
        <v>420</v>
      </c>
      <c r="T20" s="37" t="s">
        <v>420</v>
      </c>
      <c r="U20" s="37">
        <v>1</v>
      </c>
      <c r="V20" s="37">
        <v>226</v>
      </c>
      <c r="W20" s="37">
        <v>226</v>
      </c>
      <c r="X20" s="37" t="s">
        <v>555</v>
      </c>
      <c r="Y20" s="37" t="s">
        <v>556</v>
      </c>
      <c r="Z20" s="37">
        <v>1144</v>
      </c>
    </row>
    <row r="21" spans="1:26">
      <c r="A21" s="37" t="s">
        <v>557</v>
      </c>
      <c r="B21" s="37" t="s">
        <v>558</v>
      </c>
      <c r="C21" s="37" t="s">
        <v>559</v>
      </c>
      <c r="D21" s="37" t="s">
        <v>560</v>
      </c>
      <c r="E21" s="37" t="s">
        <v>417</v>
      </c>
      <c r="F21" s="37" t="s">
        <v>561</v>
      </c>
      <c r="G21" s="37" t="s">
        <v>419</v>
      </c>
      <c r="H21" s="37" t="s">
        <v>420</v>
      </c>
      <c r="I21" s="37">
        <v>121</v>
      </c>
      <c r="J21" s="37">
        <v>121</v>
      </c>
      <c r="K21" s="37">
        <v>0</v>
      </c>
      <c r="L21" s="37">
        <v>0</v>
      </c>
      <c r="M21" s="37">
        <v>0</v>
      </c>
      <c r="N21" s="37">
        <v>121</v>
      </c>
      <c r="O21" s="37" t="s">
        <v>420</v>
      </c>
      <c r="P21" s="37">
        <v>1</v>
      </c>
      <c r="Q21" s="37">
        <v>121</v>
      </c>
      <c r="R21" s="37">
        <v>121</v>
      </c>
      <c r="S21" s="37" t="s">
        <v>420</v>
      </c>
      <c r="T21" s="37" t="s">
        <v>420</v>
      </c>
      <c r="U21" s="37">
        <v>1</v>
      </c>
      <c r="V21" s="37">
        <v>121</v>
      </c>
      <c r="W21" s="37">
        <v>121</v>
      </c>
      <c r="X21" s="37" t="s">
        <v>562</v>
      </c>
      <c r="Y21" s="37" t="s">
        <v>563</v>
      </c>
      <c r="Z21" s="37">
        <v>593</v>
      </c>
    </row>
    <row r="22" spans="1:26">
      <c r="A22" s="37" t="s">
        <v>564</v>
      </c>
      <c r="B22" s="37" t="s">
        <v>565</v>
      </c>
      <c r="C22" s="37" t="s">
        <v>566</v>
      </c>
      <c r="D22" s="37" t="s">
        <v>567</v>
      </c>
      <c r="E22" s="37" t="s">
        <v>417</v>
      </c>
      <c r="F22" s="37" t="s">
        <v>417</v>
      </c>
      <c r="G22" s="38" t="s">
        <v>465</v>
      </c>
      <c r="H22" s="37" t="s">
        <v>420</v>
      </c>
      <c r="I22" s="37">
        <v>134</v>
      </c>
      <c r="J22" s="37">
        <v>134</v>
      </c>
      <c r="K22" s="37">
        <v>0</v>
      </c>
      <c r="L22" s="37">
        <v>0</v>
      </c>
      <c r="M22" s="37">
        <v>0</v>
      </c>
      <c r="N22" s="37">
        <v>134</v>
      </c>
      <c r="O22" s="37" t="s">
        <v>420</v>
      </c>
      <c r="P22" s="37">
        <v>1</v>
      </c>
      <c r="Q22" s="37">
        <v>134</v>
      </c>
      <c r="R22" s="37">
        <v>134</v>
      </c>
      <c r="S22" s="37" t="s">
        <v>420</v>
      </c>
      <c r="T22" s="37" t="s">
        <v>420</v>
      </c>
      <c r="U22" s="37">
        <v>1</v>
      </c>
      <c r="V22" s="37">
        <v>134</v>
      </c>
      <c r="W22" s="37">
        <v>134</v>
      </c>
      <c r="X22" s="37" t="s">
        <v>568</v>
      </c>
      <c r="Y22" s="37" t="s">
        <v>569</v>
      </c>
      <c r="Z22" s="37">
        <v>644</v>
      </c>
    </row>
    <row r="23" spans="1:26">
      <c r="A23" s="37" t="s">
        <v>570</v>
      </c>
      <c r="B23" s="37" t="s">
        <v>571</v>
      </c>
      <c r="C23" s="37" t="s">
        <v>572</v>
      </c>
      <c r="D23" s="37" t="s">
        <v>573</v>
      </c>
      <c r="E23" s="37" t="s">
        <v>574</v>
      </c>
      <c r="F23" s="37" t="s">
        <v>575</v>
      </c>
      <c r="G23" s="37" t="s">
        <v>576</v>
      </c>
      <c r="H23" s="37" t="s">
        <v>488</v>
      </c>
      <c r="I23" s="37">
        <v>498</v>
      </c>
      <c r="J23" s="37">
        <v>499</v>
      </c>
      <c r="K23" s="37">
        <v>1</v>
      </c>
      <c r="L23" s="37">
        <v>0</v>
      </c>
      <c r="M23" s="37">
        <v>0</v>
      </c>
      <c r="N23" s="37">
        <v>498</v>
      </c>
      <c r="O23" s="37" t="s">
        <v>488</v>
      </c>
      <c r="P23" s="37">
        <v>1</v>
      </c>
      <c r="Q23" s="37">
        <v>499</v>
      </c>
      <c r="R23" s="37">
        <v>499</v>
      </c>
      <c r="S23" s="37" t="s">
        <v>420</v>
      </c>
      <c r="T23" s="37" t="s">
        <v>420</v>
      </c>
      <c r="U23" s="37">
        <v>1</v>
      </c>
      <c r="V23" s="37">
        <v>499</v>
      </c>
      <c r="W23" s="37">
        <v>499</v>
      </c>
      <c r="X23" s="37" t="s">
        <v>442</v>
      </c>
      <c r="Y23" s="37" t="s">
        <v>577</v>
      </c>
      <c r="Z23" s="37">
        <v>2466</v>
      </c>
    </row>
    <row r="24" spans="1:26">
      <c r="A24" s="37" t="s">
        <v>578</v>
      </c>
      <c r="B24" s="37" t="s">
        <v>579</v>
      </c>
      <c r="C24" s="37" t="s">
        <v>580</v>
      </c>
      <c r="D24" s="37" t="s">
        <v>581</v>
      </c>
      <c r="E24" s="37" t="s">
        <v>582</v>
      </c>
      <c r="F24" s="37" t="s">
        <v>583</v>
      </c>
      <c r="G24" s="37" t="s">
        <v>584</v>
      </c>
      <c r="H24" s="37" t="s">
        <v>585</v>
      </c>
      <c r="I24" s="37">
        <v>470</v>
      </c>
      <c r="J24" s="37">
        <v>476</v>
      </c>
      <c r="K24" s="37">
        <v>6</v>
      </c>
      <c r="L24" s="37">
        <v>0</v>
      </c>
      <c r="M24" s="37">
        <v>0</v>
      </c>
      <c r="N24" s="37">
        <v>475</v>
      </c>
      <c r="O24" s="37" t="s">
        <v>488</v>
      </c>
      <c r="P24" s="37">
        <v>1</v>
      </c>
      <c r="Q24" s="37">
        <v>476</v>
      </c>
      <c r="R24" s="37">
        <v>476</v>
      </c>
      <c r="S24" s="37" t="s">
        <v>420</v>
      </c>
      <c r="T24" s="37" t="s">
        <v>420</v>
      </c>
      <c r="U24" s="37">
        <v>1</v>
      </c>
      <c r="V24" s="37">
        <v>476</v>
      </c>
      <c r="W24" s="37">
        <v>476</v>
      </c>
      <c r="X24" s="37" t="s">
        <v>442</v>
      </c>
      <c r="Y24" s="37" t="s">
        <v>586</v>
      </c>
      <c r="Z24" s="37">
        <v>2504</v>
      </c>
    </row>
    <row r="25" spans="1:26">
      <c r="A25" s="37" t="s">
        <v>587</v>
      </c>
      <c r="B25" s="37" t="s">
        <v>588</v>
      </c>
      <c r="C25" s="37" t="s">
        <v>589</v>
      </c>
      <c r="D25" s="37" t="s">
        <v>590</v>
      </c>
      <c r="E25" s="37" t="s">
        <v>591</v>
      </c>
      <c r="F25" s="37" t="s">
        <v>592</v>
      </c>
      <c r="G25" s="37" t="s">
        <v>593</v>
      </c>
      <c r="H25" s="37" t="s">
        <v>514</v>
      </c>
      <c r="I25" s="37">
        <v>87</v>
      </c>
      <c r="J25" s="37">
        <v>89</v>
      </c>
      <c r="K25" s="37">
        <v>2</v>
      </c>
      <c r="L25" s="37">
        <v>0</v>
      </c>
      <c r="M25" s="37">
        <v>0</v>
      </c>
      <c r="N25" s="37">
        <v>87</v>
      </c>
      <c r="O25" s="37" t="s">
        <v>514</v>
      </c>
      <c r="P25" s="37">
        <v>1</v>
      </c>
      <c r="Q25" s="37">
        <v>89</v>
      </c>
      <c r="R25" s="37">
        <v>89</v>
      </c>
      <c r="S25" s="37" t="s">
        <v>420</v>
      </c>
      <c r="T25" s="37" t="s">
        <v>420</v>
      </c>
      <c r="U25" s="37">
        <v>1</v>
      </c>
      <c r="V25" s="37">
        <v>89</v>
      </c>
      <c r="W25" s="37">
        <v>89</v>
      </c>
      <c r="X25" s="37" t="s">
        <v>594</v>
      </c>
      <c r="Y25" s="37" t="s">
        <v>595</v>
      </c>
      <c r="Z25" s="37">
        <v>435</v>
      </c>
    </row>
    <row r="26" spans="1:26">
      <c r="A26" s="37" t="s">
        <v>596</v>
      </c>
      <c r="B26" s="37" t="s">
        <v>597</v>
      </c>
      <c r="C26" s="37" t="s">
        <v>598</v>
      </c>
      <c r="D26" s="37" t="s">
        <v>599</v>
      </c>
      <c r="E26" s="37" t="s">
        <v>600</v>
      </c>
      <c r="F26" s="37" t="s">
        <v>601</v>
      </c>
      <c r="G26" s="39">
        <v>218300</v>
      </c>
      <c r="H26" s="37" t="s">
        <v>441</v>
      </c>
      <c r="I26" s="37">
        <v>484</v>
      </c>
      <c r="J26" s="37">
        <v>488</v>
      </c>
      <c r="K26" s="37">
        <v>4</v>
      </c>
      <c r="L26" s="37">
        <v>0</v>
      </c>
      <c r="M26" s="37">
        <v>0</v>
      </c>
      <c r="N26" s="37">
        <v>485</v>
      </c>
      <c r="O26" s="37" t="s">
        <v>602</v>
      </c>
      <c r="P26" s="37">
        <v>1</v>
      </c>
      <c r="Q26" s="37">
        <v>488</v>
      </c>
      <c r="R26" s="37">
        <v>496</v>
      </c>
      <c r="S26" s="37" t="s">
        <v>603</v>
      </c>
      <c r="T26" s="37" t="s">
        <v>603</v>
      </c>
      <c r="U26" s="37">
        <v>1</v>
      </c>
      <c r="V26" s="37">
        <v>488</v>
      </c>
      <c r="W26" s="37">
        <v>493</v>
      </c>
      <c r="X26" s="37" t="s">
        <v>442</v>
      </c>
      <c r="Y26" s="37" t="s">
        <v>586</v>
      </c>
      <c r="Z26" s="37">
        <v>2504</v>
      </c>
    </row>
    <row r="27" spans="1:26">
      <c r="A27" s="37" t="s">
        <v>604</v>
      </c>
      <c r="B27" s="37" t="s">
        <v>605</v>
      </c>
      <c r="C27" s="37" t="s">
        <v>606</v>
      </c>
      <c r="D27" s="37" t="s">
        <v>607</v>
      </c>
      <c r="E27" s="37" t="s">
        <v>417</v>
      </c>
      <c r="F27" s="37" t="s">
        <v>417</v>
      </c>
      <c r="G27" s="38" t="s">
        <v>465</v>
      </c>
      <c r="H27" s="37" t="s">
        <v>420</v>
      </c>
      <c r="I27" s="37">
        <v>38</v>
      </c>
      <c r="J27" s="37">
        <v>38</v>
      </c>
      <c r="K27" s="37">
        <v>0</v>
      </c>
      <c r="L27" s="37">
        <v>0</v>
      </c>
      <c r="M27" s="37">
        <v>0</v>
      </c>
      <c r="N27" s="37">
        <v>38</v>
      </c>
      <c r="O27" s="37" t="s">
        <v>420</v>
      </c>
      <c r="P27" s="37">
        <v>1</v>
      </c>
      <c r="Q27" s="37">
        <v>38</v>
      </c>
      <c r="R27" s="37">
        <v>38</v>
      </c>
      <c r="S27" s="37" t="s">
        <v>420</v>
      </c>
      <c r="T27" s="37" t="s">
        <v>420</v>
      </c>
      <c r="U27" s="37">
        <v>1</v>
      </c>
      <c r="V27" s="37">
        <v>38</v>
      </c>
      <c r="W27" s="37">
        <v>38</v>
      </c>
      <c r="X27" s="37" t="s">
        <v>608</v>
      </c>
      <c r="Y27" s="37" t="s">
        <v>609</v>
      </c>
      <c r="Z27" s="37">
        <v>184</v>
      </c>
    </row>
    <row r="28" spans="1:26">
      <c r="A28" s="37" t="s">
        <v>610</v>
      </c>
      <c r="B28" s="37" t="s">
        <v>611</v>
      </c>
      <c r="C28" s="37" t="s">
        <v>612</v>
      </c>
      <c r="D28" s="37" t="s">
        <v>613</v>
      </c>
      <c r="E28" s="37" t="s">
        <v>614</v>
      </c>
      <c r="F28" s="37" t="s">
        <v>615</v>
      </c>
      <c r="G28" s="37" t="s">
        <v>616</v>
      </c>
      <c r="H28" s="37" t="s">
        <v>617</v>
      </c>
      <c r="I28" s="37">
        <v>184</v>
      </c>
      <c r="J28" s="37">
        <v>185</v>
      </c>
      <c r="K28" s="37">
        <v>1</v>
      </c>
      <c r="L28" s="37">
        <v>0</v>
      </c>
      <c r="M28" s="37">
        <v>0</v>
      </c>
      <c r="N28" s="37">
        <v>184</v>
      </c>
      <c r="O28" s="37" t="s">
        <v>617</v>
      </c>
      <c r="P28" s="37">
        <v>1</v>
      </c>
      <c r="Q28" s="37">
        <v>185</v>
      </c>
      <c r="R28" s="37">
        <v>185</v>
      </c>
      <c r="S28" s="37" t="s">
        <v>420</v>
      </c>
      <c r="T28" s="37" t="s">
        <v>420</v>
      </c>
      <c r="U28" s="37">
        <v>1</v>
      </c>
      <c r="V28" s="37">
        <v>185</v>
      </c>
      <c r="W28" s="37">
        <v>185</v>
      </c>
      <c r="X28" s="37" t="s">
        <v>618</v>
      </c>
      <c r="Y28" s="37" t="s">
        <v>619</v>
      </c>
      <c r="Z28" s="37">
        <v>955</v>
      </c>
    </row>
    <row r="29" spans="1:26">
      <c r="A29" s="37" t="s">
        <v>620</v>
      </c>
      <c r="B29" s="37" t="s">
        <v>621</v>
      </c>
      <c r="C29" s="37" t="s">
        <v>622</v>
      </c>
      <c r="D29" s="37" t="s">
        <v>623</v>
      </c>
      <c r="E29" s="37" t="s">
        <v>624</v>
      </c>
      <c r="F29" s="37" t="s">
        <v>625</v>
      </c>
      <c r="G29" s="37" t="s">
        <v>626</v>
      </c>
      <c r="H29" s="37" t="s">
        <v>585</v>
      </c>
      <c r="I29" s="37">
        <v>229</v>
      </c>
      <c r="J29" s="37">
        <v>232</v>
      </c>
      <c r="K29" s="37">
        <v>3</v>
      </c>
      <c r="L29" s="37">
        <v>0</v>
      </c>
      <c r="M29" s="37">
        <v>0</v>
      </c>
      <c r="N29" s="37">
        <v>229</v>
      </c>
      <c r="O29" s="37" t="s">
        <v>585</v>
      </c>
      <c r="P29" s="37">
        <v>1</v>
      </c>
      <c r="Q29" s="37">
        <v>232</v>
      </c>
      <c r="R29" s="37">
        <v>232</v>
      </c>
      <c r="S29" s="37" t="s">
        <v>420</v>
      </c>
      <c r="T29" s="37" t="s">
        <v>420</v>
      </c>
      <c r="U29" s="37">
        <v>1</v>
      </c>
      <c r="V29" s="37">
        <v>232</v>
      </c>
      <c r="W29" s="37">
        <v>232</v>
      </c>
      <c r="X29" s="37" t="s">
        <v>627</v>
      </c>
      <c r="Y29" s="37" t="s">
        <v>628</v>
      </c>
      <c r="Z29" s="37">
        <v>1212</v>
      </c>
    </row>
    <row r="30" spans="1:26">
      <c r="A30" s="37" t="s">
        <v>629</v>
      </c>
      <c r="B30" s="37" t="s">
        <v>630</v>
      </c>
      <c r="C30" s="37" t="s">
        <v>631</v>
      </c>
      <c r="D30" s="37" t="s">
        <v>632</v>
      </c>
      <c r="E30" s="37" t="s">
        <v>633</v>
      </c>
      <c r="F30" s="37" t="s">
        <v>634</v>
      </c>
      <c r="G30" s="37" t="s">
        <v>635</v>
      </c>
      <c r="H30" s="37" t="s">
        <v>602</v>
      </c>
      <c r="I30" s="37">
        <v>319</v>
      </c>
      <c r="J30" s="37">
        <v>321</v>
      </c>
      <c r="K30" s="37">
        <v>2</v>
      </c>
      <c r="L30" s="37">
        <v>0</v>
      </c>
      <c r="M30" s="37">
        <v>0</v>
      </c>
      <c r="N30" s="37">
        <v>319</v>
      </c>
      <c r="O30" s="37" t="s">
        <v>602</v>
      </c>
      <c r="P30" s="37">
        <v>1</v>
      </c>
      <c r="Q30" s="37">
        <v>321</v>
      </c>
      <c r="R30" s="37">
        <v>321</v>
      </c>
      <c r="S30" s="37" t="s">
        <v>420</v>
      </c>
      <c r="T30" s="37" t="s">
        <v>420</v>
      </c>
      <c r="U30" s="37">
        <v>1</v>
      </c>
      <c r="V30" s="37">
        <v>321</v>
      </c>
      <c r="W30" s="37">
        <v>321</v>
      </c>
      <c r="X30" s="37" t="s">
        <v>636</v>
      </c>
      <c r="Y30" s="37" t="s">
        <v>637</v>
      </c>
      <c r="Z30" s="37">
        <v>1619</v>
      </c>
    </row>
    <row r="31" spans="1:26">
      <c r="A31" s="37" t="s">
        <v>638</v>
      </c>
      <c r="B31" s="37" t="s">
        <v>639</v>
      </c>
      <c r="C31" s="37" t="s">
        <v>640</v>
      </c>
      <c r="D31" s="37" t="s">
        <v>641</v>
      </c>
      <c r="E31" s="37" t="s">
        <v>417</v>
      </c>
      <c r="F31" s="37" t="s">
        <v>417</v>
      </c>
      <c r="G31" s="38" t="s">
        <v>465</v>
      </c>
      <c r="H31" s="37" t="s">
        <v>420</v>
      </c>
      <c r="I31" s="37">
        <v>41</v>
      </c>
      <c r="J31" s="37">
        <v>41</v>
      </c>
      <c r="K31" s="37">
        <v>0</v>
      </c>
      <c r="L31" s="37">
        <v>0</v>
      </c>
      <c r="M31" s="37">
        <v>0</v>
      </c>
      <c r="N31" s="37">
        <v>41</v>
      </c>
      <c r="O31" s="37" t="s">
        <v>420</v>
      </c>
      <c r="P31" s="37">
        <v>1</v>
      </c>
      <c r="Q31" s="37">
        <v>41</v>
      </c>
      <c r="R31" s="37">
        <v>41</v>
      </c>
      <c r="S31" s="37" t="s">
        <v>420</v>
      </c>
      <c r="T31" s="37" t="s">
        <v>420</v>
      </c>
      <c r="U31" s="37">
        <v>1</v>
      </c>
      <c r="V31" s="37">
        <v>41</v>
      </c>
      <c r="W31" s="37">
        <v>41</v>
      </c>
      <c r="X31" s="37" t="s">
        <v>642</v>
      </c>
      <c r="Y31" s="37" t="s">
        <v>643</v>
      </c>
      <c r="Z31" s="37">
        <v>202</v>
      </c>
    </row>
    <row r="32" spans="1:26">
      <c r="A32" s="37" t="s">
        <v>644</v>
      </c>
      <c r="B32" s="37" t="s">
        <v>645</v>
      </c>
      <c r="C32" s="37" t="s">
        <v>646</v>
      </c>
      <c r="D32" s="37" t="s">
        <v>647</v>
      </c>
      <c r="E32" s="37" t="s">
        <v>417</v>
      </c>
      <c r="F32" s="37" t="s">
        <v>648</v>
      </c>
      <c r="G32" s="37" t="s">
        <v>419</v>
      </c>
      <c r="H32" s="37" t="s">
        <v>420</v>
      </c>
      <c r="I32" s="37">
        <v>39</v>
      </c>
      <c r="J32" s="37">
        <v>39</v>
      </c>
      <c r="K32" s="37">
        <v>0</v>
      </c>
      <c r="L32" s="37">
        <v>0</v>
      </c>
      <c r="M32" s="37">
        <v>0</v>
      </c>
      <c r="N32" s="37">
        <v>39</v>
      </c>
      <c r="O32" s="37" t="s">
        <v>420</v>
      </c>
      <c r="P32" s="37">
        <v>1</v>
      </c>
      <c r="Q32" s="37">
        <v>39</v>
      </c>
      <c r="R32" s="37">
        <v>39</v>
      </c>
      <c r="S32" s="37" t="s">
        <v>420</v>
      </c>
      <c r="T32" s="37" t="s">
        <v>420</v>
      </c>
      <c r="U32" s="37">
        <v>1</v>
      </c>
      <c r="V32" s="37">
        <v>39</v>
      </c>
      <c r="W32" s="37">
        <v>39</v>
      </c>
      <c r="X32" s="37" t="s">
        <v>649</v>
      </c>
      <c r="Y32" s="37" t="s">
        <v>650</v>
      </c>
      <c r="Z32" s="37">
        <v>195</v>
      </c>
    </row>
    <row r="33" spans="1:26">
      <c r="A33" s="37" t="s">
        <v>651</v>
      </c>
      <c r="B33" s="37" t="s">
        <v>652</v>
      </c>
      <c r="C33" s="37" t="s">
        <v>653</v>
      </c>
      <c r="D33" s="37" t="s">
        <v>654</v>
      </c>
      <c r="E33" s="37" t="s">
        <v>417</v>
      </c>
      <c r="F33" s="37" t="s">
        <v>417</v>
      </c>
      <c r="G33" s="38" t="s">
        <v>465</v>
      </c>
      <c r="H33" s="37" t="s">
        <v>420</v>
      </c>
      <c r="I33" s="37">
        <v>40</v>
      </c>
      <c r="J33" s="37">
        <v>40</v>
      </c>
      <c r="K33" s="37">
        <v>0</v>
      </c>
      <c r="L33" s="37">
        <v>0</v>
      </c>
      <c r="M33" s="37">
        <v>0</v>
      </c>
      <c r="N33" s="37">
        <v>40</v>
      </c>
      <c r="O33" s="37" t="s">
        <v>420</v>
      </c>
      <c r="P33" s="37">
        <v>1</v>
      </c>
      <c r="Q33" s="37">
        <v>40</v>
      </c>
      <c r="R33" s="37">
        <v>40</v>
      </c>
      <c r="S33" s="37" t="s">
        <v>420</v>
      </c>
      <c r="T33" s="37" t="s">
        <v>420</v>
      </c>
      <c r="U33" s="37">
        <v>1</v>
      </c>
      <c r="V33" s="37">
        <v>40</v>
      </c>
      <c r="W33" s="37">
        <v>40</v>
      </c>
      <c r="X33" s="37" t="s">
        <v>655</v>
      </c>
      <c r="Y33" s="37" t="s">
        <v>656</v>
      </c>
      <c r="Z33" s="37">
        <v>205</v>
      </c>
    </row>
    <row r="34" spans="1:26">
      <c r="A34" s="37" t="s">
        <v>657</v>
      </c>
      <c r="B34" s="37" t="s">
        <v>658</v>
      </c>
      <c r="C34" s="37" t="s">
        <v>659</v>
      </c>
      <c r="D34" s="37" t="s">
        <v>660</v>
      </c>
      <c r="E34" s="37" t="s">
        <v>417</v>
      </c>
      <c r="F34" s="37" t="s">
        <v>661</v>
      </c>
      <c r="G34" s="37" t="s">
        <v>419</v>
      </c>
      <c r="H34" s="37" t="s">
        <v>420</v>
      </c>
      <c r="I34" s="37">
        <v>84</v>
      </c>
      <c r="J34" s="37">
        <v>84</v>
      </c>
      <c r="K34" s="37">
        <v>0</v>
      </c>
      <c r="L34" s="37">
        <v>0</v>
      </c>
      <c r="M34" s="37">
        <v>0</v>
      </c>
      <c r="N34" s="37">
        <v>84</v>
      </c>
      <c r="O34" s="37" t="s">
        <v>420</v>
      </c>
      <c r="P34" s="37">
        <v>1</v>
      </c>
      <c r="Q34" s="37">
        <v>84</v>
      </c>
      <c r="R34" s="37">
        <v>84</v>
      </c>
      <c r="S34" s="37" t="s">
        <v>420</v>
      </c>
      <c r="T34" s="37" t="s">
        <v>420</v>
      </c>
      <c r="U34" s="37">
        <v>1</v>
      </c>
      <c r="V34" s="37">
        <v>84</v>
      </c>
      <c r="W34" s="37">
        <v>84</v>
      </c>
      <c r="X34" s="37" t="s">
        <v>662</v>
      </c>
      <c r="Y34" s="37" t="s">
        <v>663</v>
      </c>
      <c r="Z34" s="37">
        <v>443</v>
      </c>
    </row>
    <row r="35" spans="1:26">
      <c r="A35" s="37" t="s">
        <v>664</v>
      </c>
      <c r="B35" s="37" t="s">
        <v>665</v>
      </c>
      <c r="C35" s="37" t="s">
        <v>666</v>
      </c>
      <c r="D35" s="37" t="s">
        <v>667</v>
      </c>
      <c r="E35" s="37" t="s">
        <v>417</v>
      </c>
      <c r="F35" s="37" t="s">
        <v>417</v>
      </c>
      <c r="G35" s="38" t="s">
        <v>465</v>
      </c>
      <c r="H35" s="37" t="s">
        <v>420</v>
      </c>
      <c r="I35" s="37">
        <v>32</v>
      </c>
      <c r="J35" s="37">
        <v>32</v>
      </c>
      <c r="K35" s="37">
        <v>0</v>
      </c>
      <c r="L35" s="37">
        <v>0</v>
      </c>
      <c r="M35" s="37">
        <v>0</v>
      </c>
      <c r="N35" s="37">
        <v>32</v>
      </c>
      <c r="O35" s="37" t="s">
        <v>420</v>
      </c>
      <c r="P35" s="37">
        <v>1</v>
      </c>
      <c r="Q35" s="37">
        <v>32</v>
      </c>
      <c r="R35" s="37">
        <v>32</v>
      </c>
      <c r="S35" s="37" t="s">
        <v>420</v>
      </c>
      <c r="T35" s="37" t="s">
        <v>420</v>
      </c>
      <c r="U35" s="37">
        <v>1</v>
      </c>
      <c r="V35" s="37">
        <v>32</v>
      </c>
      <c r="W35" s="37">
        <v>32</v>
      </c>
      <c r="X35" s="37" t="s">
        <v>668</v>
      </c>
      <c r="Y35" s="37" t="s">
        <v>669</v>
      </c>
      <c r="Z35" s="37">
        <v>140</v>
      </c>
    </row>
    <row r="36" spans="1:26">
      <c r="A36" s="37" t="s">
        <v>670</v>
      </c>
      <c r="B36" s="37" t="s">
        <v>671</v>
      </c>
      <c r="C36" s="37" t="s">
        <v>672</v>
      </c>
      <c r="D36" s="37" t="s">
        <v>673</v>
      </c>
      <c r="E36" s="37" t="s">
        <v>674</v>
      </c>
      <c r="F36" s="37" t="s">
        <v>417</v>
      </c>
      <c r="G36" s="38" t="s">
        <v>465</v>
      </c>
      <c r="H36" s="37" t="s">
        <v>603</v>
      </c>
      <c r="I36" s="37">
        <v>61</v>
      </c>
      <c r="J36" s="37">
        <v>62</v>
      </c>
      <c r="K36" s="37">
        <v>1</v>
      </c>
      <c r="L36" s="37">
        <v>0</v>
      </c>
      <c r="M36" s="37">
        <v>0</v>
      </c>
      <c r="N36" s="37">
        <v>61</v>
      </c>
      <c r="O36" s="37" t="s">
        <v>603</v>
      </c>
      <c r="P36" s="37">
        <v>1</v>
      </c>
      <c r="Q36" s="37">
        <v>62</v>
      </c>
      <c r="R36" s="37">
        <v>62</v>
      </c>
      <c r="S36" s="37" t="s">
        <v>420</v>
      </c>
      <c r="T36" s="37" t="s">
        <v>420</v>
      </c>
      <c r="U36" s="37">
        <v>1</v>
      </c>
      <c r="V36" s="37">
        <v>62</v>
      </c>
      <c r="W36" s="37">
        <v>62</v>
      </c>
      <c r="X36" s="37" t="s">
        <v>675</v>
      </c>
      <c r="Y36" s="37" t="s">
        <v>496</v>
      </c>
      <c r="Z36" s="37">
        <v>285</v>
      </c>
    </row>
    <row r="37" spans="1:26">
      <c r="A37" s="37" t="s">
        <v>676</v>
      </c>
      <c r="B37" s="37" t="s">
        <v>677</v>
      </c>
      <c r="C37" s="37" t="s">
        <v>678</v>
      </c>
      <c r="D37" s="37" t="s">
        <v>679</v>
      </c>
      <c r="E37" s="37" t="s">
        <v>417</v>
      </c>
      <c r="F37" s="37" t="s">
        <v>417</v>
      </c>
      <c r="G37" s="38" t="s">
        <v>465</v>
      </c>
      <c r="H37" s="37" t="s">
        <v>420</v>
      </c>
      <c r="I37" s="37">
        <v>38</v>
      </c>
      <c r="J37" s="37">
        <v>38</v>
      </c>
      <c r="K37" s="37">
        <v>0</v>
      </c>
      <c r="L37" s="37">
        <v>0</v>
      </c>
      <c r="M37" s="37">
        <v>0</v>
      </c>
      <c r="N37" s="37">
        <v>38</v>
      </c>
      <c r="O37" s="37" t="s">
        <v>420</v>
      </c>
      <c r="P37" s="37">
        <v>1</v>
      </c>
      <c r="Q37" s="37">
        <v>38</v>
      </c>
      <c r="R37" s="37">
        <v>38</v>
      </c>
      <c r="S37" s="37" t="s">
        <v>420</v>
      </c>
      <c r="T37" s="37" t="s">
        <v>420</v>
      </c>
      <c r="U37" s="37">
        <v>1</v>
      </c>
      <c r="V37" s="37">
        <v>38</v>
      </c>
      <c r="W37" s="37">
        <v>38</v>
      </c>
      <c r="X37" s="37" t="s">
        <v>680</v>
      </c>
      <c r="Y37" s="37" t="s">
        <v>681</v>
      </c>
      <c r="Z37" s="37">
        <v>178</v>
      </c>
    </row>
    <row r="38" spans="1:26">
      <c r="A38" s="37" t="s">
        <v>682</v>
      </c>
      <c r="B38" s="37" t="s">
        <v>683</v>
      </c>
      <c r="C38" s="37" t="s">
        <v>684</v>
      </c>
      <c r="D38" s="37" t="s">
        <v>685</v>
      </c>
      <c r="E38" s="37" t="s">
        <v>417</v>
      </c>
      <c r="F38" s="37" t="s">
        <v>417</v>
      </c>
      <c r="G38" s="38" t="s">
        <v>465</v>
      </c>
      <c r="H38" s="37" t="s">
        <v>420</v>
      </c>
      <c r="I38" s="37">
        <v>45</v>
      </c>
      <c r="J38" s="37">
        <v>45</v>
      </c>
      <c r="K38" s="37">
        <v>0</v>
      </c>
      <c r="L38" s="37">
        <v>0</v>
      </c>
      <c r="M38" s="37">
        <v>0</v>
      </c>
      <c r="N38" s="37">
        <v>45</v>
      </c>
      <c r="O38" s="37" t="s">
        <v>420</v>
      </c>
      <c r="P38" s="37">
        <v>1</v>
      </c>
      <c r="Q38" s="37">
        <v>45</v>
      </c>
      <c r="R38" s="37">
        <v>45</v>
      </c>
      <c r="S38" s="37" t="s">
        <v>420</v>
      </c>
      <c r="T38" s="37" t="s">
        <v>420</v>
      </c>
      <c r="U38" s="37">
        <v>1</v>
      </c>
      <c r="V38" s="37">
        <v>45</v>
      </c>
      <c r="W38" s="37">
        <v>45</v>
      </c>
      <c r="X38" s="37" t="s">
        <v>686</v>
      </c>
      <c r="Y38" s="37" t="s">
        <v>687</v>
      </c>
      <c r="Z38" s="37">
        <v>229</v>
      </c>
    </row>
    <row r="39" spans="1:26">
      <c r="A39" s="37" t="s">
        <v>688</v>
      </c>
      <c r="B39" s="37" t="s">
        <v>689</v>
      </c>
      <c r="C39" s="37" t="s">
        <v>690</v>
      </c>
      <c r="D39" s="37" t="s">
        <v>691</v>
      </c>
      <c r="E39" s="37" t="s">
        <v>417</v>
      </c>
      <c r="F39" s="37" t="s">
        <v>417</v>
      </c>
      <c r="G39" s="38" t="s">
        <v>465</v>
      </c>
      <c r="H39" s="37" t="s">
        <v>420</v>
      </c>
      <c r="I39" s="37">
        <v>67</v>
      </c>
      <c r="J39" s="37">
        <v>67</v>
      </c>
      <c r="K39" s="37">
        <v>0</v>
      </c>
      <c r="L39" s="37">
        <v>0</v>
      </c>
      <c r="M39" s="37">
        <v>0</v>
      </c>
      <c r="N39" s="37">
        <v>67</v>
      </c>
      <c r="O39" s="37" t="s">
        <v>420</v>
      </c>
      <c r="P39" s="37">
        <v>1</v>
      </c>
      <c r="Q39" s="37">
        <v>67</v>
      </c>
      <c r="R39" s="37">
        <v>67</v>
      </c>
      <c r="S39" s="37" t="s">
        <v>420</v>
      </c>
      <c r="T39" s="37" t="s">
        <v>420</v>
      </c>
      <c r="U39" s="37">
        <v>1</v>
      </c>
      <c r="V39" s="37">
        <v>67</v>
      </c>
      <c r="W39" s="37">
        <v>67</v>
      </c>
      <c r="X39" s="37" t="s">
        <v>692</v>
      </c>
      <c r="Y39" s="37" t="s">
        <v>693</v>
      </c>
      <c r="Z39" s="37">
        <v>356</v>
      </c>
    </row>
    <row r="40" spans="1:26">
      <c r="A40" s="37" t="s">
        <v>694</v>
      </c>
      <c r="B40" s="37" t="s">
        <v>695</v>
      </c>
      <c r="C40" s="37" t="s">
        <v>696</v>
      </c>
      <c r="D40" s="37" t="s">
        <v>697</v>
      </c>
      <c r="E40" s="37" t="s">
        <v>417</v>
      </c>
      <c r="F40" s="37" t="s">
        <v>417</v>
      </c>
      <c r="G40" s="38" t="s">
        <v>465</v>
      </c>
      <c r="H40" s="37" t="s">
        <v>420</v>
      </c>
      <c r="I40" s="37">
        <v>102</v>
      </c>
      <c r="J40" s="37">
        <v>102</v>
      </c>
      <c r="K40" s="37">
        <v>0</v>
      </c>
      <c r="L40" s="37">
        <v>0</v>
      </c>
      <c r="M40" s="37">
        <v>0</v>
      </c>
      <c r="N40" s="37">
        <v>102</v>
      </c>
      <c r="O40" s="37" t="s">
        <v>420</v>
      </c>
      <c r="P40" s="37">
        <v>1</v>
      </c>
      <c r="Q40" s="37">
        <v>102</v>
      </c>
      <c r="R40" s="37">
        <v>102</v>
      </c>
      <c r="S40" s="37" t="s">
        <v>420</v>
      </c>
      <c r="T40" s="37" t="s">
        <v>420</v>
      </c>
      <c r="U40" s="37">
        <v>1</v>
      </c>
      <c r="V40" s="37">
        <v>102</v>
      </c>
      <c r="W40" s="37">
        <v>102</v>
      </c>
      <c r="X40" s="37" t="s">
        <v>698</v>
      </c>
      <c r="Y40" s="37" t="s">
        <v>699</v>
      </c>
      <c r="Z40" s="37">
        <v>474</v>
      </c>
    </row>
    <row r="41" spans="1:26">
      <c r="A41" s="37" t="s">
        <v>700</v>
      </c>
      <c r="B41" s="37" t="s">
        <v>701</v>
      </c>
      <c r="C41" s="37" t="s">
        <v>702</v>
      </c>
      <c r="D41" s="37" t="s">
        <v>703</v>
      </c>
      <c r="E41" s="37" t="s">
        <v>704</v>
      </c>
      <c r="F41" s="37" t="s">
        <v>705</v>
      </c>
      <c r="G41" s="37" t="s">
        <v>706</v>
      </c>
      <c r="H41" s="37" t="s">
        <v>441</v>
      </c>
      <c r="I41" s="37">
        <v>117</v>
      </c>
      <c r="J41" s="37">
        <v>118</v>
      </c>
      <c r="K41" s="37">
        <v>1</v>
      </c>
      <c r="L41" s="37">
        <v>0</v>
      </c>
      <c r="M41" s="37">
        <v>0</v>
      </c>
      <c r="N41" s="37">
        <v>118</v>
      </c>
      <c r="O41" s="37" t="s">
        <v>420</v>
      </c>
      <c r="P41" s="37">
        <v>1</v>
      </c>
      <c r="Q41" s="37">
        <v>118</v>
      </c>
      <c r="R41" s="37">
        <v>118</v>
      </c>
      <c r="S41" s="37" t="s">
        <v>420</v>
      </c>
      <c r="T41" s="37" t="s">
        <v>420</v>
      </c>
      <c r="U41" s="37">
        <v>1</v>
      </c>
      <c r="V41" s="37">
        <v>118</v>
      </c>
      <c r="W41" s="37">
        <v>118</v>
      </c>
      <c r="X41" s="37" t="s">
        <v>707</v>
      </c>
      <c r="Y41" s="37" t="s">
        <v>708</v>
      </c>
      <c r="Z41" s="37">
        <v>562</v>
      </c>
    </row>
    <row r="42" spans="1:26">
      <c r="A42" s="37" t="s">
        <v>709</v>
      </c>
      <c r="B42" s="37" t="s">
        <v>710</v>
      </c>
      <c r="C42" s="37" t="s">
        <v>711</v>
      </c>
      <c r="D42" s="37" t="s">
        <v>712</v>
      </c>
      <c r="E42" s="37" t="s">
        <v>713</v>
      </c>
      <c r="F42" s="37" t="s">
        <v>714</v>
      </c>
      <c r="G42" s="37" t="s">
        <v>715</v>
      </c>
      <c r="H42" s="37" t="s">
        <v>440</v>
      </c>
      <c r="I42" s="37">
        <v>195</v>
      </c>
      <c r="J42" s="37">
        <v>197</v>
      </c>
      <c r="K42" s="37">
        <v>2</v>
      </c>
      <c r="L42" s="37">
        <v>0</v>
      </c>
      <c r="M42" s="37">
        <v>0</v>
      </c>
      <c r="N42" s="37">
        <v>197</v>
      </c>
      <c r="O42" s="37" t="s">
        <v>420</v>
      </c>
      <c r="P42" s="37">
        <v>1</v>
      </c>
      <c r="Q42" s="37">
        <v>197</v>
      </c>
      <c r="R42" s="37">
        <v>197</v>
      </c>
      <c r="S42" s="37" t="s">
        <v>420</v>
      </c>
      <c r="T42" s="37" t="s">
        <v>420</v>
      </c>
      <c r="U42" s="37">
        <v>1</v>
      </c>
      <c r="V42" s="37">
        <v>197</v>
      </c>
      <c r="W42" s="37">
        <v>197</v>
      </c>
      <c r="X42" s="37" t="s">
        <v>716</v>
      </c>
      <c r="Y42" s="37" t="s">
        <v>717</v>
      </c>
      <c r="Z42" s="37">
        <v>1012</v>
      </c>
    </row>
    <row r="43" spans="1:26">
      <c r="A43" s="37" t="s">
        <v>718</v>
      </c>
      <c r="B43" s="37" t="s">
        <v>719</v>
      </c>
      <c r="C43" s="37" t="s">
        <v>720</v>
      </c>
      <c r="D43" s="37" t="s">
        <v>721</v>
      </c>
      <c r="E43" s="37" t="s">
        <v>417</v>
      </c>
      <c r="F43" s="37" t="s">
        <v>722</v>
      </c>
      <c r="G43" s="37" t="s">
        <v>419</v>
      </c>
      <c r="H43" s="37" t="s">
        <v>420</v>
      </c>
      <c r="I43" s="37">
        <v>509</v>
      </c>
      <c r="J43" s="37">
        <v>509</v>
      </c>
      <c r="K43" s="37">
        <v>0</v>
      </c>
      <c r="L43" s="37">
        <v>0</v>
      </c>
      <c r="M43" s="37">
        <v>0</v>
      </c>
      <c r="N43" s="37">
        <v>509</v>
      </c>
      <c r="O43" s="37" t="s">
        <v>420</v>
      </c>
      <c r="P43" s="37">
        <v>1</v>
      </c>
      <c r="Q43" s="37">
        <v>509</v>
      </c>
      <c r="R43" s="37">
        <v>509</v>
      </c>
      <c r="S43" s="37" t="s">
        <v>420</v>
      </c>
      <c r="T43" s="37" t="s">
        <v>420</v>
      </c>
      <c r="U43" s="37">
        <v>1</v>
      </c>
      <c r="V43" s="37">
        <v>509</v>
      </c>
      <c r="W43" s="37">
        <v>509</v>
      </c>
      <c r="X43" s="37" t="s">
        <v>442</v>
      </c>
      <c r="Y43" s="37" t="s">
        <v>723</v>
      </c>
      <c r="Z43" s="37">
        <v>2742</v>
      </c>
    </row>
    <row r="44" spans="1:26">
      <c r="A44" s="37" t="s">
        <v>724</v>
      </c>
      <c r="B44" s="37" t="s">
        <v>725</v>
      </c>
      <c r="C44" s="37" t="s">
        <v>726</v>
      </c>
      <c r="D44" s="37" t="s">
        <v>727</v>
      </c>
      <c r="E44" s="37" t="s">
        <v>417</v>
      </c>
      <c r="F44" s="37" t="s">
        <v>417</v>
      </c>
      <c r="G44" s="38" t="s">
        <v>465</v>
      </c>
      <c r="H44" s="37" t="s">
        <v>420</v>
      </c>
      <c r="I44" s="37">
        <v>36</v>
      </c>
      <c r="J44" s="37">
        <v>36</v>
      </c>
      <c r="K44" s="37">
        <v>0</v>
      </c>
      <c r="L44" s="37">
        <v>0</v>
      </c>
      <c r="M44" s="37">
        <v>0</v>
      </c>
      <c r="N44" s="37">
        <v>36</v>
      </c>
      <c r="O44" s="37" t="s">
        <v>420</v>
      </c>
      <c r="P44" s="37">
        <v>1</v>
      </c>
      <c r="Q44" s="37">
        <v>36</v>
      </c>
      <c r="R44" s="37">
        <v>36</v>
      </c>
      <c r="S44" s="37" t="s">
        <v>420</v>
      </c>
      <c r="T44" s="37" t="s">
        <v>420</v>
      </c>
      <c r="U44" s="37">
        <v>1</v>
      </c>
      <c r="V44" s="37">
        <v>36</v>
      </c>
      <c r="W44" s="37">
        <v>36</v>
      </c>
      <c r="X44" s="37" t="s">
        <v>728</v>
      </c>
      <c r="Y44" s="37" t="s">
        <v>729</v>
      </c>
      <c r="Z44" s="37">
        <v>169</v>
      </c>
    </row>
    <row r="45" spans="1:26">
      <c r="A45" s="37" t="s">
        <v>730</v>
      </c>
      <c r="B45" s="37" t="s">
        <v>731</v>
      </c>
      <c r="C45" s="37" t="s">
        <v>732</v>
      </c>
      <c r="D45" s="37" t="s">
        <v>733</v>
      </c>
      <c r="E45" s="37" t="s">
        <v>417</v>
      </c>
      <c r="F45" s="37" t="s">
        <v>417</v>
      </c>
      <c r="G45" s="38" t="s">
        <v>465</v>
      </c>
      <c r="H45" s="37" t="s">
        <v>420</v>
      </c>
      <c r="I45" s="37">
        <v>44</v>
      </c>
      <c r="J45" s="37">
        <v>44</v>
      </c>
      <c r="K45" s="37">
        <v>0</v>
      </c>
      <c r="L45" s="37">
        <v>0</v>
      </c>
      <c r="M45" s="37">
        <v>0</v>
      </c>
      <c r="N45" s="37">
        <v>44</v>
      </c>
      <c r="O45" s="37" t="s">
        <v>420</v>
      </c>
      <c r="P45" s="37">
        <v>1</v>
      </c>
      <c r="Q45" s="37">
        <v>44</v>
      </c>
      <c r="R45" s="37">
        <v>44</v>
      </c>
      <c r="S45" s="37" t="s">
        <v>420</v>
      </c>
      <c r="T45" s="37" t="s">
        <v>420</v>
      </c>
      <c r="U45" s="37">
        <v>1</v>
      </c>
      <c r="V45" s="37">
        <v>44</v>
      </c>
      <c r="W45" s="37">
        <v>44</v>
      </c>
      <c r="X45" s="37" t="s">
        <v>734</v>
      </c>
      <c r="Y45" s="37" t="s">
        <v>735</v>
      </c>
      <c r="Z45" s="37">
        <v>218</v>
      </c>
    </row>
    <row r="46" spans="1:26">
      <c r="A46" s="37" t="s">
        <v>736</v>
      </c>
      <c r="B46" s="37" t="s">
        <v>737</v>
      </c>
      <c r="C46" s="37" t="s">
        <v>738</v>
      </c>
      <c r="D46" s="37" t="s">
        <v>739</v>
      </c>
      <c r="E46" s="37" t="s">
        <v>417</v>
      </c>
      <c r="F46" s="37" t="s">
        <v>417</v>
      </c>
      <c r="G46" s="38" t="s">
        <v>465</v>
      </c>
      <c r="H46" s="37" t="s">
        <v>420</v>
      </c>
      <c r="I46" s="37">
        <v>74</v>
      </c>
      <c r="J46" s="37">
        <v>74</v>
      </c>
      <c r="K46" s="37">
        <v>0</v>
      </c>
      <c r="L46" s="37">
        <v>0</v>
      </c>
      <c r="M46" s="37">
        <v>0</v>
      </c>
      <c r="N46" s="37">
        <v>74</v>
      </c>
      <c r="O46" s="37" t="s">
        <v>420</v>
      </c>
      <c r="P46" s="37">
        <v>1</v>
      </c>
      <c r="Q46" s="37">
        <v>74</v>
      </c>
      <c r="R46" s="37">
        <v>74</v>
      </c>
      <c r="S46" s="37" t="s">
        <v>420</v>
      </c>
      <c r="T46" s="37" t="s">
        <v>420</v>
      </c>
      <c r="U46" s="37">
        <v>1</v>
      </c>
      <c r="V46" s="37">
        <v>74</v>
      </c>
      <c r="W46" s="37">
        <v>74</v>
      </c>
      <c r="X46" s="37" t="s">
        <v>740</v>
      </c>
      <c r="Y46" s="37" t="s">
        <v>741</v>
      </c>
      <c r="Z46" s="37">
        <v>363</v>
      </c>
    </row>
    <row r="47" spans="1:26">
      <c r="A47" s="37" t="s">
        <v>742</v>
      </c>
      <c r="B47" s="37" t="s">
        <v>743</v>
      </c>
      <c r="C47" s="37" t="s">
        <v>744</v>
      </c>
      <c r="D47" s="37" t="s">
        <v>745</v>
      </c>
      <c r="E47" s="37" t="s">
        <v>417</v>
      </c>
      <c r="F47" s="37" t="s">
        <v>417</v>
      </c>
      <c r="G47" s="38" t="s">
        <v>465</v>
      </c>
      <c r="H47" s="37" t="s">
        <v>420</v>
      </c>
      <c r="I47" s="37">
        <v>37</v>
      </c>
      <c r="J47" s="37">
        <v>37</v>
      </c>
      <c r="K47" s="37">
        <v>0</v>
      </c>
      <c r="L47" s="37">
        <v>0</v>
      </c>
      <c r="M47" s="37">
        <v>0</v>
      </c>
      <c r="N47" s="37">
        <v>37</v>
      </c>
      <c r="O47" s="37" t="s">
        <v>420</v>
      </c>
      <c r="P47" s="37">
        <v>1</v>
      </c>
      <c r="Q47" s="37">
        <v>37</v>
      </c>
      <c r="R47" s="37">
        <v>37</v>
      </c>
      <c r="S47" s="37" t="s">
        <v>420</v>
      </c>
      <c r="T47" s="37" t="s">
        <v>420</v>
      </c>
      <c r="U47" s="37">
        <v>1</v>
      </c>
      <c r="V47" s="37">
        <v>37</v>
      </c>
      <c r="W47" s="37">
        <v>37</v>
      </c>
      <c r="X47" s="37" t="s">
        <v>746</v>
      </c>
      <c r="Y47" s="37" t="s">
        <v>747</v>
      </c>
      <c r="Z47" s="37">
        <v>175</v>
      </c>
    </row>
    <row r="48" spans="1:26">
      <c r="A48" s="37" t="s">
        <v>748</v>
      </c>
      <c r="B48" s="37" t="s">
        <v>749</v>
      </c>
      <c r="C48" s="37" t="s">
        <v>750</v>
      </c>
      <c r="D48" s="37" t="s">
        <v>751</v>
      </c>
      <c r="E48" s="37" t="s">
        <v>417</v>
      </c>
      <c r="F48" s="37" t="s">
        <v>417</v>
      </c>
      <c r="G48" s="38" t="s">
        <v>465</v>
      </c>
      <c r="H48" s="37" t="s">
        <v>420</v>
      </c>
      <c r="I48" s="37">
        <v>233</v>
      </c>
      <c r="J48" s="37">
        <v>233</v>
      </c>
      <c r="K48" s="37">
        <v>0</v>
      </c>
      <c r="L48" s="37">
        <v>0</v>
      </c>
      <c r="M48" s="37">
        <v>0</v>
      </c>
      <c r="N48" s="37">
        <v>233</v>
      </c>
      <c r="O48" s="37" t="s">
        <v>420</v>
      </c>
      <c r="P48" s="37">
        <v>1</v>
      </c>
      <c r="Q48" s="37">
        <v>233</v>
      </c>
      <c r="R48" s="37">
        <v>233</v>
      </c>
      <c r="S48" s="37" t="s">
        <v>420</v>
      </c>
      <c r="T48" s="37" t="s">
        <v>420</v>
      </c>
      <c r="U48" s="37">
        <v>1</v>
      </c>
      <c r="V48" s="37">
        <v>233</v>
      </c>
      <c r="W48" s="37">
        <v>233</v>
      </c>
      <c r="X48" s="37" t="s">
        <v>752</v>
      </c>
      <c r="Y48" s="37" t="s">
        <v>753</v>
      </c>
      <c r="Z48" s="37">
        <v>1217</v>
      </c>
    </row>
    <row r="49" spans="1:26">
      <c r="A49" s="37" t="s">
        <v>754</v>
      </c>
      <c r="B49" s="37" t="s">
        <v>755</v>
      </c>
      <c r="C49" s="37" t="s">
        <v>756</v>
      </c>
      <c r="D49" s="37" t="s">
        <v>757</v>
      </c>
      <c r="E49" s="37" t="s">
        <v>758</v>
      </c>
      <c r="F49" s="37" t="s">
        <v>759</v>
      </c>
      <c r="G49" s="37" t="s">
        <v>760</v>
      </c>
      <c r="H49" s="37" t="s">
        <v>585</v>
      </c>
      <c r="I49" s="37">
        <v>157</v>
      </c>
      <c r="J49" s="37">
        <v>159</v>
      </c>
      <c r="K49" s="37">
        <v>2</v>
      </c>
      <c r="L49" s="37">
        <v>0</v>
      </c>
      <c r="M49" s="37">
        <v>0</v>
      </c>
      <c r="N49" s="37">
        <v>158</v>
      </c>
      <c r="O49" s="37" t="s">
        <v>602</v>
      </c>
      <c r="P49" s="37">
        <v>3</v>
      </c>
      <c r="Q49" s="37">
        <v>161</v>
      </c>
      <c r="R49" s="37">
        <v>161</v>
      </c>
      <c r="S49" s="37" t="s">
        <v>761</v>
      </c>
      <c r="T49" s="37" t="s">
        <v>761</v>
      </c>
      <c r="U49" s="37">
        <v>17</v>
      </c>
      <c r="V49" s="37">
        <v>175</v>
      </c>
      <c r="W49" s="37">
        <v>175</v>
      </c>
      <c r="X49" s="37" t="s">
        <v>762</v>
      </c>
      <c r="Y49" s="37" t="s">
        <v>763</v>
      </c>
      <c r="Z49" s="37">
        <v>821</v>
      </c>
    </row>
    <row r="50" spans="1:26">
      <c r="A50" s="37" t="s">
        <v>764</v>
      </c>
      <c r="B50" s="37" t="s">
        <v>765</v>
      </c>
      <c r="C50" s="37" t="s">
        <v>766</v>
      </c>
      <c r="D50" s="37" t="s">
        <v>767</v>
      </c>
      <c r="E50" s="37" t="s">
        <v>768</v>
      </c>
      <c r="F50" s="37" t="s">
        <v>769</v>
      </c>
      <c r="G50" s="37" t="s">
        <v>770</v>
      </c>
      <c r="H50" s="37" t="s">
        <v>771</v>
      </c>
      <c r="I50" s="37">
        <v>323</v>
      </c>
      <c r="J50" s="37">
        <v>328</v>
      </c>
      <c r="K50" s="37">
        <v>5</v>
      </c>
      <c r="L50" s="37">
        <v>0</v>
      </c>
      <c r="M50" s="37">
        <v>0</v>
      </c>
      <c r="N50" s="37">
        <v>326</v>
      </c>
      <c r="O50" s="37" t="s">
        <v>602</v>
      </c>
      <c r="P50" s="37">
        <v>1</v>
      </c>
      <c r="Q50" s="37">
        <v>328</v>
      </c>
      <c r="R50" s="37">
        <v>328</v>
      </c>
      <c r="S50" s="37" t="s">
        <v>420</v>
      </c>
      <c r="T50" s="37" t="s">
        <v>420</v>
      </c>
      <c r="U50" s="37">
        <v>1</v>
      </c>
      <c r="V50" s="37">
        <v>328</v>
      </c>
      <c r="W50" s="37">
        <v>328</v>
      </c>
      <c r="X50" s="37" t="s">
        <v>772</v>
      </c>
      <c r="Y50" s="37" t="s">
        <v>773</v>
      </c>
      <c r="Z50" s="37">
        <v>1669</v>
      </c>
    </row>
    <row r="51" spans="1:26">
      <c r="A51" s="37" t="s">
        <v>774</v>
      </c>
      <c r="B51" s="37" t="s">
        <v>775</v>
      </c>
      <c r="C51" s="37" t="s">
        <v>776</v>
      </c>
      <c r="D51" s="37" t="s">
        <v>777</v>
      </c>
      <c r="E51" s="37" t="s">
        <v>778</v>
      </c>
      <c r="F51" s="37" t="s">
        <v>779</v>
      </c>
      <c r="G51" s="37" t="s">
        <v>780</v>
      </c>
      <c r="H51" s="37" t="s">
        <v>781</v>
      </c>
      <c r="I51" s="37">
        <v>138</v>
      </c>
      <c r="J51" s="37">
        <v>139</v>
      </c>
      <c r="K51" s="37">
        <v>1</v>
      </c>
      <c r="L51" s="37">
        <v>0</v>
      </c>
      <c r="M51" s="37">
        <v>0</v>
      </c>
      <c r="N51" s="37">
        <v>138</v>
      </c>
      <c r="O51" s="37" t="s">
        <v>781</v>
      </c>
      <c r="P51" s="37">
        <v>1</v>
      </c>
      <c r="Q51" s="37">
        <v>139</v>
      </c>
      <c r="R51" s="37">
        <v>139</v>
      </c>
      <c r="S51" s="37" t="s">
        <v>420</v>
      </c>
      <c r="T51" s="37" t="s">
        <v>420</v>
      </c>
      <c r="U51" s="37">
        <v>1</v>
      </c>
      <c r="V51" s="37">
        <v>139</v>
      </c>
      <c r="W51" s="37">
        <v>139</v>
      </c>
      <c r="X51" s="37" t="s">
        <v>782</v>
      </c>
      <c r="Y51" s="37" t="s">
        <v>783</v>
      </c>
      <c r="Z51" s="37">
        <v>691</v>
      </c>
    </row>
    <row r="52" spans="1:26">
      <c r="A52" s="37" t="s">
        <v>784</v>
      </c>
      <c r="B52" s="37" t="s">
        <v>785</v>
      </c>
      <c r="C52" s="37" t="s">
        <v>786</v>
      </c>
      <c r="D52" s="37" t="s">
        <v>787</v>
      </c>
      <c r="E52" s="37" t="s">
        <v>417</v>
      </c>
      <c r="F52" s="37" t="s">
        <v>417</v>
      </c>
      <c r="G52" s="38" t="s">
        <v>465</v>
      </c>
      <c r="H52" s="37" t="s">
        <v>420</v>
      </c>
      <c r="I52" s="37">
        <v>38</v>
      </c>
      <c r="J52" s="37">
        <v>38</v>
      </c>
      <c r="K52" s="37">
        <v>0</v>
      </c>
      <c r="L52" s="37">
        <v>0</v>
      </c>
      <c r="M52" s="37">
        <v>0</v>
      </c>
      <c r="N52" s="37">
        <v>38</v>
      </c>
      <c r="O52" s="37" t="s">
        <v>420</v>
      </c>
      <c r="P52" s="37">
        <v>1</v>
      </c>
      <c r="Q52" s="37">
        <v>38</v>
      </c>
      <c r="R52" s="37">
        <v>38</v>
      </c>
      <c r="S52" s="37" t="s">
        <v>420</v>
      </c>
      <c r="T52" s="37" t="s">
        <v>420</v>
      </c>
      <c r="U52" s="37">
        <v>1</v>
      </c>
      <c r="V52" s="37">
        <v>38</v>
      </c>
      <c r="W52" s="37">
        <v>38</v>
      </c>
      <c r="X52" s="37" t="s">
        <v>788</v>
      </c>
      <c r="Y52" s="37" t="s">
        <v>789</v>
      </c>
      <c r="Z52" s="37">
        <v>190</v>
      </c>
    </row>
    <row r="53" spans="1:26">
      <c r="A53" s="37" t="s">
        <v>790</v>
      </c>
      <c r="B53" s="37" t="s">
        <v>791</v>
      </c>
      <c r="C53" s="37" t="s">
        <v>792</v>
      </c>
      <c r="D53" s="37" t="s">
        <v>793</v>
      </c>
      <c r="E53" s="37" t="s">
        <v>417</v>
      </c>
      <c r="F53" s="37" t="s">
        <v>794</v>
      </c>
      <c r="G53" s="37" t="s">
        <v>419</v>
      </c>
      <c r="H53" s="37" t="s">
        <v>420</v>
      </c>
      <c r="I53" s="37">
        <v>135</v>
      </c>
      <c r="J53" s="37">
        <v>135</v>
      </c>
      <c r="K53" s="37">
        <v>0</v>
      </c>
      <c r="L53" s="37">
        <v>0</v>
      </c>
      <c r="M53" s="37">
        <v>0</v>
      </c>
      <c r="N53" s="37">
        <v>135</v>
      </c>
      <c r="O53" s="37" t="s">
        <v>420</v>
      </c>
      <c r="P53" s="37">
        <v>1</v>
      </c>
      <c r="Q53" s="37">
        <v>135</v>
      </c>
      <c r="R53" s="37">
        <v>135</v>
      </c>
      <c r="S53" s="37" t="s">
        <v>420</v>
      </c>
      <c r="T53" s="37" t="s">
        <v>420</v>
      </c>
      <c r="U53" s="37">
        <v>1</v>
      </c>
      <c r="V53" s="37">
        <v>135</v>
      </c>
      <c r="W53" s="37">
        <v>135</v>
      </c>
      <c r="X53" s="37" t="s">
        <v>795</v>
      </c>
      <c r="Y53" s="37" t="s">
        <v>796</v>
      </c>
      <c r="Z53" s="37">
        <v>675</v>
      </c>
    </row>
    <row r="54" spans="1:26">
      <c r="A54" s="37" t="s">
        <v>797</v>
      </c>
      <c r="B54" s="37" t="s">
        <v>798</v>
      </c>
      <c r="C54" s="37" t="s">
        <v>799</v>
      </c>
      <c r="D54" s="37" t="s">
        <v>800</v>
      </c>
      <c r="E54" s="37" t="s">
        <v>801</v>
      </c>
      <c r="F54" s="37" t="s">
        <v>417</v>
      </c>
      <c r="G54" s="38" t="s">
        <v>465</v>
      </c>
      <c r="H54" s="37" t="s">
        <v>603</v>
      </c>
      <c r="I54" s="37">
        <v>121</v>
      </c>
      <c r="J54" s="37">
        <v>123</v>
      </c>
      <c r="K54" s="37">
        <v>2</v>
      </c>
      <c r="L54" s="37">
        <v>0</v>
      </c>
      <c r="M54" s="37">
        <v>0</v>
      </c>
      <c r="N54" s="37">
        <v>123</v>
      </c>
      <c r="O54" s="37" t="s">
        <v>420</v>
      </c>
      <c r="P54" s="37">
        <v>1</v>
      </c>
      <c r="Q54" s="37">
        <v>123</v>
      </c>
      <c r="R54" s="37">
        <v>123</v>
      </c>
      <c r="S54" s="37" t="s">
        <v>420</v>
      </c>
      <c r="T54" s="37" t="s">
        <v>420</v>
      </c>
      <c r="U54" s="37">
        <v>1</v>
      </c>
      <c r="V54" s="37">
        <v>123</v>
      </c>
      <c r="W54" s="37">
        <v>123</v>
      </c>
      <c r="X54" s="37" t="s">
        <v>802</v>
      </c>
      <c r="Y54" s="37" t="s">
        <v>803</v>
      </c>
      <c r="Z54" s="37">
        <v>610</v>
      </c>
    </row>
    <row r="55" spans="1:26">
      <c r="A55" s="37" t="s">
        <v>804</v>
      </c>
      <c r="B55" s="37" t="s">
        <v>805</v>
      </c>
      <c r="C55" s="37" t="s">
        <v>806</v>
      </c>
      <c r="D55" s="37" t="s">
        <v>807</v>
      </c>
      <c r="E55" s="37" t="s">
        <v>808</v>
      </c>
      <c r="F55" s="37" t="s">
        <v>809</v>
      </c>
      <c r="G55" s="37" t="s">
        <v>810</v>
      </c>
      <c r="H55" s="37" t="s">
        <v>771</v>
      </c>
      <c r="I55" s="37">
        <v>132</v>
      </c>
      <c r="J55" s="37">
        <v>134</v>
      </c>
      <c r="K55" s="37">
        <v>2</v>
      </c>
      <c r="L55" s="37">
        <v>0</v>
      </c>
      <c r="M55" s="37">
        <v>0</v>
      </c>
      <c r="N55" s="37">
        <v>133</v>
      </c>
      <c r="O55" s="37" t="s">
        <v>781</v>
      </c>
      <c r="P55" s="37">
        <v>3</v>
      </c>
      <c r="Q55" s="37">
        <v>136</v>
      </c>
      <c r="R55" s="37">
        <v>136</v>
      </c>
      <c r="S55" s="37" t="s">
        <v>771</v>
      </c>
      <c r="T55" s="37" t="s">
        <v>771</v>
      </c>
      <c r="U55" s="37">
        <v>4</v>
      </c>
      <c r="V55" s="37">
        <v>137</v>
      </c>
      <c r="W55" s="37">
        <v>137</v>
      </c>
      <c r="X55" s="37" t="s">
        <v>811</v>
      </c>
      <c r="Y55" s="37" t="s">
        <v>812</v>
      </c>
      <c r="Z55" s="37">
        <v>671</v>
      </c>
    </row>
    <row r="56" spans="1:26">
      <c r="A56" s="37" t="s">
        <v>813</v>
      </c>
      <c r="B56" s="37" t="s">
        <v>814</v>
      </c>
      <c r="C56" s="37" t="s">
        <v>815</v>
      </c>
      <c r="D56" s="37" t="s">
        <v>816</v>
      </c>
      <c r="E56" s="37" t="s">
        <v>817</v>
      </c>
      <c r="F56" s="37" t="s">
        <v>818</v>
      </c>
      <c r="G56" s="37" t="s">
        <v>819</v>
      </c>
      <c r="H56" s="37" t="s">
        <v>617</v>
      </c>
      <c r="I56" s="37">
        <v>218</v>
      </c>
      <c r="J56" s="37">
        <v>219</v>
      </c>
      <c r="K56" s="37">
        <v>1</v>
      </c>
      <c r="L56" s="37">
        <v>0</v>
      </c>
      <c r="M56" s="37">
        <v>0</v>
      </c>
      <c r="N56" s="37">
        <v>219</v>
      </c>
      <c r="O56" s="37" t="s">
        <v>420</v>
      </c>
      <c r="P56" s="37">
        <v>1</v>
      </c>
      <c r="Q56" s="37">
        <v>219</v>
      </c>
      <c r="R56" s="37">
        <v>219</v>
      </c>
      <c r="S56" s="37" t="s">
        <v>420</v>
      </c>
      <c r="T56" s="37" t="s">
        <v>420</v>
      </c>
      <c r="U56" s="37">
        <v>1</v>
      </c>
      <c r="V56" s="37">
        <v>219</v>
      </c>
      <c r="W56" s="37">
        <v>219</v>
      </c>
      <c r="X56" s="37" t="s">
        <v>820</v>
      </c>
      <c r="Y56" s="37" t="s">
        <v>821</v>
      </c>
      <c r="Z56" s="37">
        <v>1120</v>
      </c>
    </row>
    <row r="57" spans="1:26">
      <c r="A57" s="37" t="s">
        <v>822</v>
      </c>
      <c r="B57" s="37" t="s">
        <v>823</v>
      </c>
      <c r="C57" s="37" t="s">
        <v>824</v>
      </c>
      <c r="D57" s="37" t="s">
        <v>825</v>
      </c>
      <c r="E57" s="37" t="s">
        <v>417</v>
      </c>
      <c r="F57" s="37" t="s">
        <v>417</v>
      </c>
      <c r="G57" s="38" t="s">
        <v>465</v>
      </c>
      <c r="H57" s="37" t="s">
        <v>420</v>
      </c>
      <c r="I57" s="37">
        <v>160</v>
      </c>
      <c r="J57" s="37">
        <v>160</v>
      </c>
      <c r="K57" s="37">
        <v>0</v>
      </c>
      <c r="L57" s="37">
        <v>0</v>
      </c>
      <c r="M57" s="37">
        <v>0</v>
      </c>
      <c r="N57" s="37">
        <v>160</v>
      </c>
      <c r="O57" s="37" t="s">
        <v>420</v>
      </c>
      <c r="P57" s="37">
        <v>1</v>
      </c>
      <c r="Q57" s="37">
        <v>160</v>
      </c>
      <c r="R57" s="37">
        <v>160</v>
      </c>
      <c r="S57" s="37" t="s">
        <v>420</v>
      </c>
      <c r="T57" s="37" t="s">
        <v>420</v>
      </c>
      <c r="U57" s="37">
        <v>1</v>
      </c>
      <c r="V57" s="37">
        <v>160</v>
      </c>
      <c r="W57" s="37">
        <v>160</v>
      </c>
      <c r="X57" s="37" t="s">
        <v>826</v>
      </c>
      <c r="Y57" s="37" t="s">
        <v>827</v>
      </c>
      <c r="Z57" s="37">
        <v>845</v>
      </c>
    </row>
    <row r="58" spans="1:26">
      <c r="A58" s="37" t="s">
        <v>828</v>
      </c>
      <c r="B58" s="37" t="s">
        <v>829</v>
      </c>
      <c r="C58" s="37" t="s">
        <v>830</v>
      </c>
      <c r="D58" s="37" t="s">
        <v>831</v>
      </c>
      <c r="E58" s="37" t="s">
        <v>832</v>
      </c>
      <c r="F58" s="37" t="s">
        <v>833</v>
      </c>
      <c r="G58" s="37" t="s">
        <v>834</v>
      </c>
      <c r="H58" s="37" t="s">
        <v>488</v>
      </c>
      <c r="I58" s="37">
        <v>507</v>
      </c>
      <c r="J58" s="37">
        <v>508</v>
      </c>
      <c r="K58" s="37">
        <v>1</v>
      </c>
      <c r="L58" s="37">
        <v>0</v>
      </c>
      <c r="M58" s="37">
        <v>0</v>
      </c>
      <c r="N58" s="37">
        <v>508</v>
      </c>
      <c r="O58" s="37" t="s">
        <v>420</v>
      </c>
      <c r="P58" s="37">
        <v>1</v>
      </c>
      <c r="Q58" s="37">
        <v>508</v>
      </c>
      <c r="R58" s="37">
        <v>508</v>
      </c>
      <c r="S58" s="37" t="s">
        <v>420</v>
      </c>
      <c r="T58" s="37" t="s">
        <v>420</v>
      </c>
      <c r="U58" s="37">
        <v>1</v>
      </c>
      <c r="V58" s="37">
        <v>508</v>
      </c>
      <c r="W58" s="37">
        <v>508</v>
      </c>
      <c r="X58" s="37" t="s">
        <v>442</v>
      </c>
      <c r="Y58" s="37" t="s">
        <v>835</v>
      </c>
      <c r="Z58" s="37">
        <v>2440</v>
      </c>
    </row>
    <row r="59" spans="1:26">
      <c r="A59" s="37" t="s">
        <v>836</v>
      </c>
      <c r="B59" s="37" t="s">
        <v>837</v>
      </c>
      <c r="C59" s="37" t="s">
        <v>838</v>
      </c>
      <c r="D59" s="37" t="s">
        <v>839</v>
      </c>
      <c r="E59" s="37" t="s">
        <v>417</v>
      </c>
      <c r="F59" s="37" t="s">
        <v>417</v>
      </c>
      <c r="G59" s="38" t="s">
        <v>465</v>
      </c>
      <c r="H59" s="37" t="s">
        <v>420</v>
      </c>
      <c r="I59" s="37">
        <v>275</v>
      </c>
      <c r="J59" s="37">
        <v>275</v>
      </c>
      <c r="K59" s="37">
        <v>0</v>
      </c>
      <c r="L59" s="37">
        <v>0</v>
      </c>
      <c r="M59" s="37">
        <v>0</v>
      </c>
      <c r="N59" s="37">
        <v>275</v>
      </c>
      <c r="O59" s="37" t="s">
        <v>420</v>
      </c>
      <c r="P59" s="37">
        <v>1</v>
      </c>
      <c r="Q59" s="37">
        <v>275</v>
      </c>
      <c r="R59" s="37">
        <v>275</v>
      </c>
      <c r="S59" s="37" t="s">
        <v>420</v>
      </c>
      <c r="T59" s="37" t="s">
        <v>420</v>
      </c>
      <c r="U59" s="37">
        <v>1</v>
      </c>
      <c r="V59" s="37">
        <v>275</v>
      </c>
      <c r="W59" s="37">
        <v>275</v>
      </c>
      <c r="X59" s="37" t="s">
        <v>840</v>
      </c>
      <c r="Y59" s="37" t="s">
        <v>841</v>
      </c>
      <c r="Z59" s="37">
        <v>1411</v>
      </c>
    </row>
    <row r="60" spans="1:26">
      <c r="A60" s="37" t="s">
        <v>842</v>
      </c>
      <c r="B60" s="37" t="s">
        <v>843</v>
      </c>
      <c r="C60" s="37" t="s">
        <v>844</v>
      </c>
      <c r="D60" s="37" t="s">
        <v>845</v>
      </c>
      <c r="E60" s="37" t="s">
        <v>417</v>
      </c>
      <c r="F60" s="37" t="s">
        <v>417</v>
      </c>
      <c r="G60" s="38" t="s">
        <v>465</v>
      </c>
      <c r="H60" s="37" t="s">
        <v>420</v>
      </c>
      <c r="I60" s="37">
        <v>310</v>
      </c>
      <c r="J60" s="37">
        <v>310</v>
      </c>
      <c r="K60" s="37">
        <v>0</v>
      </c>
      <c r="L60" s="37">
        <v>0</v>
      </c>
      <c r="M60" s="37">
        <v>0</v>
      </c>
      <c r="N60" s="37">
        <v>310</v>
      </c>
      <c r="O60" s="37" t="s">
        <v>420</v>
      </c>
      <c r="P60" s="37">
        <v>1</v>
      </c>
      <c r="Q60" s="37">
        <v>310</v>
      </c>
      <c r="R60" s="37">
        <v>310</v>
      </c>
      <c r="S60" s="37" t="s">
        <v>420</v>
      </c>
      <c r="T60" s="37" t="s">
        <v>420</v>
      </c>
      <c r="U60" s="37">
        <v>1</v>
      </c>
      <c r="V60" s="37">
        <v>310</v>
      </c>
      <c r="W60" s="37">
        <v>310</v>
      </c>
      <c r="X60" s="37" t="s">
        <v>846</v>
      </c>
      <c r="Y60" s="37" t="s">
        <v>847</v>
      </c>
      <c r="Z60" s="37">
        <v>1583</v>
      </c>
    </row>
    <row r="61" spans="1:26">
      <c r="A61" s="37" t="s">
        <v>848</v>
      </c>
      <c r="B61" s="37" t="s">
        <v>849</v>
      </c>
      <c r="C61" s="37" t="s">
        <v>850</v>
      </c>
      <c r="D61" s="37" t="s">
        <v>851</v>
      </c>
      <c r="E61" s="37" t="s">
        <v>417</v>
      </c>
      <c r="F61" s="37" t="s">
        <v>417</v>
      </c>
      <c r="G61" s="38" t="s">
        <v>465</v>
      </c>
      <c r="H61" s="37" t="s">
        <v>420</v>
      </c>
      <c r="I61" s="37">
        <v>94</v>
      </c>
      <c r="J61" s="37">
        <v>94</v>
      </c>
      <c r="K61" s="37">
        <v>0</v>
      </c>
      <c r="L61" s="37">
        <v>0</v>
      </c>
      <c r="M61" s="37">
        <v>0</v>
      </c>
      <c r="N61" s="37">
        <v>94</v>
      </c>
      <c r="O61" s="37" t="s">
        <v>420</v>
      </c>
      <c r="P61" s="37">
        <v>1</v>
      </c>
      <c r="Q61" s="37">
        <v>94</v>
      </c>
      <c r="R61" s="37">
        <v>94</v>
      </c>
      <c r="S61" s="37" t="s">
        <v>420</v>
      </c>
      <c r="T61" s="37" t="s">
        <v>420</v>
      </c>
      <c r="U61" s="37">
        <v>1</v>
      </c>
      <c r="V61" s="37">
        <v>94</v>
      </c>
      <c r="W61" s="37">
        <v>94</v>
      </c>
      <c r="X61" s="37" t="s">
        <v>852</v>
      </c>
      <c r="Y61" s="37" t="s">
        <v>853</v>
      </c>
      <c r="Z61" s="37">
        <v>494</v>
      </c>
    </row>
    <row r="62" spans="1:26">
      <c r="A62" s="37" t="s">
        <v>854</v>
      </c>
      <c r="B62" s="37" t="s">
        <v>855</v>
      </c>
      <c r="C62" s="37" t="s">
        <v>856</v>
      </c>
      <c r="D62" s="37" t="s">
        <v>857</v>
      </c>
      <c r="E62" s="37" t="s">
        <v>858</v>
      </c>
      <c r="F62" s="37" t="s">
        <v>859</v>
      </c>
      <c r="G62" s="37" t="s">
        <v>860</v>
      </c>
      <c r="H62" s="37" t="s">
        <v>861</v>
      </c>
      <c r="I62" s="37">
        <v>2290</v>
      </c>
      <c r="J62" s="37">
        <v>2297</v>
      </c>
      <c r="K62" s="37">
        <v>1</v>
      </c>
      <c r="L62" s="37">
        <v>2</v>
      </c>
      <c r="M62" s="37">
        <v>6</v>
      </c>
      <c r="N62" s="37">
        <v>2290</v>
      </c>
      <c r="O62" s="37" t="s">
        <v>861</v>
      </c>
      <c r="P62" s="37">
        <v>1</v>
      </c>
      <c r="Q62" s="37">
        <v>2293</v>
      </c>
      <c r="R62" s="37">
        <v>2293</v>
      </c>
      <c r="S62" s="37" t="s">
        <v>420</v>
      </c>
      <c r="T62" s="37" t="s">
        <v>420</v>
      </c>
      <c r="U62" s="37">
        <v>1</v>
      </c>
      <c r="V62" s="37">
        <v>2295</v>
      </c>
      <c r="W62" s="37">
        <v>2295</v>
      </c>
      <c r="X62" s="37" t="s">
        <v>442</v>
      </c>
      <c r="Y62" s="37" t="s">
        <v>862</v>
      </c>
      <c r="Z62" s="37">
        <v>11642</v>
      </c>
    </row>
    <row r="63" spans="1:26">
      <c r="A63" s="37" t="s">
        <v>863</v>
      </c>
      <c r="B63" s="37" t="s">
        <v>864</v>
      </c>
      <c r="C63" s="37" t="s">
        <v>865</v>
      </c>
      <c r="D63" s="37" t="s">
        <v>866</v>
      </c>
      <c r="E63" s="37" t="s">
        <v>417</v>
      </c>
      <c r="F63" s="37" t="s">
        <v>417</v>
      </c>
      <c r="G63" s="38" t="s">
        <v>465</v>
      </c>
      <c r="H63" s="37" t="s">
        <v>420</v>
      </c>
      <c r="I63" s="37">
        <v>32</v>
      </c>
      <c r="J63" s="37">
        <v>32</v>
      </c>
      <c r="K63" s="37">
        <v>0</v>
      </c>
      <c r="L63" s="37">
        <v>0</v>
      </c>
      <c r="M63" s="37">
        <v>0</v>
      </c>
      <c r="N63" s="37">
        <v>32</v>
      </c>
      <c r="O63" s="37" t="s">
        <v>420</v>
      </c>
      <c r="P63" s="37">
        <v>1</v>
      </c>
      <c r="Q63" s="37">
        <v>32</v>
      </c>
      <c r="R63" s="37">
        <v>32</v>
      </c>
      <c r="S63" s="37" t="s">
        <v>420</v>
      </c>
      <c r="T63" s="37" t="s">
        <v>420</v>
      </c>
      <c r="U63" s="37">
        <v>1</v>
      </c>
      <c r="V63" s="37">
        <v>32</v>
      </c>
      <c r="W63" s="37">
        <v>32</v>
      </c>
      <c r="X63" s="37" t="s">
        <v>867</v>
      </c>
      <c r="Y63" s="37" t="s">
        <v>609</v>
      </c>
      <c r="Z63" s="37">
        <v>184</v>
      </c>
    </row>
    <row r="64" spans="1:26">
      <c r="A64" s="37" t="s">
        <v>868</v>
      </c>
      <c r="B64" s="37" t="s">
        <v>869</v>
      </c>
      <c r="C64" s="37" t="s">
        <v>870</v>
      </c>
      <c r="D64" s="37" t="s">
        <v>871</v>
      </c>
      <c r="E64" s="37" t="s">
        <v>417</v>
      </c>
      <c r="F64" s="37" t="s">
        <v>417</v>
      </c>
      <c r="G64" s="38" t="s">
        <v>465</v>
      </c>
      <c r="H64" s="37" t="s">
        <v>420</v>
      </c>
      <c r="I64" s="37">
        <v>511</v>
      </c>
      <c r="J64" s="37">
        <v>511</v>
      </c>
      <c r="K64" s="37">
        <v>0</v>
      </c>
      <c r="L64" s="37">
        <v>0</v>
      </c>
      <c r="M64" s="37">
        <v>0</v>
      </c>
      <c r="N64" s="37">
        <v>511</v>
      </c>
      <c r="O64" s="37" t="s">
        <v>420</v>
      </c>
      <c r="P64" s="37">
        <v>1</v>
      </c>
      <c r="Q64" s="37">
        <v>511</v>
      </c>
      <c r="R64" s="37">
        <v>511</v>
      </c>
      <c r="S64" s="37" t="s">
        <v>420</v>
      </c>
      <c r="T64" s="37" t="s">
        <v>420</v>
      </c>
      <c r="U64" s="37">
        <v>1</v>
      </c>
      <c r="V64" s="37">
        <v>511</v>
      </c>
      <c r="W64" s="37">
        <v>511</v>
      </c>
      <c r="X64" s="37" t="s">
        <v>442</v>
      </c>
      <c r="Y64" s="37" t="s">
        <v>872</v>
      </c>
      <c r="Z64" s="37">
        <v>2562</v>
      </c>
    </row>
    <row r="65" spans="1:26">
      <c r="A65" s="37" t="s">
        <v>873</v>
      </c>
      <c r="B65" s="37" t="s">
        <v>874</v>
      </c>
      <c r="C65" s="37" t="s">
        <v>875</v>
      </c>
      <c r="D65" s="37" t="s">
        <v>876</v>
      </c>
      <c r="E65" s="37" t="s">
        <v>417</v>
      </c>
      <c r="F65" s="37" t="s">
        <v>417</v>
      </c>
      <c r="G65" s="38" t="s">
        <v>465</v>
      </c>
      <c r="H65" s="37" t="s">
        <v>420</v>
      </c>
      <c r="I65" s="37">
        <v>156</v>
      </c>
      <c r="J65" s="37">
        <v>156</v>
      </c>
      <c r="K65" s="37">
        <v>0</v>
      </c>
      <c r="L65" s="37">
        <v>0</v>
      </c>
      <c r="M65" s="37">
        <v>0</v>
      </c>
      <c r="N65" s="37">
        <v>156</v>
      </c>
      <c r="O65" s="37" t="s">
        <v>420</v>
      </c>
      <c r="P65" s="37">
        <v>1</v>
      </c>
      <c r="Q65" s="37">
        <v>156</v>
      </c>
      <c r="R65" s="37">
        <v>156</v>
      </c>
      <c r="S65" s="37" t="s">
        <v>420</v>
      </c>
      <c r="T65" s="37" t="s">
        <v>420</v>
      </c>
      <c r="U65" s="37">
        <v>1</v>
      </c>
      <c r="V65" s="37">
        <v>156</v>
      </c>
      <c r="W65" s="37">
        <v>156</v>
      </c>
      <c r="X65" s="37" t="s">
        <v>877</v>
      </c>
      <c r="Y65" s="37" t="s">
        <v>878</v>
      </c>
      <c r="Z65" s="37">
        <v>763</v>
      </c>
    </row>
    <row r="66" spans="1:26">
      <c r="A66" s="37" t="s">
        <v>879</v>
      </c>
      <c r="B66" s="37" t="s">
        <v>880</v>
      </c>
      <c r="C66" s="37" t="s">
        <v>881</v>
      </c>
      <c r="D66" s="37" t="s">
        <v>882</v>
      </c>
      <c r="E66" s="37" t="s">
        <v>883</v>
      </c>
      <c r="F66" s="37" t="s">
        <v>884</v>
      </c>
      <c r="G66" s="37" t="s">
        <v>885</v>
      </c>
      <c r="H66" s="37" t="s">
        <v>886</v>
      </c>
      <c r="I66" s="37">
        <v>722</v>
      </c>
      <c r="J66" s="37">
        <v>740</v>
      </c>
      <c r="K66" s="37">
        <v>18</v>
      </c>
      <c r="L66" s="37">
        <v>0</v>
      </c>
      <c r="M66" s="37">
        <v>0</v>
      </c>
      <c r="N66" s="37">
        <v>731</v>
      </c>
      <c r="O66" s="37" t="s">
        <v>761</v>
      </c>
      <c r="P66" s="37">
        <v>1</v>
      </c>
      <c r="Q66" s="37">
        <v>740</v>
      </c>
      <c r="R66" s="37">
        <v>742</v>
      </c>
      <c r="S66" s="37" t="s">
        <v>861</v>
      </c>
      <c r="T66" s="37" t="s">
        <v>861</v>
      </c>
      <c r="U66" s="37">
        <v>1</v>
      </c>
      <c r="V66" s="37">
        <v>740</v>
      </c>
      <c r="W66" s="37">
        <v>745</v>
      </c>
      <c r="X66" s="37" t="s">
        <v>442</v>
      </c>
      <c r="Y66" s="37" t="s">
        <v>887</v>
      </c>
      <c r="Z66" s="37">
        <v>3666</v>
      </c>
    </row>
    <row r="67" spans="1:26">
      <c r="A67" s="37" t="s">
        <v>888</v>
      </c>
      <c r="B67" s="37" t="s">
        <v>889</v>
      </c>
      <c r="C67" s="37" t="s">
        <v>890</v>
      </c>
      <c r="D67" s="37" t="s">
        <v>891</v>
      </c>
      <c r="E67" s="37" t="s">
        <v>892</v>
      </c>
      <c r="F67" s="37" t="s">
        <v>893</v>
      </c>
      <c r="G67" s="37" t="s">
        <v>894</v>
      </c>
      <c r="H67" s="37" t="s">
        <v>895</v>
      </c>
      <c r="I67" s="37">
        <v>314</v>
      </c>
      <c r="J67" s="37">
        <v>323</v>
      </c>
      <c r="K67" s="37">
        <v>9</v>
      </c>
      <c r="L67" s="37">
        <v>0</v>
      </c>
      <c r="M67" s="37">
        <v>0</v>
      </c>
      <c r="N67" s="37">
        <v>316</v>
      </c>
      <c r="O67" s="37" t="s">
        <v>514</v>
      </c>
      <c r="P67" s="37">
        <v>1</v>
      </c>
      <c r="Q67" s="37">
        <v>323</v>
      </c>
      <c r="R67" s="37">
        <v>323</v>
      </c>
      <c r="S67" s="37" t="s">
        <v>420</v>
      </c>
      <c r="T67" s="37" t="s">
        <v>420</v>
      </c>
      <c r="U67" s="37">
        <v>1</v>
      </c>
      <c r="V67" s="37">
        <v>323</v>
      </c>
      <c r="W67" s="37">
        <v>323</v>
      </c>
      <c r="X67" s="37" t="s">
        <v>896</v>
      </c>
      <c r="Y67" s="37" t="s">
        <v>897</v>
      </c>
      <c r="Z67" s="37">
        <v>1572</v>
      </c>
    </row>
    <row r="68" spans="1:26">
      <c r="A68" s="37" t="s">
        <v>898</v>
      </c>
      <c r="B68" s="37" t="s">
        <v>899</v>
      </c>
      <c r="C68" s="37" t="s">
        <v>900</v>
      </c>
      <c r="D68" s="37" t="s">
        <v>901</v>
      </c>
      <c r="E68" s="37" t="s">
        <v>902</v>
      </c>
      <c r="F68" s="37" t="s">
        <v>903</v>
      </c>
      <c r="G68" s="37" t="s">
        <v>904</v>
      </c>
      <c r="H68" s="37" t="s">
        <v>441</v>
      </c>
      <c r="I68" s="37">
        <v>506</v>
      </c>
      <c r="J68" s="37">
        <v>510</v>
      </c>
      <c r="K68" s="37">
        <v>4</v>
      </c>
      <c r="L68" s="37">
        <v>0</v>
      </c>
      <c r="M68" s="37">
        <v>0</v>
      </c>
      <c r="N68" s="37">
        <v>508</v>
      </c>
      <c r="O68" s="37" t="s">
        <v>430</v>
      </c>
      <c r="P68" s="37">
        <v>1</v>
      </c>
      <c r="Q68" s="37">
        <v>510</v>
      </c>
      <c r="R68" s="37">
        <v>510</v>
      </c>
      <c r="S68" s="37" t="s">
        <v>420</v>
      </c>
      <c r="T68" s="37" t="s">
        <v>420</v>
      </c>
      <c r="U68" s="37">
        <v>1</v>
      </c>
      <c r="V68" s="37">
        <v>510</v>
      </c>
      <c r="W68" s="37">
        <v>510</v>
      </c>
      <c r="X68" s="37" t="s">
        <v>442</v>
      </c>
      <c r="Y68" s="37" t="s">
        <v>905</v>
      </c>
      <c r="Z68" s="37">
        <v>2548</v>
      </c>
    </row>
    <row r="69" spans="1:26">
      <c r="A69" s="37" t="s">
        <v>906</v>
      </c>
      <c r="B69" s="37" t="s">
        <v>907</v>
      </c>
      <c r="C69" s="37" t="s">
        <v>908</v>
      </c>
      <c r="D69" s="37" t="s">
        <v>909</v>
      </c>
      <c r="E69" s="37" t="s">
        <v>910</v>
      </c>
      <c r="F69" s="37" t="s">
        <v>911</v>
      </c>
      <c r="G69" s="37" t="s">
        <v>912</v>
      </c>
      <c r="H69" s="37" t="s">
        <v>603</v>
      </c>
      <c r="I69" s="37">
        <v>186</v>
      </c>
      <c r="J69" s="37">
        <v>189</v>
      </c>
      <c r="K69" s="37">
        <v>3</v>
      </c>
      <c r="L69" s="37">
        <v>0</v>
      </c>
      <c r="M69" s="37">
        <v>0</v>
      </c>
      <c r="N69" s="37">
        <v>187</v>
      </c>
      <c r="O69" s="37" t="s">
        <v>913</v>
      </c>
      <c r="P69" s="37">
        <v>1</v>
      </c>
      <c r="Q69" s="37">
        <v>189</v>
      </c>
      <c r="R69" s="37">
        <v>189</v>
      </c>
      <c r="S69" s="37" t="s">
        <v>420</v>
      </c>
      <c r="T69" s="37" t="s">
        <v>420</v>
      </c>
      <c r="U69" s="37">
        <v>1</v>
      </c>
      <c r="V69" s="37">
        <v>189</v>
      </c>
      <c r="W69" s="37">
        <v>189</v>
      </c>
      <c r="X69" s="37" t="s">
        <v>914</v>
      </c>
      <c r="Y69" s="37" t="s">
        <v>915</v>
      </c>
      <c r="Z69" s="37">
        <v>907</v>
      </c>
    </row>
    <row r="70" spans="1:26">
      <c r="A70" s="37" t="s">
        <v>916</v>
      </c>
      <c r="B70" s="37" t="s">
        <v>917</v>
      </c>
      <c r="C70" s="37" t="s">
        <v>918</v>
      </c>
      <c r="D70" s="37" t="s">
        <v>919</v>
      </c>
      <c r="E70" s="37" t="s">
        <v>417</v>
      </c>
      <c r="F70" s="37" t="s">
        <v>920</v>
      </c>
      <c r="G70" s="37" t="s">
        <v>419</v>
      </c>
      <c r="H70" s="37" t="s">
        <v>420</v>
      </c>
      <c r="I70" s="37">
        <v>82</v>
      </c>
      <c r="J70" s="37">
        <v>82</v>
      </c>
      <c r="K70" s="37">
        <v>0</v>
      </c>
      <c r="L70" s="37">
        <v>0</v>
      </c>
      <c r="M70" s="37">
        <v>0</v>
      </c>
      <c r="N70" s="37">
        <v>82</v>
      </c>
      <c r="O70" s="37" t="s">
        <v>420</v>
      </c>
      <c r="P70" s="37">
        <v>1</v>
      </c>
      <c r="Q70" s="37">
        <v>82</v>
      </c>
      <c r="R70" s="37">
        <v>82</v>
      </c>
      <c r="S70" s="37" t="s">
        <v>420</v>
      </c>
      <c r="T70" s="37" t="s">
        <v>420</v>
      </c>
      <c r="U70" s="37">
        <v>1</v>
      </c>
      <c r="V70" s="37">
        <v>82</v>
      </c>
      <c r="W70" s="37">
        <v>82</v>
      </c>
      <c r="X70" s="37" t="s">
        <v>921</v>
      </c>
      <c r="Y70" s="37" t="s">
        <v>922</v>
      </c>
      <c r="Z70" s="37">
        <v>347</v>
      </c>
    </row>
    <row r="71" spans="1:26">
      <c r="A71" s="37" t="s">
        <v>923</v>
      </c>
      <c r="B71" s="37" t="s">
        <v>924</v>
      </c>
      <c r="C71" s="37" t="s">
        <v>925</v>
      </c>
      <c r="D71" s="37" t="s">
        <v>926</v>
      </c>
      <c r="E71" s="37" t="s">
        <v>927</v>
      </c>
      <c r="F71" s="37" t="s">
        <v>928</v>
      </c>
      <c r="G71" s="37" t="s">
        <v>929</v>
      </c>
      <c r="H71" s="37" t="s">
        <v>440</v>
      </c>
      <c r="I71" s="37">
        <v>101</v>
      </c>
      <c r="J71" s="37">
        <v>102</v>
      </c>
      <c r="K71" s="37">
        <v>1</v>
      </c>
      <c r="L71" s="37">
        <v>0</v>
      </c>
      <c r="M71" s="37">
        <v>0</v>
      </c>
      <c r="N71" s="37">
        <v>101</v>
      </c>
      <c r="O71" s="37" t="s">
        <v>440</v>
      </c>
      <c r="P71" s="37">
        <v>1</v>
      </c>
      <c r="Q71" s="37">
        <v>102</v>
      </c>
      <c r="R71" s="37">
        <v>102</v>
      </c>
      <c r="S71" s="37" t="s">
        <v>420</v>
      </c>
      <c r="T71" s="37" t="s">
        <v>420</v>
      </c>
      <c r="U71" s="37">
        <v>1</v>
      </c>
      <c r="V71" s="37">
        <v>102</v>
      </c>
      <c r="W71" s="37">
        <v>102</v>
      </c>
      <c r="X71" s="37" t="s">
        <v>930</v>
      </c>
      <c r="Y71" s="37" t="s">
        <v>931</v>
      </c>
      <c r="Z71" s="37">
        <v>459</v>
      </c>
    </row>
    <row r="72" spans="1:26">
      <c r="A72" s="37" t="s">
        <v>932</v>
      </c>
      <c r="B72" s="37" t="s">
        <v>933</v>
      </c>
      <c r="C72" s="37" t="s">
        <v>934</v>
      </c>
      <c r="D72" s="37" t="s">
        <v>935</v>
      </c>
      <c r="E72" s="37" t="s">
        <v>936</v>
      </c>
      <c r="F72" s="37" t="s">
        <v>937</v>
      </c>
      <c r="G72" s="39">
        <v>145800</v>
      </c>
      <c r="H72" s="37" t="s">
        <v>938</v>
      </c>
      <c r="I72" s="37">
        <v>174</v>
      </c>
      <c r="J72" s="37">
        <v>177</v>
      </c>
      <c r="K72" s="37">
        <v>3</v>
      </c>
      <c r="L72" s="37">
        <v>0</v>
      </c>
      <c r="M72" s="37">
        <v>0</v>
      </c>
      <c r="N72" s="37">
        <v>175</v>
      </c>
      <c r="O72" s="37" t="s">
        <v>913</v>
      </c>
      <c r="P72" s="37">
        <v>1</v>
      </c>
      <c r="Q72" s="37">
        <v>177</v>
      </c>
      <c r="R72" s="37">
        <v>177</v>
      </c>
      <c r="S72" s="37" t="s">
        <v>420</v>
      </c>
      <c r="T72" s="37" t="s">
        <v>420</v>
      </c>
      <c r="U72" s="37">
        <v>1</v>
      </c>
      <c r="V72" s="37">
        <v>177</v>
      </c>
      <c r="W72" s="37">
        <v>177</v>
      </c>
      <c r="X72" s="37" t="s">
        <v>939</v>
      </c>
      <c r="Y72" s="37" t="s">
        <v>763</v>
      </c>
      <c r="Z72" s="37">
        <v>820</v>
      </c>
    </row>
    <row r="73" spans="1:26">
      <c r="A73" s="37" t="s">
        <v>940</v>
      </c>
      <c r="B73" s="37" t="s">
        <v>941</v>
      </c>
      <c r="C73" s="37" t="s">
        <v>942</v>
      </c>
      <c r="D73" s="37" t="s">
        <v>943</v>
      </c>
      <c r="E73" s="37" t="s">
        <v>944</v>
      </c>
      <c r="F73" s="37" t="s">
        <v>945</v>
      </c>
      <c r="G73" s="37" t="s">
        <v>946</v>
      </c>
      <c r="H73" s="37" t="s">
        <v>602</v>
      </c>
      <c r="I73" s="37">
        <v>167</v>
      </c>
      <c r="J73" s="37">
        <v>168</v>
      </c>
      <c r="K73" s="37">
        <v>1</v>
      </c>
      <c r="L73" s="37">
        <v>0</v>
      </c>
      <c r="M73" s="37">
        <v>0</v>
      </c>
      <c r="N73" s="37">
        <v>168</v>
      </c>
      <c r="O73" s="37" t="s">
        <v>420</v>
      </c>
      <c r="P73" s="37">
        <v>1</v>
      </c>
      <c r="Q73" s="37">
        <v>168</v>
      </c>
      <c r="R73" s="37">
        <v>168</v>
      </c>
      <c r="S73" s="37" t="s">
        <v>420</v>
      </c>
      <c r="T73" s="37" t="s">
        <v>420</v>
      </c>
      <c r="U73" s="37">
        <v>1</v>
      </c>
      <c r="V73" s="37">
        <v>168</v>
      </c>
      <c r="W73" s="37">
        <v>168</v>
      </c>
      <c r="X73" s="37" t="s">
        <v>947</v>
      </c>
      <c r="Y73" s="37" t="s">
        <v>948</v>
      </c>
      <c r="Z73" s="37">
        <v>736</v>
      </c>
    </row>
    <row r="74" spans="1:26">
      <c r="A74" s="37" t="s">
        <v>949</v>
      </c>
      <c r="B74" s="37" t="s">
        <v>950</v>
      </c>
      <c r="C74" s="37" t="s">
        <v>951</v>
      </c>
      <c r="D74" s="37" t="s">
        <v>952</v>
      </c>
      <c r="E74" s="37" t="s">
        <v>953</v>
      </c>
      <c r="F74" s="37" t="s">
        <v>954</v>
      </c>
      <c r="G74" s="37" t="s">
        <v>955</v>
      </c>
      <c r="H74" s="37" t="s">
        <v>441</v>
      </c>
      <c r="I74" s="37">
        <v>361</v>
      </c>
      <c r="J74" s="37">
        <v>364</v>
      </c>
      <c r="K74" s="37">
        <v>3</v>
      </c>
      <c r="L74" s="37">
        <v>0</v>
      </c>
      <c r="M74" s="37">
        <v>0</v>
      </c>
      <c r="N74" s="37">
        <v>363</v>
      </c>
      <c r="O74" s="37" t="s">
        <v>861</v>
      </c>
      <c r="P74" s="37">
        <v>1</v>
      </c>
      <c r="Q74" s="37">
        <v>364</v>
      </c>
      <c r="R74" s="37">
        <v>364</v>
      </c>
      <c r="S74" s="37" t="s">
        <v>420</v>
      </c>
      <c r="T74" s="37" t="s">
        <v>420</v>
      </c>
      <c r="U74" s="37">
        <v>1</v>
      </c>
      <c r="V74" s="37">
        <v>364</v>
      </c>
      <c r="W74" s="37">
        <v>364</v>
      </c>
      <c r="X74" s="37" t="s">
        <v>956</v>
      </c>
      <c r="Y74" s="37" t="s">
        <v>957</v>
      </c>
      <c r="Z74" s="37">
        <v>1777</v>
      </c>
    </row>
    <row r="75" spans="1:26">
      <c r="A75" s="37" t="s">
        <v>958</v>
      </c>
      <c r="B75" s="37" t="s">
        <v>959</v>
      </c>
      <c r="C75" s="37" t="s">
        <v>960</v>
      </c>
      <c r="D75" s="37" t="s">
        <v>961</v>
      </c>
      <c r="E75" s="37" t="s">
        <v>962</v>
      </c>
      <c r="F75" s="37" t="s">
        <v>963</v>
      </c>
      <c r="G75" s="37" t="s">
        <v>964</v>
      </c>
      <c r="H75" s="37" t="s">
        <v>441</v>
      </c>
      <c r="I75" s="37">
        <v>391</v>
      </c>
      <c r="J75" s="37">
        <v>394</v>
      </c>
      <c r="K75" s="37">
        <v>3</v>
      </c>
      <c r="L75" s="37">
        <v>0</v>
      </c>
      <c r="M75" s="37">
        <v>0</v>
      </c>
      <c r="N75" s="37">
        <v>392</v>
      </c>
      <c r="O75" s="37" t="s">
        <v>617</v>
      </c>
      <c r="P75" s="37">
        <v>1</v>
      </c>
      <c r="Q75" s="37">
        <v>394</v>
      </c>
      <c r="R75" s="37">
        <v>394</v>
      </c>
      <c r="S75" s="37" t="s">
        <v>420</v>
      </c>
      <c r="T75" s="37" t="s">
        <v>420</v>
      </c>
      <c r="U75" s="37">
        <v>1</v>
      </c>
      <c r="V75" s="37">
        <v>394</v>
      </c>
      <c r="W75" s="37">
        <v>394</v>
      </c>
      <c r="X75" s="37" t="s">
        <v>965</v>
      </c>
      <c r="Y75" s="37" t="s">
        <v>966</v>
      </c>
      <c r="Z75" s="37">
        <v>2089</v>
      </c>
    </row>
    <row r="76" spans="1:26">
      <c r="A76" s="37" t="s">
        <v>967</v>
      </c>
      <c r="B76" s="37" t="s">
        <v>968</v>
      </c>
      <c r="C76" s="37" t="s">
        <v>969</v>
      </c>
      <c r="D76" s="37" t="s">
        <v>970</v>
      </c>
      <c r="E76" s="37" t="s">
        <v>417</v>
      </c>
      <c r="F76" s="37" t="s">
        <v>971</v>
      </c>
      <c r="G76" s="37" t="s">
        <v>419</v>
      </c>
      <c r="H76" s="37" t="s">
        <v>420</v>
      </c>
      <c r="I76" s="37">
        <v>89</v>
      </c>
      <c r="J76" s="37">
        <v>89</v>
      </c>
      <c r="K76" s="37">
        <v>0</v>
      </c>
      <c r="L76" s="37">
        <v>0</v>
      </c>
      <c r="M76" s="37">
        <v>0</v>
      </c>
      <c r="N76" s="37">
        <v>89</v>
      </c>
      <c r="O76" s="37" t="s">
        <v>420</v>
      </c>
      <c r="P76" s="37">
        <v>1</v>
      </c>
      <c r="Q76" s="37">
        <v>89</v>
      </c>
      <c r="R76" s="37">
        <v>89</v>
      </c>
      <c r="S76" s="37" t="s">
        <v>420</v>
      </c>
      <c r="T76" s="37" t="s">
        <v>420</v>
      </c>
      <c r="U76" s="37">
        <v>1</v>
      </c>
      <c r="V76" s="37">
        <v>89</v>
      </c>
      <c r="W76" s="37">
        <v>89</v>
      </c>
      <c r="X76" s="37" t="s">
        <v>972</v>
      </c>
      <c r="Y76" s="37" t="s">
        <v>973</v>
      </c>
      <c r="Z76" s="37">
        <v>419</v>
      </c>
    </row>
    <row r="77" spans="1:26">
      <c r="A77" s="37" t="s">
        <v>974</v>
      </c>
      <c r="B77" s="37" t="s">
        <v>975</v>
      </c>
      <c r="C77" s="37" t="s">
        <v>976</v>
      </c>
      <c r="D77" s="37" t="s">
        <v>977</v>
      </c>
      <c r="E77" s="37" t="s">
        <v>978</v>
      </c>
      <c r="F77" s="37" t="s">
        <v>979</v>
      </c>
      <c r="G77" s="37" t="s">
        <v>980</v>
      </c>
      <c r="H77" s="37" t="s">
        <v>981</v>
      </c>
      <c r="I77" s="37">
        <v>1753</v>
      </c>
      <c r="J77" s="37">
        <v>1848</v>
      </c>
      <c r="K77" s="37">
        <v>95</v>
      </c>
      <c r="L77" s="37">
        <v>0</v>
      </c>
      <c r="M77" s="37">
        <v>0</v>
      </c>
      <c r="N77" s="37">
        <v>1774</v>
      </c>
      <c r="O77" s="37" t="s">
        <v>982</v>
      </c>
      <c r="P77" s="37">
        <v>1</v>
      </c>
      <c r="Q77" s="37">
        <v>1848</v>
      </c>
      <c r="R77" s="37">
        <v>1848</v>
      </c>
      <c r="S77" s="37" t="s">
        <v>420</v>
      </c>
      <c r="T77" s="37" t="s">
        <v>420</v>
      </c>
      <c r="U77" s="37">
        <v>1</v>
      </c>
      <c r="V77" s="37">
        <v>1848</v>
      </c>
      <c r="W77" s="37">
        <v>1848</v>
      </c>
      <c r="X77" s="37" t="s">
        <v>442</v>
      </c>
      <c r="Y77" s="37" t="s">
        <v>983</v>
      </c>
      <c r="Z77" s="37">
        <v>8798</v>
      </c>
    </row>
    <row r="78" spans="1:26">
      <c r="A78" s="37" t="s">
        <v>984</v>
      </c>
      <c r="B78" s="37" t="s">
        <v>985</v>
      </c>
      <c r="C78" s="37" t="s">
        <v>986</v>
      </c>
      <c r="D78" s="37" t="s">
        <v>987</v>
      </c>
      <c r="E78" s="37" t="s">
        <v>417</v>
      </c>
      <c r="F78" s="37" t="s">
        <v>417</v>
      </c>
      <c r="G78" s="38" t="s">
        <v>465</v>
      </c>
      <c r="H78" s="37" t="s">
        <v>420</v>
      </c>
      <c r="I78" s="37">
        <v>82</v>
      </c>
      <c r="J78" s="37">
        <v>82</v>
      </c>
      <c r="K78" s="37">
        <v>0</v>
      </c>
      <c r="L78" s="37">
        <v>0</v>
      </c>
      <c r="M78" s="37">
        <v>0</v>
      </c>
      <c r="N78" s="37">
        <v>82</v>
      </c>
      <c r="O78" s="37" t="s">
        <v>420</v>
      </c>
      <c r="P78" s="37">
        <v>1</v>
      </c>
      <c r="Q78" s="37">
        <v>82</v>
      </c>
      <c r="R78" s="37">
        <v>82</v>
      </c>
      <c r="S78" s="37" t="s">
        <v>420</v>
      </c>
      <c r="T78" s="37" t="s">
        <v>420</v>
      </c>
      <c r="U78" s="37">
        <v>1</v>
      </c>
      <c r="V78" s="37">
        <v>82</v>
      </c>
      <c r="W78" s="37">
        <v>82</v>
      </c>
      <c r="X78" s="37" t="s">
        <v>988</v>
      </c>
      <c r="Y78" s="37" t="s">
        <v>989</v>
      </c>
      <c r="Z78" s="37">
        <v>359</v>
      </c>
    </row>
    <row r="79" spans="1:26">
      <c r="A79" s="37" t="s">
        <v>990</v>
      </c>
      <c r="B79" s="37" t="s">
        <v>991</v>
      </c>
      <c r="C79" s="37" t="s">
        <v>992</v>
      </c>
      <c r="D79" s="37" t="s">
        <v>993</v>
      </c>
      <c r="E79" s="37" t="s">
        <v>417</v>
      </c>
      <c r="F79" s="37" t="s">
        <v>417</v>
      </c>
      <c r="G79" s="38" t="s">
        <v>465</v>
      </c>
      <c r="H79" s="37" t="s">
        <v>420</v>
      </c>
      <c r="I79" s="37">
        <v>248</v>
      </c>
      <c r="J79" s="37">
        <v>248</v>
      </c>
      <c r="K79" s="37">
        <v>0</v>
      </c>
      <c r="L79" s="37">
        <v>0</v>
      </c>
      <c r="M79" s="37">
        <v>0</v>
      </c>
      <c r="N79" s="37">
        <v>248</v>
      </c>
      <c r="O79" s="37" t="s">
        <v>420</v>
      </c>
      <c r="P79" s="37">
        <v>1</v>
      </c>
      <c r="Q79" s="37">
        <v>248</v>
      </c>
      <c r="R79" s="37">
        <v>248</v>
      </c>
      <c r="S79" s="37" t="s">
        <v>420</v>
      </c>
      <c r="T79" s="37" t="s">
        <v>420</v>
      </c>
      <c r="U79" s="37">
        <v>1</v>
      </c>
      <c r="V79" s="37">
        <v>248</v>
      </c>
      <c r="W79" s="37">
        <v>248</v>
      </c>
      <c r="X79" s="37" t="s">
        <v>994</v>
      </c>
      <c r="Y79" s="37" t="s">
        <v>995</v>
      </c>
      <c r="Z79" s="37">
        <v>1255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Lorenzo Carretero Paulet</dc:creator>
  <cp:keywords/>
  <dc:description/>
  <cp:lastModifiedBy>Lorenzo Carretero Paulet</cp:lastModifiedBy>
  <cp:revision/>
  <dcterms:created xsi:type="dcterms:W3CDTF">2025-11-21T09:22:17Z</dcterms:created>
  <dcterms:modified xsi:type="dcterms:W3CDTF">2026-03-24T15:22:41Z</dcterms:modified>
  <cp:category/>
  <cp:contentStatus/>
</cp:coreProperties>
</file>