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meauniversity-my.sharepoint.com/personal/brmu0005_ad_umu_se/Documents/Skrivbordet(1)/"/>
    </mc:Choice>
  </mc:AlternateContent>
  <xr:revisionPtr revIDLastSave="1" documentId="8_{968BCEA8-06E3-4AE5-94AC-B380327C1A52}" xr6:coauthVersionLast="47" xr6:coauthVersionMax="47" xr10:uidLastSave="{00354CA0-986A-43B4-B6AF-A517D91F2B64}"/>
  <bookViews>
    <workbookView xWindow="-110" yWindow="-110" windowWidth="19420" windowHeight="11500" xr2:uid="{915CC6EB-FC9A-458D-8724-B9E7D3F7F3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3" i="1" l="1"/>
  <c r="W63" i="1"/>
  <c r="V63" i="1"/>
  <c r="U63" i="1"/>
  <c r="T63" i="1"/>
  <c r="S63" i="1"/>
  <c r="X62" i="1"/>
  <c r="AA62" i="1" s="1"/>
  <c r="W62" i="1"/>
  <c r="Z62" i="1" s="1"/>
  <c r="V62" i="1"/>
  <c r="U62" i="1"/>
  <c r="T62" i="1"/>
  <c r="S62" i="1"/>
  <c r="X61" i="1"/>
  <c r="W61" i="1"/>
  <c r="Z61" i="1" s="1"/>
  <c r="V61" i="1"/>
  <c r="Y61" i="1" s="1"/>
  <c r="U61" i="1"/>
  <c r="T61" i="1"/>
  <c r="S61" i="1"/>
  <c r="X60" i="1"/>
  <c r="W60" i="1"/>
  <c r="V60" i="1"/>
  <c r="U60" i="1"/>
  <c r="T60" i="1"/>
  <c r="S60" i="1"/>
  <c r="X59" i="1"/>
  <c r="W59" i="1"/>
  <c r="V59" i="1"/>
  <c r="U59" i="1"/>
  <c r="T59" i="1"/>
  <c r="S59" i="1"/>
  <c r="X58" i="1"/>
  <c r="W58" i="1"/>
  <c r="V58" i="1"/>
  <c r="U58" i="1"/>
  <c r="T58" i="1"/>
  <c r="S58" i="1"/>
  <c r="X57" i="1"/>
  <c r="W57" i="1"/>
  <c r="V57" i="1"/>
  <c r="U57" i="1"/>
  <c r="T57" i="1"/>
  <c r="S57" i="1"/>
  <c r="X56" i="1"/>
  <c r="W56" i="1"/>
  <c r="V56" i="1"/>
  <c r="U56" i="1"/>
  <c r="T56" i="1"/>
  <c r="S56" i="1"/>
  <c r="X55" i="1"/>
  <c r="W55" i="1"/>
  <c r="V55" i="1"/>
  <c r="U55" i="1"/>
  <c r="T55" i="1"/>
  <c r="S55" i="1"/>
  <c r="X54" i="1"/>
  <c r="W54" i="1"/>
  <c r="V54" i="1"/>
  <c r="U54" i="1"/>
  <c r="T54" i="1"/>
  <c r="S54" i="1"/>
  <c r="X53" i="1"/>
  <c r="W53" i="1"/>
  <c r="V53" i="1"/>
  <c r="U53" i="1"/>
  <c r="T53" i="1"/>
  <c r="S53" i="1"/>
  <c r="X52" i="1"/>
  <c r="W52" i="1"/>
  <c r="V52" i="1"/>
  <c r="U52" i="1"/>
  <c r="T52" i="1"/>
  <c r="S52" i="1"/>
  <c r="Y52" i="1" s="1"/>
  <c r="X51" i="1"/>
  <c r="W51" i="1"/>
  <c r="V51" i="1"/>
  <c r="U51" i="1"/>
  <c r="T51" i="1"/>
  <c r="S51" i="1"/>
  <c r="X50" i="1"/>
  <c r="AA50" i="1" s="1"/>
  <c r="W50" i="1"/>
  <c r="V50" i="1"/>
  <c r="U50" i="1"/>
  <c r="T50" i="1"/>
  <c r="S50" i="1"/>
  <c r="X49" i="1"/>
  <c r="W49" i="1"/>
  <c r="V49" i="1"/>
  <c r="U49" i="1"/>
  <c r="T49" i="1"/>
  <c r="S49" i="1"/>
  <c r="X48" i="1"/>
  <c r="W48" i="1"/>
  <c r="V48" i="1"/>
  <c r="U48" i="1"/>
  <c r="T48" i="1"/>
  <c r="S48" i="1"/>
  <c r="X47" i="1"/>
  <c r="W47" i="1"/>
  <c r="V47" i="1"/>
  <c r="U47" i="1"/>
  <c r="T47" i="1"/>
  <c r="S47" i="1"/>
  <c r="X46" i="1"/>
  <c r="W46" i="1"/>
  <c r="V46" i="1"/>
  <c r="U46" i="1"/>
  <c r="T46" i="1"/>
  <c r="S46" i="1"/>
  <c r="X45" i="1"/>
  <c r="W45" i="1"/>
  <c r="V45" i="1"/>
  <c r="U45" i="1"/>
  <c r="T45" i="1"/>
  <c r="S45" i="1"/>
  <c r="X44" i="1"/>
  <c r="W44" i="1"/>
  <c r="V44" i="1"/>
  <c r="U44" i="1"/>
  <c r="T44" i="1"/>
  <c r="Z44" i="1" s="1"/>
  <c r="S44" i="1"/>
  <c r="X43" i="1"/>
  <c r="W43" i="1"/>
  <c r="V43" i="1"/>
  <c r="U43" i="1"/>
  <c r="T43" i="1"/>
  <c r="Z43" i="1" s="1"/>
  <c r="S43" i="1"/>
  <c r="X42" i="1"/>
  <c r="W42" i="1"/>
  <c r="V42" i="1"/>
  <c r="U42" i="1"/>
  <c r="T42" i="1"/>
  <c r="S42" i="1"/>
  <c r="X41" i="1"/>
  <c r="W41" i="1"/>
  <c r="V41" i="1"/>
  <c r="Y41" i="1" s="1"/>
  <c r="U41" i="1"/>
  <c r="T41" i="1"/>
  <c r="S41" i="1"/>
  <c r="X40" i="1"/>
  <c r="W40" i="1"/>
  <c r="V40" i="1"/>
  <c r="U40" i="1"/>
  <c r="T40" i="1"/>
  <c r="S40" i="1"/>
  <c r="X39" i="1"/>
  <c r="W39" i="1"/>
  <c r="V39" i="1"/>
  <c r="U39" i="1"/>
  <c r="T39" i="1"/>
  <c r="S39" i="1"/>
  <c r="Y38" i="1"/>
  <c r="X38" i="1"/>
  <c r="AA38" i="1" s="1"/>
  <c r="W38" i="1"/>
  <c r="V38" i="1"/>
  <c r="U38" i="1"/>
  <c r="T38" i="1"/>
  <c r="S38" i="1"/>
  <c r="Y37" i="1"/>
  <c r="X37" i="1"/>
  <c r="AA37" i="1" s="1"/>
  <c r="W37" i="1"/>
  <c r="Z37" i="1" s="1"/>
  <c r="V37" i="1"/>
  <c r="U37" i="1"/>
  <c r="T37" i="1"/>
  <c r="S37" i="1"/>
  <c r="X36" i="1"/>
  <c r="AA36" i="1" s="1"/>
  <c r="W36" i="1"/>
  <c r="Z36" i="1" s="1"/>
  <c r="V36" i="1"/>
  <c r="Y36" i="1" s="1"/>
  <c r="U36" i="1"/>
  <c r="T36" i="1"/>
  <c r="S36" i="1"/>
  <c r="X35" i="1"/>
  <c r="W35" i="1"/>
  <c r="V35" i="1"/>
  <c r="U35" i="1"/>
  <c r="T35" i="1"/>
  <c r="S35" i="1"/>
  <c r="X34" i="1"/>
  <c r="W34" i="1"/>
  <c r="V34" i="1"/>
  <c r="U34" i="1"/>
  <c r="T34" i="1"/>
  <c r="S34" i="1"/>
  <c r="X33" i="1"/>
  <c r="W33" i="1"/>
  <c r="V33" i="1"/>
  <c r="U33" i="1"/>
  <c r="T33" i="1"/>
  <c r="S33" i="1"/>
  <c r="X32" i="1"/>
  <c r="W32" i="1"/>
  <c r="V32" i="1"/>
  <c r="U32" i="1"/>
  <c r="T32" i="1"/>
  <c r="S32" i="1"/>
  <c r="X31" i="1"/>
  <c r="W31" i="1"/>
  <c r="V31" i="1"/>
  <c r="U31" i="1"/>
  <c r="T31" i="1"/>
  <c r="S31" i="1"/>
  <c r="X30" i="1"/>
  <c r="W30" i="1"/>
  <c r="V30" i="1"/>
  <c r="U30" i="1"/>
  <c r="T30" i="1"/>
  <c r="S30" i="1"/>
  <c r="X29" i="1"/>
  <c r="AA29" i="1" s="1"/>
  <c r="W29" i="1"/>
  <c r="V29" i="1"/>
  <c r="U29" i="1"/>
  <c r="T29" i="1"/>
  <c r="S29" i="1"/>
  <c r="X28" i="1"/>
  <c r="AA28" i="1" s="1"/>
  <c r="W28" i="1"/>
  <c r="V28" i="1"/>
  <c r="Y28" i="1" s="1"/>
  <c r="U28" i="1"/>
  <c r="T28" i="1"/>
  <c r="S28" i="1"/>
  <c r="X27" i="1"/>
  <c r="W27" i="1"/>
  <c r="V27" i="1"/>
  <c r="U27" i="1"/>
  <c r="T27" i="1"/>
  <c r="S27" i="1"/>
  <c r="X26" i="1"/>
  <c r="W26" i="1"/>
  <c r="V26" i="1"/>
  <c r="U26" i="1"/>
  <c r="AA26" i="1" s="1"/>
  <c r="T26" i="1"/>
  <c r="S26" i="1"/>
  <c r="X25" i="1"/>
  <c r="W25" i="1"/>
  <c r="V25" i="1"/>
  <c r="U25" i="1"/>
  <c r="T25" i="1"/>
  <c r="S25" i="1"/>
  <c r="X24" i="1"/>
  <c r="W24" i="1"/>
  <c r="V24" i="1"/>
  <c r="U24" i="1"/>
  <c r="T24" i="1"/>
  <c r="S24" i="1"/>
  <c r="X23" i="1"/>
  <c r="W23" i="1"/>
  <c r="V23" i="1"/>
  <c r="U23" i="1"/>
  <c r="T23" i="1"/>
  <c r="S23" i="1"/>
  <c r="X22" i="1"/>
  <c r="W22" i="1"/>
  <c r="V22" i="1"/>
  <c r="U22" i="1"/>
  <c r="T22" i="1"/>
  <c r="S22" i="1"/>
  <c r="X21" i="1"/>
  <c r="AA21" i="1" s="1"/>
  <c r="W21" i="1"/>
  <c r="V21" i="1"/>
  <c r="U21" i="1"/>
  <c r="T21" i="1"/>
  <c r="S21" i="1"/>
  <c r="Y20" i="1"/>
  <c r="X20" i="1"/>
  <c r="AA20" i="1" s="1"/>
  <c r="W20" i="1"/>
  <c r="Z20" i="1" s="1"/>
  <c r="V20" i="1"/>
  <c r="U20" i="1"/>
  <c r="T20" i="1"/>
  <c r="S20" i="1"/>
  <c r="X19" i="1"/>
  <c r="W19" i="1"/>
  <c r="Z19" i="1" s="1"/>
  <c r="V19" i="1"/>
  <c r="U19" i="1"/>
  <c r="T19" i="1"/>
  <c r="S19" i="1"/>
  <c r="X18" i="1"/>
  <c r="W18" i="1"/>
  <c r="V18" i="1"/>
  <c r="U18" i="1"/>
  <c r="T18" i="1"/>
  <c r="S18" i="1"/>
  <c r="X17" i="1"/>
  <c r="W17" i="1"/>
  <c r="V17" i="1"/>
  <c r="U17" i="1"/>
  <c r="T17" i="1"/>
  <c r="S17" i="1"/>
  <c r="X16" i="1"/>
  <c r="W16" i="1"/>
  <c r="V16" i="1"/>
  <c r="U16" i="1"/>
  <c r="T16" i="1"/>
  <c r="S16" i="1"/>
  <c r="X15" i="1"/>
  <c r="W15" i="1"/>
  <c r="V15" i="1"/>
  <c r="U15" i="1"/>
  <c r="T15" i="1"/>
  <c r="S15" i="1"/>
  <c r="X14" i="1"/>
  <c r="W14" i="1"/>
  <c r="V14" i="1"/>
  <c r="U14" i="1"/>
  <c r="T14" i="1"/>
  <c r="S14" i="1"/>
  <c r="X13" i="1"/>
  <c r="W13" i="1"/>
  <c r="V13" i="1"/>
  <c r="U13" i="1"/>
  <c r="T13" i="1"/>
  <c r="S13" i="1"/>
  <c r="X12" i="1"/>
  <c r="W12" i="1"/>
  <c r="V12" i="1"/>
  <c r="U12" i="1"/>
  <c r="T12" i="1"/>
  <c r="S12" i="1"/>
  <c r="X11" i="1"/>
  <c r="W11" i="1"/>
  <c r="V11" i="1"/>
  <c r="U11" i="1"/>
  <c r="T11" i="1"/>
  <c r="S11" i="1"/>
  <c r="X10" i="1"/>
  <c r="W10" i="1"/>
  <c r="V10" i="1"/>
  <c r="U10" i="1"/>
  <c r="T10" i="1"/>
  <c r="S10" i="1"/>
  <c r="X9" i="1"/>
  <c r="W9" i="1"/>
  <c r="V9" i="1"/>
  <c r="U9" i="1"/>
  <c r="T9" i="1"/>
  <c r="S9" i="1"/>
  <c r="X8" i="1"/>
  <c r="W8" i="1"/>
  <c r="V8" i="1"/>
  <c r="U8" i="1"/>
  <c r="T8" i="1"/>
  <c r="S8" i="1"/>
  <c r="X7" i="1"/>
  <c r="W7" i="1"/>
  <c r="V7" i="1"/>
  <c r="U7" i="1"/>
  <c r="T7" i="1"/>
  <c r="S7" i="1"/>
  <c r="Z35" i="1" l="1"/>
  <c r="AA61" i="1"/>
  <c r="Z14" i="1"/>
  <c r="Y30" i="1"/>
  <c r="AA35" i="1"/>
  <c r="Z60" i="1"/>
  <c r="Z12" i="1"/>
  <c r="Z30" i="1"/>
  <c r="AA60" i="1"/>
  <c r="AA44" i="1"/>
  <c r="AA52" i="1"/>
  <c r="Z13" i="1"/>
  <c r="Z59" i="1"/>
  <c r="Y14" i="1"/>
  <c r="AA45" i="1"/>
  <c r="Y12" i="1"/>
  <c r="Z29" i="1"/>
  <c r="Y46" i="1"/>
  <c r="AA51" i="1"/>
  <c r="Y54" i="1"/>
  <c r="AA59" i="1"/>
  <c r="AA14" i="1"/>
  <c r="AA15" i="1"/>
  <c r="AA19" i="1"/>
  <c r="Z23" i="1"/>
  <c r="Z34" i="1"/>
  <c r="Y44" i="1"/>
  <c r="Z45" i="1"/>
  <c r="AA13" i="1"/>
  <c r="Z18" i="1"/>
  <c r="Y22" i="1"/>
  <c r="AA23" i="1"/>
  <c r="Y33" i="1"/>
  <c r="AA34" i="1"/>
  <c r="Z49" i="1"/>
  <c r="Y53" i="1"/>
  <c r="Y57" i="1"/>
  <c r="AA58" i="1"/>
  <c r="Y7" i="1"/>
  <c r="AA8" i="1"/>
  <c r="Y11" i="1"/>
  <c r="AA12" i="1"/>
  <c r="Y17" i="1"/>
  <c r="AA18" i="1"/>
  <c r="Z22" i="1"/>
  <c r="Y29" i="1"/>
  <c r="Z33" i="1"/>
  <c r="Y48" i="1"/>
  <c r="AA49" i="1"/>
  <c r="Z53" i="1"/>
  <c r="Z57" i="1"/>
  <c r="Y60" i="1"/>
  <c r="Y63" i="1"/>
  <c r="Z7" i="1"/>
  <c r="AA10" i="1"/>
  <c r="Y21" i="1"/>
  <c r="AA22" i="1"/>
  <c r="Z28" i="1"/>
  <c r="Z48" i="1"/>
  <c r="Z51" i="1"/>
  <c r="Y56" i="1"/>
  <c r="AA57" i="1"/>
  <c r="Z63" i="1"/>
  <c r="AA7" i="1"/>
  <c r="Y13" i="1"/>
  <c r="Z21" i="1"/>
  <c r="Z38" i="1"/>
  <c r="AA39" i="1"/>
  <c r="Y45" i="1"/>
  <c r="Z52" i="1"/>
  <c r="Y62" i="1"/>
  <c r="AA63" i="1"/>
  <c r="Z17" i="1"/>
  <c r="Y25" i="1"/>
  <c r="Y32" i="1"/>
  <c r="Y47" i="1"/>
  <c r="Y9" i="1"/>
  <c r="Y16" i="1"/>
  <c r="Z32" i="1"/>
  <c r="Y40" i="1"/>
  <c r="Z47" i="1"/>
  <c r="Z54" i="1"/>
  <c r="Z16" i="1"/>
  <c r="Y24" i="1"/>
  <c r="Z27" i="1"/>
  <c r="Y31" i="1"/>
  <c r="Z40" i="1"/>
  <c r="AA43" i="1"/>
  <c r="Z46" i="1"/>
  <c r="AA47" i="1"/>
  <c r="AA53" i="1"/>
  <c r="Y8" i="1"/>
  <c r="Z11" i="1"/>
  <c r="Y15" i="1"/>
  <c r="Z24" i="1"/>
  <c r="AA27" i="1"/>
  <c r="Z31" i="1"/>
  <c r="Y39" i="1"/>
  <c r="AA40" i="1"/>
  <c r="Y43" i="1"/>
  <c r="AA46" i="1"/>
  <c r="Z8" i="1"/>
  <c r="AA11" i="1"/>
  <c r="Z15" i="1"/>
  <c r="Y23" i="1"/>
  <c r="AA24" i="1"/>
  <c r="Y27" i="1"/>
  <c r="AA30" i="1"/>
  <c r="AA31" i="1"/>
  <c r="Z39" i="1"/>
  <c r="AA42" i="1"/>
  <c r="Y49" i="1"/>
  <c r="Z56" i="1"/>
  <c r="Y55" i="1"/>
  <c r="Z55" i="1"/>
  <c r="AA55" i="1"/>
  <c r="AA54" i="1"/>
  <c r="Y26" i="1"/>
  <c r="AA33" i="1"/>
  <c r="Z10" i="1"/>
  <c r="Z26" i="1"/>
  <c r="Z42" i="1"/>
  <c r="Z9" i="1"/>
  <c r="Y19" i="1"/>
  <c r="Z25" i="1"/>
  <c r="Y35" i="1"/>
  <c r="Z41" i="1"/>
  <c r="Z50" i="1"/>
  <c r="Y58" i="1"/>
  <c r="Y10" i="1"/>
  <c r="AA17" i="1"/>
  <c r="Y42" i="1"/>
  <c r="AA48" i="1"/>
  <c r="Y51" i="1"/>
  <c r="AA56" i="1"/>
  <c r="AA16" i="1"/>
  <c r="AA32" i="1"/>
  <c r="Y50" i="1"/>
  <c r="Y59" i="1"/>
  <c r="AA9" i="1"/>
  <c r="Y18" i="1"/>
  <c r="AA25" i="1"/>
  <c r="Y34" i="1"/>
  <c r="AA41" i="1"/>
  <c r="Z58" i="1"/>
</calcChain>
</file>

<file path=xl/sharedStrings.xml><?xml version="1.0" encoding="utf-8"?>
<sst xmlns="http://schemas.openxmlformats.org/spreadsheetml/2006/main" count="156" uniqueCount="100">
  <si>
    <t>Monday</t>
  </si>
  <si>
    <t>Tuesday</t>
  </si>
  <si>
    <t>Wednesday</t>
  </si>
  <si>
    <t>Thursday</t>
  </si>
  <si>
    <t>Friday</t>
  </si>
  <si>
    <t>Average</t>
  </si>
  <si>
    <t>STDEV</t>
  </si>
  <si>
    <t>RSD</t>
  </si>
  <si>
    <t>Day 1</t>
  </si>
  <si>
    <t>Day 2</t>
  </si>
  <si>
    <t>Day 3</t>
  </si>
  <si>
    <t>Day 4</t>
  </si>
  <si>
    <t>Day5</t>
  </si>
  <si>
    <t>Therapeutic group</t>
  </si>
  <si>
    <t>LOQ</t>
  </si>
  <si>
    <t xml:space="preserve">8:AM </t>
  </si>
  <si>
    <t>1: PM</t>
  </si>
  <si>
    <t>5:PM</t>
  </si>
  <si>
    <t>Antiretroviral</t>
  </si>
  <si>
    <t>Abacavir</t>
  </si>
  <si>
    <t>Aciclovir</t>
  </si>
  <si>
    <t>Antihelminthic</t>
  </si>
  <si>
    <t>Albendazole</t>
  </si>
  <si>
    <t>Antimicobacterial</t>
  </si>
  <si>
    <t>Aminosalicylic acid</t>
  </si>
  <si>
    <t>Calcium blocker</t>
  </si>
  <si>
    <t>Amlodipine besylate</t>
  </si>
  <si>
    <t>Antibacterial</t>
  </si>
  <si>
    <t>Amoxicillin</t>
  </si>
  <si>
    <t>Atazanavir</t>
  </si>
  <si>
    <t>Beta Blocker</t>
  </si>
  <si>
    <t>Atenolol</t>
  </si>
  <si>
    <t>Psychoanaleptic</t>
  </si>
  <si>
    <t>Caffeine</t>
  </si>
  <si>
    <t>Antiepileptic</t>
  </si>
  <si>
    <t>Carbamazepine</t>
  </si>
  <si>
    <t>Antihistaminic</t>
  </si>
  <si>
    <t>Cetirizine</t>
  </si>
  <si>
    <t>Chlorpheniramine</t>
  </si>
  <si>
    <t>Ciprofloxacin</t>
  </si>
  <si>
    <t>Clarithromycin</t>
  </si>
  <si>
    <t>Stomatological drug</t>
  </si>
  <si>
    <t>Clotrimazole</t>
  </si>
  <si>
    <t>Cloxacillin</t>
  </si>
  <si>
    <t>Darunavir</t>
  </si>
  <si>
    <t>Dexamethazone</t>
  </si>
  <si>
    <t>Psycholeptic</t>
  </si>
  <si>
    <t>Diazepam</t>
  </si>
  <si>
    <t>Antiinflammatory/Antirhumatic</t>
  </si>
  <si>
    <t>Diclofenac</t>
  </si>
  <si>
    <t>Diltiazem</t>
  </si>
  <si>
    <t>Efavirenz</t>
  </si>
  <si>
    <t>Ethambutol hydrochloride</t>
  </si>
  <si>
    <t>Fexofenadine</t>
  </si>
  <si>
    <t>Haloperidol</t>
  </si>
  <si>
    <t>Ibuprofen</t>
  </si>
  <si>
    <t>Angiotensive</t>
  </si>
  <si>
    <t>Irbesartan</t>
  </si>
  <si>
    <t>Isoniazid</t>
  </si>
  <si>
    <t>Anesthetic</t>
  </si>
  <si>
    <t>Ketamine</t>
  </si>
  <si>
    <t>Lamivudine</t>
  </si>
  <si>
    <t>Levofloxacin</t>
  </si>
  <si>
    <t>Cardiac therapy</t>
  </si>
  <si>
    <t>Lidocaine</t>
  </si>
  <si>
    <t>Antidiarrheal</t>
  </si>
  <si>
    <t>Loperamide</t>
  </si>
  <si>
    <t>Lorazepam</t>
  </si>
  <si>
    <t>Mefenamic acid</t>
  </si>
  <si>
    <t>Antihyprtensive</t>
  </si>
  <si>
    <t>Methyldopa</t>
  </si>
  <si>
    <t>Antifungal</t>
  </si>
  <si>
    <t>Miconazole</t>
  </si>
  <si>
    <t>Moxifloxacin</t>
  </si>
  <si>
    <t>Nalidixic acid</t>
  </si>
  <si>
    <t>Naproxen</t>
  </si>
  <si>
    <t>Nevirapine</t>
  </si>
  <si>
    <t>Nifedipine</t>
  </si>
  <si>
    <t>Ofloxacin</t>
  </si>
  <si>
    <t>Antacid</t>
  </si>
  <si>
    <t>Omeprazole</t>
  </si>
  <si>
    <t>Oxazepam</t>
  </si>
  <si>
    <t>Oxytetracycline</t>
  </si>
  <si>
    <t>Analgesic</t>
  </si>
  <si>
    <t>Paracetamol</t>
  </si>
  <si>
    <t>Promethazine</t>
  </si>
  <si>
    <t>Propranolol</t>
  </si>
  <si>
    <t>Pyrazinamide</t>
  </si>
  <si>
    <t>Sulfadiazine</t>
  </si>
  <si>
    <t>Sulfamethoxazole</t>
  </si>
  <si>
    <t>Telmisartan</t>
  </si>
  <si>
    <t>Obstructive airway</t>
  </si>
  <si>
    <t>Terbutaline</t>
  </si>
  <si>
    <t>Tetracycline</t>
  </si>
  <si>
    <t>Medicated dressing</t>
  </si>
  <si>
    <t>Triclosan</t>
  </si>
  <si>
    <t>Zidovudine</t>
  </si>
  <si>
    <t>LOQ is limit of quantification</t>
  </si>
  <si>
    <t>Compound</t>
  </si>
  <si>
    <r>
      <rPr>
        <b/>
        <sz val="11"/>
        <color theme="1"/>
        <rFont val="Aptos Narrow"/>
        <family val="2"/>
        <scheme val="minor"/>
      </rPr>
      <t>Table S5</t>
    </r>
    <r>
      <rPr>
        <sz val="11"/>
        <color theme="1"/>
        <rFont val="Aptos Narrow"/>
        <family val="2"/>
        <scheme val="minor"/>
      </rPr>
      <t xml:space="preserve"> Raw data of detected pharmaceuticals  (ng/l) at the sampling sites N21 of the Nyabugogo river at different time of the day and for 5 consecutive days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</si>
</sst>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3" borderId="2" xfId="0" applyFill="1" applyBorder="1"/>
    <xf numFmtId="0" fontId="0" fillId="3" borderId="3" xfId="0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3" xfId="0" applyFont="1" applyFill="1" applyBorder="1"/>
    <xf numFmtId="0" fontId="0" fillId="3" borderId="5" xfId="0" applyFill="1" applyBorder="1"/>
    <xf numFmtId="0" fontId="0" fillId="3" borderId="8" xfId="0" applyFill="1" applyBorder="1"/>
    <xf numFmtId="0" fontId="0" fillId="3" borderId="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0" xfId="0" applyFill="1"/>
    <xf numFmtId="0" fontId="0" fillId="4" borderId="1" xfId="0" applyFill="1" applyBorder="1"/>
    <xf numFmtId="0" fontId="0" fillId="5" borderId="1" xfId="0" applyFill="1" applyBorder="1"/>
    <xf numFmtId="0" fontId="2" fillId="0" borderId="1" xfId="0" applyFont="1" applyBorder="1"/>
    <xf numFmtId="0" fontId="2" fillId="3" borderId="2" xfId="0" applyFont="1" applyFill="1" applyBorder="1" applyAlignment="1">
      <alignment horizontal="left"/>
    </xf>
    <xf numFmtId="0" fontId="2" fillId="3" borderId="8" xfId="0" applyFont="1" applyFill="1" applyBorder="1"/>
    <xf numFmtId="0" fontId="2" fillId="3" borderId="1" xfId="0" applyFont="1" applyFill="1" applyBorder="1"/>
    <xf numFmtId="0" fontId="2" fillId="3" borderId="9" xfId="0" applyFont="1" applyFill="1" applyBorder="1"/>
    <xf numFmtId="0" fontId="2" fillId="3" borderId="8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1" fontId="0" fillId="0" borderId="12" xfId="0" applyNumberFormat="1" applyBorder="1" applyAlignment="1">
      <alignment horizontal="left"/>
    </xf>
    <xf numFmtId="1" fontId="0" fillId="0" borderId="1" xfId="0" applyNumberFormat="1" applyBorder="1" applyAlignment="1">
      <alignment horizontal="left"/>
    </xf>
    <xf numFmtId="1" fontId="0" fillId="0" borderId="9" xfId="0" applyNumberFormat="1" applyBorder="1" applyAlignment="1">
      <alignment horizontal="left"/>
    </xf>
    <xf numFmtId="1" fontId="0" fillId="0" borderId="8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" fontId="0" fillId="6" borderId="8" xfId="0" applyNumberFormat="1" applyFill="1" applyBorder="1" applyAlignment="1">
      <alignment horizontal="right"/>
    </xf>
    <xf numFmtId="1" fontId="0" fillId="6" borderId="1" xfId="0" applyNumberFormat="1" applyFill="1" applyBorder="1" applyAlignment="1">
      <alignment horizontal="right"/>
    </xf>
    <xf numFmtId="1" fontId="0" fillId="6" borderId="2" xfId="0" applyNumberFormat="1" applyFill="1" applyBorder="1" applyAlignment="1">
      <alignment horizontal="right"/>
    </xf>
    <xf numFmtId="1" fontId="0" fillId="4" borderId="1" xfId="0" applyNumberFormat="1" applyFill="1" applyBorder="1"/>
    <xf numFmtId="9" fontId="0" fillId="5" borderId="1" xfId="1" applyFont="1" applyFill="1" applyBorder="1"/>
    <xf numFmtId="1" fontId="0" fillId="0" borderId="0" xfId="0" applyNumberFormat="1"/>
    <xf numFmtId="164" fontId="0" fillId="0" borderId="9" xfId="0" applyNumberFormat="1" applyBorder="1" applyAlignment="1">
      <alignment horizontal="left"/>
    </xf>
    <xf numFmtId="164" fontId="0" fillId="6" borderId="8" xfId="0" applyNumberFormat="1" applyFill="1" applyBorder="1" applyAlignment="1">
      <alignment horizontal="right"/>
    </xf>
    <xf numFmtId="164" fontId="0" fillId="6" borderId="1" xfId="0" applyNumberFormat="1" applyFill="1" applyBorder="1" applyAlignment="1">
      <alignment horizontal="right"/>
    </xf>
    <xf numFmtId="164" fontId="0" fillId="6" borderId="2" xfId="0" applyNumberFormat="1" applyFill="1" applyBorder="1" applyAlignment="1">
      <alignment horizontal="right"/>
    </xf>
    <xf numFmtId="164" fontId="0" fillId="4" borderId="1" xfId="0" applyNumberFormat="1" applyFill="1" applyBorder="1"/>
    <xf numFmtId="164" fontId="0" fillId="0" borderId="12" xfId="0" applyNumberFormat="1" applyBorder="1" applyAlignment="1">
      <alignment horizontal="left"/>
    </xf>
    <xf numFmtId="164" fontId="0" fillId="0" borderId="8" xfId="0" applyNumberFormat="1" applyBorder="1" applyAlignment="1">
      <alignment horizontal="left"/>
    </xf>
    <xf numFmtId="1" fontId="0" fillId="0" borderId="13" xfId="0" applyNumberFormat="1" applyBorder="1" applyAlignment="1">
      <alignment horizontal="left"/>
    </xf>
    <xf numFmtId="1" fontId="0" fillId="0" borderId="14" xfId="0" applyNumberFormat="1" applyBorder="1" applyAlignment="1">
      <alignment horizontal="left"/>
    </xf>
    <xf numFmtId="1" fontId="0" fillId="0" borderId="15" xfId="0" applyNumberFormat="1" applyBorder="1" applyAlignment="1">
      <alignment horizontal="left"/>
    </xf>
    <xf numFmtId="1" fontId="0" fillId="0" borderId="16" xfId="0" applyNumberFormat="1" applyBorder="1" applyAlignment="1">
      <alignment horizontal="left"/>
    </xf>
    <xf numFmtId="1" fontId="0" fillId="6" borderId="16" xfId="0" applyNumberFormat="1" applyFill="1" applyBorder="1" applyAlignment="1">
      <alignment horizontal="right"/>
    </xf>
    <xf numFmtId="1" fontId="0" fillId="6" borderId="14" xfId="0" applyNumberFormat="1" applyFill="1" applyBorder="1" applyAlignment="1">
      <alignment horizontal="right"/>
    </xf>
    <xf numFmtId="1" fontId="0" fillId="6" borderId="17" xfId="0" applyNumberFormat="1" applyFill="1" applyBorder="1" applyAlignment="1">
      <alignment horizontal="right"/>
    </xf>
    <xf numFmtId="0" fontId="0" fillId="2" borderId="0" xfId="0" applyFill="1"/>
    <xf numFmtId="0" fontId="0" fillId="2" borderId="1" xfId="0" applyFill="1" applyBorder="1"/>
    <xf numFmtId="0" fontId="0" fillId="0" borderId="1" xfId="0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2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63E6D-80A7-413F-B8B6-37DAF8655697}">
  <dimension ref="A2:AB65"/>
  <sheetViews>
    <sheetView tabSelected="1" workbookViewId="0">
      <selection activeCell="K11" sqref="K11"/>
    </sheetView>
  </sheetViews>
  <sheetFormatPr defaultRowHeight="14.5" x14ac:dyDescent="0.35"/>
  <cols>
    <col min="1" max="1" width="16.26953125" style="51" customWidth="1"/>
    <col min="2" max="2" width="18.08984375" customWidth="1"/>
    <col min="28" max="28" width="15.81640625" customWidth="1"/>
  </cols>
  <sheetData>
    <row r="2" spans="1:28" x14ac:dyDescent="0.35">
      <c r="B2" t="s">
        <v>99</v>
      </c>
    </row>
    <row r="3" spans="1:28" ht="15" thickBot="1" x14ac:dyDescent="0.4"/>
    <row r="4" spans="1:28" ht="21" x14ac:dyDescent="0.5">
      <c r="B4" s="1"/>
      <c r="C4" s="2"/>
      <c r="D4" s="3"/>
      <c r="E4" s="4" t="s">
        <v>0</v>
      </c>
      <c r="F4" s="5"/>
      <c r="G4" s="6"/>
      <c r="H4" s="4" t="s">
        <v>1</v>
      </c>
      <c r="I4" s="5"/>
      <c r="J4" s="6"/>
      <c r="K4" s="4" t="s">
        <v>2</v>
      </c>
      <c r="L4" s="5"/>
      <c r="M4" s="6"/>
      <c r="N4" s="4" t="s">
        <v>3</v>
      </c>
      <c r="O4" s="5"/>
      <c r="P4" s="6"/>
      <c r="Q4" s="4" t="s">
        <v>4</v>
      </c>
      <c r="R4" s="7"/>
      <c r="S4" s="54" t="s">
        <v>5</v>
      </c>
      <c r="T4" s="55"/>
      <c r="U4" s="55"/>
      <c r="V4" s="56" t="s">
        <v>6</v>
      </c>
      <c r="W4" s="56"/>
      <c r="X4" s="56"/>
      <c r="Y4" s="57" t="s">
        <v>7</v>
      </c>
      <c r="Z4" s="57"/>
      <c r="AA4" s="57"/>
    </row>
    <row r="5" spans="1:28" x14ac:dyDescent="0.35">
      <c r="B5" s="1"/>
      <c r="C5" s="2"/>
      <c r="D5" s="8"/>
      <c r="E5" s="9" t="s">
        <v>8</v>
      </c>
      <c r="F5" s="10"/>
      <c r="G5" s="8"/>
      <c r="H5" s="9" t="s">
        <v>9</v>
      </c>
      <c r="I5" s="10"/>
      <c r="J5" s="8"/>
      <c r="K5" s="9" t="s">
        <v>10</v>
      </c>
      <c r="L5" s="10"/>
      <c r="M5" s="8"/>
      <c r="N5" s="9" t="s">
        <v>11</v>
      </c>
      <c r="O5" s="10"/>
      <c r="P5" s="8"/>
      <c r="Q5" s="9" t="s">
        <v>12</v>
      </c>
      <c r="R5" s="10"/>
      <c r="S5" s="11"/>
      <c r="T5" s="12"/>
      <c r="U5" s="12"/>
      <c r="V5" s="13"/>
      <c r="W5" s="13"/>
      <c r="X5" s="13"/>
      <c r="Y5" s="14"/>
      <c r="Z5" s="14"/>
      <c r="AA5" s="14"/>
    </row>
    <row r="6" spans="1:28" x14ac:dyDescent="0.35">
      <c r="A6" s="58" t="s">
        <v>13</v>
      </c>
      <c r="B6" s="15" t="s">
        <v>98</v>
      </c>
      <c r="C6" s="16" t="s">
        <v>14</v>
      </c>
      <c r="D6" s="17" t="s">
        <v>15</v>
      </c>
      <c r="E6" s="18" t="s">
        <v>16</v>
      </c>
      <c r="F6" s="19" t="s">
        <v>17</v>
      </c>
      <c r="G6" s="17" t="s">
        <v>15</v>
      </c>
      <c r="H6" s="18" t="s">
        <v>16</v>
      </c>
      <c r="I6" s="19" t="s">
        <v>17</v>
      </c>
      <c r="J6" s="17" t="s">
        <v>15</v>
      </c>
      <c r="K6" s="18" t="s">
        <v>16</v>
      </c>
      <c r="L6" s="19" t="s">
        <v>17</v>
      </c>
      <c r="M6" s="17" t="s">
        <v>15</v>
      </c>
      <c r="N6" s="18" t="s">
        <v>16</v>
      </c>
      <c r="O6" s="19" t="s">
        <v>17</v>
      </c>
      <c r="P6" s="17" t="s">
        <v>15</v>
      </c>
      <c r="Q6" s="18" t="s">
        <v>16</v>
      </c>
      <c r="R6" s="19" t="s">
        <v>17</v>
      </c>
      <c r="S6" s="20" t="s">
        <v>15</v>
      </c>
      <c r="T6" s="21" t="s">
        <v>16</v>
      </c>
      <c r="U6" s="22" t="s">
        <v>17</v>
      </c>
      <c r="V6" s="23" t="s">
        <v>15</v>
      </c>
      <c r="W6" s="23" t="s">
        <v>16</v>
      </c>
      <c r="X6" s="23" t="s">
        <v>17</v>
      </c>
      <c r="Y6" s="24" t="s">
        <v>15</v>
      </c>
      <c r="Z6" s="24" t="s">
        <v>16</v>
      </c>
      <c r="AA6" s="24" t="s">
        <v>17</v>
      </c>
      <c r="AB6" s="25"/>
    </row>
    <row r="7" spans="1:28" x14ac:dyDescent="0.35">
      <c r="A7" s="52" t="s">
        <v>18</v>
      </c>
      <c r="B7" s="15" t="s">
        <v>19</v>
      </c>
      <c r="C7" s="53">
        <v>2</v>
      </c>
      <c r="D7" s="26">
        <v>208.03064931796735</v>
      </c>
      <c r="E7" s="27">
        <v>168.75670536842355</v>
      </c>
      <c r="F7" s="28">
        <v>204.62552412708163</v>
      </c>
      <c r="G7" s="29">
        <v>154.20213480528429</v>
      </c>
      <c r="H7" s="27">
        <v>65.442508913483493</v>
      </c>
      <c r="I7" s="28">
        <v>98.64018368251287</v>
      </c>
      <c r="J7" s="29">
        <v>179.77507170233301</v>
      </c>
      <c r="K7" s="30">
        <v>74.551955640681797</v>
      </c>
      <c r="L7" s="28">
        <v>107.77088687418372</v>
      </c>
      <c r="M7" s="29">
        <v>150.89213703651899</v>
      </c>
      <c r="N7" s="30">
        <v>96.737496824676469</v>
      </c>
      <c r="O7" s="28">
        <v>111.28606945886615</v>
      </c>
      <c r="P7" s="29">
        <v>186.49875551662481</v>
      </c>
      <c r="Q7" s="27">
        <v>93.125772549918466</v>
      </c>
      <c r="R7" s="28">
        <v>184.62596633136093</v>
      </c>
      <c r="S7" s="31">
        <f>(D7+G7+J7+N7+P7)/5</f>
        <v>165.04882163337717</v>
      </c>
      <c r="T7" s="32">
        <f t="shared" ref="T7:U22" si="0">(E7+H7+K7+O7+Q7)/5</f>
        <v>102.6326023862747</v>
      </c>
      <c r="U7" s="33">
        <f t="shared" si="0"/>
        <v>156.43226330635281</v>
      </c>
      <c r="V7" s="34">
        <f>STDEV((D7,G7,J7,M7,P7))</f>
        <v>23.748246979639003</v>
      </c>
      <c r="W7" s="34">
        <f>STDEV((E7,H7,K7,N7,Q7))</f>
        <v>40.702649358920503</v>
      </c>
      <c r="X7" s="34">
        <f>STDEV((F7,I7,L7,O7,R7))</f>
        <v>49.325750101820326</v>
      </c>
      <c r="Y7" s="35">
        <f>V7/S7</f>
        <v>0.14388619527615268</v>
      </c>
      <c r="Z7" s="35">
        <f t="shared" ref="Z7:AA22" si="1">W7/T7</f>
        <v>0.39658596208765495</v>
      </c>
      <c r="AA7" s="35">
        <f t="shared" si="1"/>
        <v>0.31531698806416986</v>
      </c>
      <c r="AB7" s="36"/>
    </row>
    <row r="8" spans="1:28" x14ac:dyDescent="0.35">
      <c r="A8" s="52" t="s">
        <v>18</v>
      </c>
      <c r="B8" s="15" t="s">
        <v>20</v>
      </c>
      <c r="C8" s="53">
        <v>0.1</v>
      </c>
      <c r="D8" s="26">
        <v>11.458642121970232</v>
      </c>
      <c r="E8" s="30">
        <v>4.8177735442990404</v>
      </c>
      <c r="F8" s="28">
        <v>9.8749103394762567</v>
      </c>
      <c r="G8" s="29">
        <v>11.851394662984058</v>
      </c>
      <c r="H8" s="30">
        <v>5.2974109085518135</v>
      </c>
      <c r="I8" s="37">
        <v>6.2918171439254253</v>
      </c>
      <c r="J8" s="29">
        <v>15.00899829494932</v>
      </c>
      <c r="K8" s="30">
        <v>8.2128988179194025</v>
      </c>
      <c r="L8" s="28">
        <v>10.991211351072108</v>
      </c>
      <c r="M8" s="29">
        <v>13.949318238891999</v>
      </c>
      <c r="N8" s="30">
        <v>5.0070131468533505</v>
      </c>
      <c r="O8" s="28">
        <v>12.962130749280737</v>
      </c>
      <c r="P8" s="29">
        <v>16.711594070114145</v>
      </c>
      <c r="Q8" s="27">
        <v>11.73273018260093</v>
      </c>
      <c r="R8" s="28">
        <v>13.483262000883451</v>
      </c>
      <c r="S8" s="38">
        <f t="shared" ref="S8:U63" si="2">(D8+G8+J8+N8+P8)/5</f>
        <v>12.007528459374223</v>
      </c>
      <c r="T8" s="39">
        <f t="shared" si="0"/>
        <v>8.6045888405303863</v>
      </c>
      <c r="U8" s="40">
        <f t="shared" si="0"/>
        <v>11.470558981094277</v>
      </c>
      <c r="V8" s="41">
        <f>STDEV((D8,G8,J8,M8,P8))</f>
        <v>2.1931878563974392</v>
      </c>
      <c r="W8" s="41">
        <f>STDEV((E8,H8,K8,N8,Q8))</f>
        <v>2.9791717367989827</v>
      </c>
      <c r="X8" s="41">
        <f>STDEV((F8,I8,L8,O8,R8))</f>
        <v>2.874860887965395</v>
      </c>
      <c r="Y8" s="35">
        <f t="shared" ref="Y8:AA63" si="3">V8/S8</f>
        <v>0.18265106460649089</v>
      </c>
      <c r="Z8" s="35">
        <f t="shared" si="1"/>
        <v>0.34623057440770716</v>
      </c>
      <c r="AA8" s="35">
        <f t="shared" si="1"/>
        <v>0.25062953712227343</v>
      </c>
      <c r="AB8" s="36"/>
    </row>
    <row r="9" spans="1:28" x14ac:dyDescent="0.35">
      <c r="A9" s="52" t="s">
        <v>21</v>
      </c>
      <c r="B9" s="15" t="s">
        <v>22</v>
      </c>
      <c r="C9" s="53">
        <v>2</v>
      </c>
      <c r="D9" s="26">
        <v>2080.46029926554</v>
      </c>
      <c r="E9" s="27">
        <v>1069.13189846247</v>
      </c>
      <c r="F9" s="28">
        <v>1863.1818785429384</v>
      </c>
      <c r="G9" s="29">
        <v>1729.7557308468613</v>
      </c>
      <c r="H9" s="27">
        <v>1103.0858215472199</v>
      </c>
      <c r="I9" s="28">
        <v>1506.0723176712611</v>
      </c>
      <c r="J9" s="29">
        <v>1367.9864668189921</v>
      </c>
      <c r="K9" s="27">
        <v>866.76448400432423</v>
      </c>
      <c r="L9" s="28">
        <v>1224.1518442832146</v>
      </c>
      <c r="M9" s="29">
        <v>1153.7658815482127</v>
      </c>
      <c r="N9" s="27">
        <v>506.14814457857693</v>
      </c>
      <c r="O9" s="28">
        <v>1095.2075638361659</v>
      </c>
      <c r="P9" s="29">
        <v>2041.32205760283</v>
      </c>
      <c r="Q9" s="27">
        <v>1469.8478402531073</v>
      </c>
      <c r="R9" s="28">
        <v>1751.8198757948821</v>
      </c>
      <c r="S9" s="31">
        <f t="shared" si="2"/>
        <v>1545.1345398225599</v>
      </c>
      <c r="T9" s="32">
        <f t="shared" si="0"/>
        <v>1120.8075216206576</v>
      </c>
      <c r="U9" s="33">
        <f t="shared" si="0"/>
        <v>1677.309594779025</v>
      </c>
      <c r="V9" s="34">
        <f>STDEV((D9,G9,J9,M9,P9))</f>
        <v>408.51249231210375</v>
      </c>
      <c r="W9" s="34">
        <f>STDEV((E9,H9,K9,N9,Q9))</f>
        <v>352.76032500027429</v>
      </c>
      <c r="X9" s="34">
        <f>STDEV((F9,I9,L9,O9,R9))</f>
        <v>329.61746279555314</v>
      </c>
      <c r="Y9" s="35">
        <f t="shared" si="3"/>
        <v>0.26438635716409298</v>
      </c>
      <c r="Z9" s="35">
        <f t="shared" si="1"/>
        <v>0.31473764959231565</v>
      </c>
      <c r="AA9" s="35">
        <f t="shared" si="1"/>
        <v>0.19651557698206465</v>
      </c>
      <c r="AB9" s="36"/>
    </row>
    <row r="10" spans="1:28" x14ac:dyDescent="0.35">
      <c r="A10" s="52" t="s">
        <v>23</v>
      </c>
      <c r="B10" s="15" t="s">
        <v>24</v>
      </c>
      <c r="C10" s="53">
        <v>0.5</v>
      </c>
      <c r="D10" s="26">
        <v>142.34667689744049</v>
      </c>
      <c r="E10" s="27">
        <v>67.739887103244996</v>
      </c>
      <c r="F10" s="28">
        <v>122.882236287506</v>
      </c>
      <c r="G10" s="29">
        <v>75.937257232817515</v>
      </c>
      <c r="H10" s="27">
        <v>41.444608451090502</v>
      </c>
      <c r="I10" s="28">
        <v>70.560696419632308</v>
      </c>
      <c r="J10" s="29">
        <v>127.77748922319189</v>
      </c>
      <c r="K10" s="27">
        <v>60.335370733261399</v>
      </c>
      <c r="L10" s="28">
        <v>90.925260382055995</v>
      </c>
      <c r="M10" s="29">
        <v>112.77269278287091</v>
      </c>
      <c r="N10" s="27">
        <v>57.4915167927265</v>
      </c>
      <c r="O10" s="28">
        <v>87.675790971371725</v>
      </c>
      <c r="P10" s="29">
        <v>147.22229533572801</v>
      </c>
      <c r="Q10" s="27">
        <v>95.634870300247997</v>
      </c>
      <c r="R10" s="28">
        <v>115.876260305022</v>
      </c>
      <c r="S10" s="31">
        <f t="shared" si="2"/>
        <v>110.15504709638087</v>
      </c>
      <c r="T10" s="32">
        <f t="shared" si="0"/>
        <v>70.566105511843318</v>
      </c>
      <c r="U10" s="33">
        <f t="shared" si="0"/>
        <v>109.49334974598885</v>
      </c>
      <c r="V10" s="34">
        <f>STDEV((D10,G10,J10,M10,P10))</f>
        <v>28.667664345543574</v>
      </c>
      <c r="W10" s="34">
        <f>STDEV((E10,H10,K10,N10,Q10))</f>
        <v>19.861311590088331</v>
      </c>
      <c r="X10" s="34">
        <f>STDEV((F10,I10,L10,O10,R10))</f>
        <v>21.490567129350708</v>
      </c>
      <c r="Y10" s="35">
        <f t="shared" si="3"/>
        <v>0.26024830546766159</v>
      </c>
      <c r="Z10" s="35">
        <f t="shared" si="1"/>
        <v>0.28145681904969161</v>
      </c>
      <c r="AA10" s="35">
        <f t="shared" si="1"/>
        <v>0.19627280724542806</v>
      </c>
      <c r="AB10" s="36"/>
    </row>
    <row r="11" spans="1:28" x14ac:dyDescent="0.35">
      <c r="A11" s="52" t="s">
        <v>25</v>
      </c>
      <c r="B11" s="15" t="s">
        <v>26</v>
      </c>
      <c r="C11" s="53">
        <v>1</v>
      </c>
      <c r="D11" s="26">
        <v>26.11990143772428</v>
      </c>
      <c r="E11" s="27">
        <v>10.781237100970101</v>
      </c>
      <c r="F11" s="28">
        <v>18.777977276189311</v>
      </c>
      <c r="G11" s="29">
        <v>23.653351396519948</v>
      </c>
      <c r="H11" s="27">
        <v>11.5536630744002</v>
      </c>
      <c r="I11" s="28">
        <v>13.080932465612049</v>
      </c>
      <c r="J11" s="29">
        <v>17.285414528490154</v>
      </c>
      <c r="K11" s="27">
        <v>11.118009683553</v>
      </c>
      <c r="L11" s="28">
        <v>13.3304395422819</v>
      </c>
      <c r="M11" s="29">
        <v>14.651607878176243</v>
      </c>
      <c r="N11" s="27">
        <v>12.374730201155501</v>
      </c>
      <c r="O11" s="28">
        <v>14.256398658962</v>
      </c>
      <c r="P11" s="29">
        <v>22.881064301327484</v>
      </c>
      <c r="Q11" s="27">
        <v>15.683620235540999</v>
      </c>
      <c r="R11" s="28">
        <v>20.958979037305269</v>
      </c>
      <c r="S11" s="31">
        <f t="shared" si="2"/>
        <v>20.462892373043474</v>
      </c>
      <c r="T11" s="32">
        <f t="shared" si="0"/>
        <v>12.67858575068526</v>
      </c>
      <c r="U11" s="33">
        <f t="shared" si="0"/>
        <v>17.805878524543203</v>
      </c>
      <c r="V11" s="41">
        <f>STDEV((D11,G11,J11,M11,P11))</f>
        <v>4.7659965997363392</v>
      </c>
      <c r="W11" s="41">
        <f>STDEV((E11,H11,K11,N11,Q11))</f>
        <v>1.9821204428990766</v>
      </c>
      <c r="X11" s="41">
        <f>STDEV((F11,I11,L11,O11,R11))</f>
        <v>3.5694370703912059</v>
      </c>
      <c r="Y11" s="35">
        <f t="shared" si="3"/>
        <v>0.23290923457207657</v>
      </c>
      <c r="Z11" s="35">
        <f t="shared" si="1"/>
        <v>0.15633608368283078</v>
      </c>
      <c r="AA11" s="35">
        <f t="shared" si="1"/>
        <v>0.20046396842880726</v>
      </c>
      <c r="AB11" s="36"/>
    </row>
    <row r="12" spans="1:28" x14ac:dyDescent="0.35">
      <c r="A12" s="52" t="s">
        <v>27</v>
      </c>
      <c r="B12" s="15" t="s">
        <v>28</v>
      </c>
      <c r="C12" s="53">
        <v>5</v>
      </c>
      <c r="D12" s="26">
        <v>218.35980575859699</v>
      </c>
      <c r="E12" s="27">
        <v>123.700238051985</v>
      </c>
      <c r="F12" s="28">
        <v>216.77562986724746</v>
      </c>
      <c r="G12" s="29">
        <v>197.47074052499386</v>
      </c>
      <c r="H12" s="27">
        <v>117.82817994258728</v>
      </c>
      <c r="I12" s="28">
        <v>164.66738780762699</v>
      </c>
      <c r="J12" s="29">
        <v>218.01718531772818</v>
      </c>
      <c r="K12" s="27">
        <v>72.243706168030002</v>
      </c>
      <c r="L12" s="28">
        <v>139.49977816226809</v>
      </c>
      <c r="M12" s="29">
        <v>221.23135652622847</v>
      </c>
      <c r="N12" s="27">
        <v>99.794911965029996</v>
      </c>
      <c r="O12" s="28">
        <v>203.81587390354042</v>
      </c>
      <c r="P12" s="29">
        <v>226.60313070249208</v>
      </c>
      <c r="Q12" s="27">
        <v>93.399084372339004</v>
      </c>
      <c r="R12" s="28">
        <v>218.43030632344801</v>
      </c>
      <c r="S12" s="31">
        <f t="shared" si="2"/>
        <v>192.04915485376821</v>
      </c>
      <c r="T12" s="32">
        <f t="shared" si="0"/>
        <v>122.19741648769634</v>
      </c>
      <c r="U12" s="33">
        <f t="shared" si="0"/>
        <v>193.19524657261653</v>
      </c>
      <c r="V12" s="34">
        <f>STDEV((D12,G12,J12,M12,P12))</f>
        <v>11.092775534967409</v>
      </c>
      <c r="W12" s="34">
        <f>STDEV((E12,H12,K12,N12,Q12))</f>
        <v>20.517467633301212</v>
      </c>
      <c r="X12" s="34">
        <f>STDEV((F12,I12,L12,O12,R12))</f>
        <v>34.995823611145795</v>
      </c>
      <c r="Y12" s="35">
        <f t="shared" si="3"/>
        <v>5.7760085137650144E-2</v>
      </c>
      <c r="Z12" s="35">
        <f t="shared" si="1"/>
        <v>0.16790426690704258</v>
      </c>
      <c r="AA12" s="35">
        <f t="shared" si="1"/>
        <v>0.18114226013315432</v>
      </c>
      <c r="AB12" s="36"/>
    </row>
    <row r="13" spans="1:28" x14ac:dyDescent="0.35">
      <c r="A13" s="52" t="s">
        <v>18</v>
      </c>
      <c r="B13" s="15" t="s">
        <v>29</v>
      </c>
      <c r="C13" s="53">
        <v>7</v>
      </c>
      <c r="D13" s="26">
        <v>200.701726894214</v>
      </c>
      <c r="E13" s="27">
        <v>131.22280572626525</v>
      </c>
      <c r="F13" s="28">
        <v>171.30724179274</v>
      </c>
      <c r="G13" s="29">
        <v>169.47483600631199</v>
      </c>
      <c r="H13" s="27">
        <v>80.650339704309999</v>
      </c>
      <c r="I13" s="28">
        <v>153.880854503839</v>
      </c>
      <c r="J13" s="29">
        <v>235.176693731661</v>
      </c>
      <c r="K13" s="27">
        <v>67.656512330029997</v>
      </c>
      <c r="L13" s="28">
        <v>157.22052974950702</v>
      </c>
      <c r="M13" s="29">
        <v>256.14758748382383</v>
      </c>
      <c r="N13" s="27">
        <v>85.549087857226993</v>
      </c>
      <c r="O13" s="28">
        <v>191.789736513501</v>
      </c>
      <c r="P13" s="29">
        <v>229.13989648928452</v>
      </c>
      <c r="Q13" s="27">
        <v>126.672876557107</v>
      </c>
      <c r="R13" s="28">
        <v>166.65048715759877</v>
      </c>
      <c r="S13" s="31">
        <f t="shared" si="2"/>
        <v>184.0084481957397</v>
      </c>
      <c r="T13" s="32">
        <f t="shared" si="0"/>
        <v>119.59845416624265</v>
      </c>
      <c r="U13" s="33">
        <f t="shared" si="0"/>
        <v>175.63980193859388</v>
      </c>
      <c r="V13" s="34">
        <f>STDEV((D13,G13,J13,M13,P13))</f>
        <v>33.646003535083018</v>
      </c>
      <c r="W13" s="34">
        <f>STDEV((E13,H13,K13,N13,Q13))</f>
        <v>28.73168200730694</v>
      </c>
      <c r="X13" s="34">
        <f>STDEV((F13,I13,L13,O13,R13))</f>
        <v>14.950867331227039</v>
      </c>
      <c r="Y13" s="35">
        <f t="shared" si="3"/>
        <v>0.18285031945539779</v>
      </c>
      <c r="Z13" s="35">
        <f t="shared" si="1"/>
        <v>0.2402345599498277</v>
      </c>
      <c r="AA13" s="35">
        <f t="shared" si="1"/>
        <v>8.5122319464093169E-2</v>
      </c>
      <c r="AB13" s="36"/>
    </row>
    <row r="14" spans="1:28" x14ac:dyDescent="0.35">
      <c r="A14" s="52" t="s">
        <v>30</v>
      </c>
      <c r="B14" s="15" t="s">
        <v>31</v>
      </c>
      <c r="C14" s="53">
        <v>5</v>
      </c>
      <c r="D14" s="26">
        <v>24.722362297206484</v>
      </c>
      <c r="E14" s="27">
        <v>12.984199265778864</v>
      </c>
      <c r="F14" s="28">
        <v>10.7053673202978</v>
      </c>
      <c r="G14" s="29">
        <v>22.6404776130226</v>
      </c>
      <c r="H14" s="30">
        <v>6.1033547104314998</v>
      </c>
      <c r="I14" s="28">
        <v>16.991347855554928</v>
      </c>
      <c r="J14" s="29">
        <v>17.696772182139245</v>
      </c>
      <c r="K14" s="30">
        <v>7.1177079122422002</v>
      </c>
      <c r="L14" s="28">
        <v>14.853290825720601</v>
      </c>
      <c r="M14" s="29">
        <v>20.646180968677601</v>
      </c>
      <c r="N14" s="30">
        <v>5.5588848039979997</v>
      </c>
      <c r="O14" s="28">
        <v>14.9367489754683</v>
      </c>
      <c r="P14" s="29">
        <v>25.384729775814844</v>
      </c>
      <c r="Q14" s="30">
        <v>7.2364768434037003</v>
      </c>
      <c r="R14" s="28">
        <v>18.271734578195002</v>
      </c>
      <c r="S14" s="31">
        <f t="shared" si="2"/>
        <v>19.200645334436235</v>
      </c>
      <c r="T14" s="32">
        <f t="shared" si="0"/>
        <v>9.6756975414649133</v>
      </c>
      <c r="U14" s="33">
        <f t="shared" si="0"/>
        <v>17.241294071116634</v>
      </c>
      <c r="V14" s="41">
        <f>STDEV((D14,G14,J14,M14,P14))</f>
        <v>3.1380970075732564</v>
      </c>
      <c r="W14" s="41">
        <f>STDEV((E14,H14,K14,N14,Q14))</f>
        <v>2.9816189122247798</v>
      </c>
      <c r="X14" s="41">
        <f>STDEV((F14,I14,L14,O14,R14))</f>
        <v>2.873327612646515</v>
      </c>
      <c r="Y14" s="35">
        <f t="shared" si="3"/>
        <v>0.16343705916723014</v>
      </c>
      <c r="Z14" s="35">
        <f t="shared" si="1"/>
        <v>0.30815544816765311</v>
      </c>
      <c r="AA14" s="35">
        <f t="shared" si="1"/>
        <v>0.16665382544921836</v>
      </c>
      <c r="AB14" s="36"/>
    </row>
    <row r="15" spans="1:28" x14ac:dyDescent="0.35">
      <c r="A15" s="52" t="s">
        <v>32</v>
      </c>
      <c r="B15" s="15" t="s">
        <v>33</v>
      </c>
      <c r="C15" s="53">
        <v>10</v>
      </c>
      <c r="D15" s="26">
        <v>208.37220363799403</v>
      </c>
      <c r="E15" s="27">
        <v>71.426946130088297</v>
      </c>
      <c r="F15" s="28">
        <v>116.62911388160293</v>
      </c>
      <c r="G15" s="29">
        <v>158.62111051751782</v>
      </c>
      <c r="H15" s="27">
        <v>53.967967060587291</v>
      </c>
      <c r="I15" s="28">
        <v>137.3029402027359</v>
      </c>
      <c r="J15" s="29">
        <v>102.551648798317</v>
      </c>
      <c r="K15" s="27">
        <v>71.850809602298384</v>
      </c>
      <c r="L15" s="28">
        <v>81.985612956760733</v>
      </c>
      <c r="M15" s="29">
        <v>140.68542479468761</v>
      </c>
      <c r="N15" s="27">
        <v>84.369469505881099</v>
      </c>
      <c r="O15" s="28">
        <v>96.584574463138281</v>
      </c>
      <c r="P15" s="29">
        <v>188.38747890716601</v>
      </c>
      <c r="Q15" s="27">
        <v>72.016205097064685</v>
      </c>
      <c r="R15" s="28">
        <v>129.007312957838</v>
      </c>
      <c r="S15" s="31">
        <f t="shared" si="2"/>
        <v>148.46038227337519</v>
      </c>
      <c r="T15" s="32">
        <f t="shared" si="0"/>
        <v>73.169300470635392</v>
      </c>
      <c r="U15" s="33">
        <f t="shared" si="0"/>
        <v>130.66249178122069</v>
      </c>
      <c r="V15" s="34">
        <f>STDEV((D15,G15,J15,M15,P15))</f>
        <v>41.293474642921943</v>
      </c>
      <c r="W15" s="34">
        <f>STDEV((E15,H15,K15,N15,Q15))</f>
        <v>10.844319700619767</v>
      </c>
      <c r="X15" s="34">
        <f>STDEV((F15,I15,L15,O15,R15))</f>
        <v>22.852566570338588</v>
      </c>
      <c r="Y15" s="35">
        <f t="shared" si="3"/>
        <v>0.27814474144950047</v>
      </c>
      <c r="Z15" s="35">
        <f t="shared" si="1"/>
        <v>0.14820860157016064</v>
      </c>
      <c r="AA15" s="35">
        <f t="shared" si="1"/>
        <v>0.17489767919474994</v>
      </c>
      <c r="AB15" s="36"/>
    </row>
    <row r="16" spans="1:28" x14ac:dyDescent="0.35">
      <c r="A16" s="52" t="s">
        <v>34</v>
      </c>
      <c r="B16" s="15" t="s">
        <v>35</v>
      </c>
      <c r="C16" s="53">
        <v>1</v>
      </c>
      <c r="D16" s="26">
        <v>24.073924465548281</v>
      </c>
      <c r="E16" s="27">
        <v>18.400479456178651</v>
      </c>
      <c r="F16" s="28">
        <v>22.972948337168319</v>
      </c>
      <c r="G16" s="29">
        <v>23.357865664938242</v>
      </c>
      <c r="H16" s="27">
        <v>14.790436749814932</v>
      </c>
      <c r="I16" s="28">
        <v>19.725811841094142</v>
      </c>
      <c r="J16" s="29">
        <v>20.360541332562736</v>
      </c>
      <c r="K16" s="27">
        <v>11.843983623191271</v>
      </c>
      <c r="L16" s="28">
        <v>16.131327249035326</v>
      </c>
      <c r="M16" s="29">
        <v>19.75070182449376</v>
      </c>
      <c r="N16" s="27">
        <v>10.1717028221102</v>
      </c>
      <c r="O16" s="28">
        <v>15.28245629626646</v>
      </c>
      <c r="P16" s="29">
        <v>26.941617967163257</v>
      </c>
      <c r="Q16" s="27">
        <v>17.339765950125233</v>
      </c>
      <c r="R16" s="28">
        <v>21.634447282489823</v>
      </c>
      <c r="S16" s="31">
        <f t="shared" si="2"/>
        <v>20.981130450464541</v>
      </c>
      <c r="T16" s="32">
        <f t="shared" si="0"/>
        <v>15.53142441511531</v>
      </c>
      <c r="U16" s="33">
        <f t="shared" si="0"/>
        <v>21.481230535390171</v>
      </c>
      <c r="V16" s="41">
        <f>STDEV((D16,G16,J16,M16,P16))</f>
        <v>2.9278532073650894</v>
      </c>
      <c r="W16" s="41">
        <f>STDEV((E16,H16,K16,N16,Q16))</f>
        <v>3.505371363699251</v>
      </c>
      <c r="X16" s="41">
        <f>STDEV((F16,I16,L16,O16,R16))</f>
        <v>3.3611474689222582</v>
      </c>
      <c r="Y16" s="35">
        <f t="shared" si="3"/>
        <v>0.1395469712310122</v>
      </c>
      <c r="Z16" s="35">
        <f t="shared" si="1"/>
        <v>0.22569542045916888</v>
      </c>
      <c r="AA16" s="35">
        <f t="shared" si="1"/>
        <v>0.15646903762728082</v>
      </c>
      <c r="AB16" s="36"/>
    </row>
    <row r="17" spans="1:28" x14ac:dyDescent="0.35">
      <c r="A17" s="52" t="s">
        <v>36</v>
      </c>
      <c r="B17" s="15" t="s">
        <v>37</v>
      </c>
      <c r="C17" s="53">
        <v>5</v>
      </c>
      <c r="D17" s="42">
        <v>3.1095746368486425</v>
      </c>
      <c r="E17" s="30">
        <v>1.6704235539978378</v>
      </c>
      <c r="F17" s="37">
        <v>3.0956709526152624</v>
      </c>
      <c r="G17" s="43">
        <v>2.8671403289846626</v>
      </c>
      <c r="H17" s="30">
        <v>1.7185014311443396</v>
      </c>
      <c r="I17" s="37">
        <v>2.3251090514552346</v>
      </c>
      <c r="J17" s="43">
        <v>3.3272908448048435</v>
      </c>
      <c r="K17" s="30">
        <v>0.81623297466592615</v>
      </c>
      <c r="L17" s="37">
        <v>1.4494075885159272</v>
      </c>
      <c r="M17" s="43">
        <v>2.7913671267291313</v>
      </c>
      <c r="N17" s="30">
        <v>1.2144512941683265</v>
      </c>
      <c r="O17" s="37">
        <v>2.1416197237818499</v>
      </c>
      <c r="P17" s="43">
        <v>2.792803753806818</v>
      </c>
      <c r="Q17" s="30">
        <v>1.9290187366877203</v>
      </c>
      <c r="R17" s="37">
        <v>2.6452020975634065</v>
      </c>
      <c r="S17" s="38">
        <f t="shared" si="2"/>
        <v>2.6622521717226588</v>
      </c>
      <c r="T17" s="39">
        <f t="shared" si="0"/>
        <v>1.6551592840555347</v>
      </c>
      <c r="U17" s="40">
        <f t="shared" si="0"/>
        <v>2.46163868879133</v>
      </c>
      <c r="V17" s="41">
        <f>STDEV((D17,G17,J17,M17,P17))</f>
        <v>0.23491203677245506</v>
      </c>
      <c r="W17" s="41">
        <f>STDEV((E17,H17,K17,N17,Q17))</f>
        <v>0.44870281113805838</v>
      </c>
      <c r="X17" s="41">
        <f>STDEV((F17,I17,L17,O17,R17))</f>
        <v>0.61166751356832383</v>
      </c>
      <c r="Y17" s="35">
        <f t="shared" si="3"/>
        <v>8.8238086259293372E-2</v>
      </c>
      <c r="Z17" s="35">
        <f t="shared" si="1"/>
        <v>0.27109343219138982</v>
      </c>
      <c r="AA17" s="35">
        <f t="shared" si="1"/>
        <v>0.24847980995482888</v>
      </c>
      <c r="AB17" s="36"/>
    </row>
    <row r="18" spans="1:28" x14ac:dyDescent="0.35">
      <c r="A18" s="52" t="s">
        <v>36</v>
      </c>
      <c r="B18" s="15" t="s">
        <v>38</v>
      </c>
      <c r="C18" s="53">
        <v>1</v>
      </c>
      <c r="D18" s="26">
        <v>16.3702276892692</v>
      </c>
      <c r="E18" s="30">
        <v>3.9021066160753</v>
      </c>
      <c r="F18" s="28">
        <v>14.311825848879399</v>
      </c>
      <c r="G18" s="29">
        <v>15.879536935645399</v>
      </c>
      <c r="H18" s="30">
        <v>8.0441693023875001</v>
      </c>
      <c r="I18" s="28">
        <v>13.2020393458368</v>
      </c>
      <c r="J18" s="29">
        <v>23.345797786781901</v>
      </c>
      <c r="K18" s="27">
        <v>11.089331592663612</v>
      </c>
      <c r="L18" s="28">
        <v>15.910953498618131</v>
      </c>
      <c r="M18" s="29">
        <v>15.8889758157343</v>
      </c>
      <c r="N18" s="30">
        <v>9.0195435719335002</v>
      </c>
      <c r="O18" s="28">
        <v>10.739300232411457</v>
      </c>
      <c r="P18" s="29">
        <v>25.0254738009004</v>
      </c>
      <c r="Q18" s="27">
        <v>15.6028277647587</v>
      </c>
      <c r="R18" s="28">
        <v>16.150132007192699</v>
      </c>
      <c r="S18" s="31">
        <f t="shared" si="2"/>
        <v>17.92811595690608</v>
      </c>
      <c r="T18" s="32">
        <f t="shared" si="0"/>
        <v>9.875547101659313</v>
      </c>
      <c r="U18" s="33">
        <f t="shared" si="0"/>
        <v>16.920084900285485</v>
      </c>
      <c r="V18" s="41">
        <f>STDEV((D18,G18,J18,M18,P18))</f>
        <v>4.501880975802445</v>
      </c>
      <c r="W18" s="41">
        <f>STDEV((E18,H18,K18,N18,Q18))</f>
        <v>4.2852124192286549</v>
      </c>
      <c r="X18" s="41">
        <f>STDEV((F18,I18,L18,O18,R18))</f>
        <v>2.2147911714447552</v>
      </c>
      <c r="Y18" s="35">
        <f t="shared" si="3"/>
        <v>0.25110731025076161</v>
      </c>
      <c r="Z18" s="35">
        <f t="shared" si="1"/>
        <v>0.43392152101716402</v>
      </c>
      <c r="AA18" s="35">
        <f t="shared" si="1"/>
        <v>0.13089716656252628</v>
      </c>
      <c r="AB18" s="36"/>
    </row>
    <row r="19" spans="1:28" x14ac:dyDescent="0.35">
      <c r="A19" s="52" t="s">
        <v>27</v>
      </c>
      <c r="B19" s="15" t="s">
        <v>39</v>
      </c>
      <c r="C19" s="53">
        <v>10</v>
      </c>
      <c r="D19" s="26">
        <v>130.73944461891264</v>
      </c>
      <c r="E19" s="27">
        <v>92.114244941435899</v>
      </c>
      <c r="F19" s="28">
        <v>106.5668299079079</v>
      </c>
      <c r="G19" s="29">
        <v>132.94163752046575</v>
      </c>
      <c r="H19" s="27">
        <v>39.744648673698997</v>
      </c>
      <c r="I19" s="28">
        <v>78.120849980281903</v>
      </c>
      <c r="J19" s="29">
        <v>118.28846059079054</v>
      </c>
      <c r="K19" s="27">
        <v>85.223610588916102</v>
      </c>
      <c r="L19" s="28">
        <v>115.84308983805801</v>
      </c>
      <c r="M19" s="29">
        <v>136.02078315084901</v>
      </c>
      <c r="N19" s="27">
        <v>82.627729945909607</v>
      </c>
      <c r="O19" s="28">
        <v>129.85353175734301</v>
      </c>
      <c r="P19" s="29">
        <v>132.21511329697699</v>
      </c>
      <c r="Q19" s="27">
        <v>54.048747684855002</v>
      </c>
      <c r="R19" s="28">
        <v>128.13115446252701</v>
      </c>
      <c r="S19" s="31">
        <f t="shared" si="2"/>
        <v>119.36247719461112</v>
      </c>
      <c r="T19" s="32">
        <f t="shared" si="0"/>
        <v>80.196956729249806</v>
      </c>
      <c r="U19" s="33">
        <f t="shared" si="0"/>
        <v>112.17540749715036</v>
      </c>
      <c r="V19" s="41">
        <f>STDEV((D19,G19,J19,M19,P19))</f>
        <v>6.8466831494625504</v>
      </c>
      <c r="W19" s="41">
        <f>STDEV((E19,H19,K19,N19,Q19))</f>
        <v>22.623331196422193</v>
      </c>
      <c r="X19" s="41">
        <f>STDEV((F19,I19,L19,O19,R19))</f>
        <v>21.039293293183196</v>
      </c>
      <c r="Y19" s="35">
        <f t="shared" si="3"/>
        <v>5.7360431103482989E-2</v>
      </c>
      <c r="Z19" s="35">
        <f t="shared" si="1"/>
        <v>0.28209712835862394</v>
      </c>
      <c r="AA19" s="35">
        <f t="shared" si="1"/>
        <v>0.18755709261602341</v>
      </c>
      <c r="AB19" s="36"/>
    </row>
    <row r="20" spans="1:28" x14ac:dyDescent="0.35">
      <c r="A20" s="52" t="s">
        <v>27</v>
      </c>
      <c r="B20" s="15" t="s">
        <v>40</v>
      </c>
      <c r="C20" s="53">
        <v>1</v>
      </c>
      <c r="D20" s="26">
        <v>306.68833950180999</v>
      </c>
      <c r="E20" s="27">
        <v>112.43193949264</v>
      </c>
      <c r="F20" s="28">
        <v>203.43114333015501</v>
      </c>
      <c r="G20" s="29">
        <v>242.11413705416999</v>
      </c>
      <c r="H20" s="27">
        <v>106.58416057549699</v>
      </c>
      <c r="I20" s="28">
        <v>204.09073459648499</v>
      </c>
      <c r="J20" s="29">
        <v>173.425846693175</v>
      </c>
      <c r="K20" s="27">
        <v>63.340014691873002</v>
      </c>
      <c r="L20" s="28">
        <v>121.48395458486399</v>
      </c>
      <c r="M20" s="29">
        <v>172.26613807724999</v>
      </c>
      <c r="N20" s="27">
        <v>50.031781615878003</v>
      </c>
      <c r="O20" s="28">
        <v>87.506227446395997</v>
      </c>
      <c r="P20" s="29">
        <v>256.37096145043603</v>
      </c>
      <c r="Q20" s="27">
        <v>111.79883984781399</v>
      </c>
      <c r="R20" s="28">
        <v>148.91886430587701</v>
      </c>
      <c r="S20" s="31">
        <f t="shared" si="2"/>
        <v>205.72621326309383</v>
      </c>
      <c r="T20" s="32">
        <f t="shared" si="0"/>
        <v>96.332236410844004</v>
      </c>
      <c r="U20" s="33">
        <f t="shared" si="0"/>
        <v>186.8591316535634</v>
      </c>
      <c r="V20" s="34">
        <f>STDEV((D20,G20,J20,M20,P20))</f>
        <v>57.569447590530338</v>
      </c>
      <c r="W20" s="34">
        <f>STDEV((E20,H20,K20,N20,Q20))</f>
        <v>29.811366122629362</v>
      </c>
      <c r="X20" s="34">
        <f>STDEV((F20,I20,L20,O20,R20))</f>
        <v>51.119656861418939</v>
      </c>
      <c r="Y20" s="35">
        <f t="shared" si="3"/>
        <v>0.2798352561756795</v>
      </c>
      <c r="Z20" s="35">
        <f t="shared" si="1"/>
        <v>0.30946407177227675</v>
      </c>
      <c r="AA20" s="35">
        <f t="shared" si="1"/>
        <v>0.27357323353184965</v>
      </c>
      <c r="AB20" s="36"/>
    </row>
    <row r="21" spans="1:28" x14ac:dyDescent="0.35">
      <c r="A21" s="52" t="s">
        <v>41</v>
      </c>
      <c r="B21" s="15" t="s">
        <v>42</v>
      </c>
      <c r="C21" s="53">
        <v>1</v>
      </c>
      <c r="D21" s="26">
        <v>240.25197877564599</v>
      </c>
      <c r="E21" s="27">
        <v>90.037827533655104</v>
      </c>
      <c r="F21" s="28">
        <v>139.01234215815833</v>
      </c>
      <c r="G21" s="29">
        <v>156.68126976980022</v>
      </c>
      <c r="H21" s="27">
        <v>68.813506050257004</v>
      </c>
      <c r="I21" s="28">
        <v>129.12423466920001</v>
      </c>
      <c r="J21" s="29">
        <v>118.83605384659742</v>
      </c>
      <c r="K21" s="27">
        <v>78.3264517178972</v>
      </c>
      <c r="L21" s="28">
        <v>99.330157944475701</v>
      </c>
      <c r="M21" s="29">
        <v>150.75775761912701</v>
      </c>
      <c r="N21" s="27">
        <v>81.435059536677997</v>
      </c>
      <c r="O21" s="28">
        <v>148.15241643244227</v>
      </c>
      <c r="P21" s="29">
        <v>197.32927485161301</v>
      </c>
      <c r="Q21" s="27">
        <v>102.614333733915</v>
      </c>
      <c r="R21" s="28">
        <v>137.22922485161763</v>
      </c>
      <c r="S21" s="31">
        <f t="shared" si="2"/>
        <v>158.90672735606694</v>
      </c>
      <c r="T21" s="32">
        <f t="shared" si="0"/>
        <v>97.58890709363331</v>
      </c>
      <c r="U21" s="33">
        <f t="shared" si="0"/>
        <v>140.40504689501296</v>
      </c>
      <c r="V21" s="34">
        <f>STDEV((D21,G21,J21,M21,P21))</f>
        <v>46.928754605839167</v>
      </c>
      <c r="W21" s="34">
        <f>STDEV((E21,H21,K21,N21,Q21))</f>
        <v>12.767588421559255</v>
      </c>
      <c r="X21" s="34">
        <f>STDEV((F21,I21,L21,O21,R21))</f>
        <v>18.726837378893421</v>
      </c>
      <c r="Y21" s="35">
        <f t="shared" si="3"/>
        <v>0.29532264232391203</v>
      </c>
      <c r="Z21" s="35">
        <f t="shared" si="1"/>
        <v>0.13083032489859917</v>
      </c>
      <c r="AA21" s="35">
        <f t="shared" si="1"/>
        <v>0.13337723816221722</v>
      </c>
      <c r="AB21" s="36"/>
    </row>
    <row r="22" spans="1:28" x14ac:dyDescent="0.35">
      <c r="A22" s="52" t="s">
        <v>27</v>
      </c>
      <c r="B22" s="15" t="s">
        <v>43</v>
      </c>
      <c r="C22" s="53">
        <v>1</v>
      </c>
      <c r="D22" s="26">
        <v>184.17353933823841</v>
      </c>
      <c r="E22" s="27">
        <v>65.038550831433213</v>
      </c>
      <c r="F22" s="28">
        <v>106.37693341855631</v>
      </c>
      <c r="G22" s="29">
        <v>164.98424089180401</v>
      </c>
      <c r="H22" s="27">
        <v>34.856442349717</v>
      </c>
      <c r="I22" s="28">
        <v>115.366892714922</v>
      </c>
      <c r="J22" s="29">
        <v>126.23272544756817</v>
      </c>
      <c r="K22" s="27">
        <v>42.439879531865003</v>
      </c>
      <c r="L22" s="28">
        <v>102.05801794728444</v>
      </c>
      <c r="M22" s="29">
        <v>94.136643690304282</v>
      </c>
      <c r="N22" s="27">
        <v>52.309879531832998</v>
      </c>
      <c r="O22" s="28">
        <v>83.927518493429645</v>
      </c>
      <c r="P22" s="29">
        <v>150.76081518698223</v>
      </c>
      <c r="Q22" s="27">
        <v>108.90553543517703</v>
      </c>
      <c r="R22" s="28">
        <v>131.31580038217143</v>
      </c>
      <c r="S22" s="31">
        <f t="shared" si="2"/>
        <v>135.69224007928514</v>
      </c>
      <c r="T22" s="32">
        <f t="shared" si="0"/>
        <v>67.033585328324378</v>
      </c>
      <c r="U22" s="33">
        <f t="shared" si="0"/>
        <v>121.17569192998329</v>
      </c>
      <c r="V22" s="34">
        <f>STDEV((D22,G22,J22,M22,P22))</f>
        <v>35.007049338422483</v>
      </c>
      <c r="W22" s="34">
        <f>STDEV((E22,H22,K22,N22,Q22))</f>
        <v>29.216056189805748</v>
      </c>
      <c r="X22" s="34">
        <f>STDEV((F22,I22,L22,O22,R22))</f>
        <v>17.429437560526971</v>
      </c>
      <c r="Y22" s="35">
        <f t="shared" si="3"/>
        <v>0.25798858739429625</v>
      </c>
      <c r="Z22" s="35">
        <f t="shared" si="1"/>
        <v>0.43584206404458559</v>
      </c>
      <c r="AA22" s="35">
        <f t="shared" si="1"/>
        <v>0.14383608859933641</v>
      </c>
      <c r="AB22" s="36"/>
    </row>
    <row r="23" spans="1:28" x14ac:dyDescent="0.35">
      <c r="A23" s="52" t="s">
        <v>18</v>
      </c>
      <c r="B23" s="15" t="s">
        <v>44</v>
      </c>
      <c r="C23" s="53">
        <v>5</v>
      </c>
      <c r="D23" s="42">
        <v>6.3202383027486277</v>
      </c>
      <c r="E23" s="30">
        <v>3.7909223401953001</v>
      </c>
      <c r="F23" s="37">
        <v>5.6159613277716396</v>
      </c>
      <c r="G23" s="43">
        <v>7.2145201469528262</v>
      </c>
      <c r="H23" s="30">
        <v>2.50126085829055</v>
      </c>
      <c r="I23" s="37">
        <v>6.6120589649810775</v>
      </c>
      <c r="J23" s="43">
        <v>4.0769971447856168</v>
      </c>
      <c r="K23" s="30">
        <v>3.3633282801035116</v>
      </c>
      <c r="L23" s="37">
        <v>3.7269971362557794</v>
      </c>
      <c r="M23" s="43">
        <v>7.3250144067710474</v>
      </c>
      <c r="N23" s="30">
        <v>4.9060280911829004</v>
      </c>
      <c r="O23" s="37">
        <v>5.2467371225109201</v>
      </c>
      <c r="P23" s="43">
        <v>8.2364025570604706</v>
      </c>
      <c r="Q23" s="30">
        <v>2.9530676587712001</v>
      </c>
      <c r="R23" s="37">
        <v>3.347377636367038</v>
      </c>
      <c r="S23" s="38">
        <f t="shared" si="2"/>
        <v>6.1508372485460878</v>
      </c>
      <c r="T23" s="39">
        <f t="shared" si="2"/>
        <v>3.5710632519742957</v>
      </c>
      <c r="U23" s="40">
        <f t="shared" si="2"/>
        <v>5.5077595244872004</v>
      </c>
      <c r="V23" s="41">
        <f>STDEV((D23,G23,J23,M23,P23))</f>
        <v>1.5826328141319186</v>
      </c>
      <c r="W23" s="41">
        <f>STDEV((E23,H23,K23,N23,Q23))</f>
        <v>0.91880386169723371</v>
      </c>
      <c r="X23" s="41">
        <f>STDEV((F23,I23,L23,O23,R23))</f>
        <v>1.3555499144804499</v>
      </c>
      <c r="Y23" s="35">
        <f t="shared" si="3"/>
        <v>0.25730364016801377</v>
      </c>
      <c r="Z23" s="35">
        <f t="shared" si="3"/>
        <v>0.25729139947024582</v>
      </c>
      <c r="AA23" s="35">
        <f t="shared" si="3"/>
        <v>0.24611639423503304</v>
      </c>
      <c r="AB23" s="36"/>
    </row>
    <row r="24" spans="1:28" x14ac:dyDescent="0.35">
      <c r="A24" s="52" t="s">
        <v>41</v>
      </c>
      <c r="B24" s="15" t="s">
        <v>45</v>
      </c>
      <c r="C24" s="53">
        <v>0.5</v>
      </c>
      <c r="D24" s="26">
        <v>23.107724593212033</v>
      </c>
      <c r="E24" s="27">
        <v>14.551320308926799</v>
      </c>
      <c r="F24" s="28">
        <v>18.681722620266715</v>
      </c>
      <c r="G24" s="29">
        <v>20.039896812541677</v>
      </c>
      <c r="H24" s="27">
        <v>12.24997916727914</v>
      </c>
      <c r="I24" s="28">
        <v>13.853987346643278</v>
      </c>
      <c r="J24" s="29">
        <v>27.644367529966367</v>
      </c>
      <c r="K24" s="27">
        <v>15.981610331410447</v>
      </c>
      <c r="L24" s="28">
        <v>20.515475897439035</v>
      </c>
      <c r="M24" s="29">
        <v>23.729252928032171</v>
      </c>
      <c r="N24" s="27">
        <v>10.952921303020675</v>
      </c>
      <c r="O24" s="28">
        <v>14.337855330295966</v>
      </c>
      <c r="P24" s="29">
        <v>25.402516439517715</v>
      </c>
      <c r="Q24" s="27">
        <v>15.4566372000213</v>
      </c>
      <c r="R24" s="28">
        <v>18.827497005288485</v>
      </c>
      <c r="S24" s="31">
        <f t="shared" si="2"/>
        <v>21.429485335651691</v>
      </c>
      <c r="T24" s="32">
        <f t="shared" si="2"/>
        <v>14.515480467586732</v>
      </c>
      <c r="U24" s="33">
        <f t="shared" si="2"/>
        <v>19.456239861831044</v>
      </c>
      <c r="V24" s="41">
        <f>STDEV((D24,G24,J24,M24,P24))</f>
        <v>2.8195381328855174</v>
      </c>
      <c r="W24" s="41">
        <f>STDEV((E24,H24,K24,N24,Q24))</f>
        <v>2.1546093344129389</v>
      </c>
      <c r="X24" s="41">
        <f>STDEV((F24,I24,L24,O24,R24))</f>
        <v>2.9671081830827069</v>
      </c>
      <c r="Y24" s="35">
        <f t="shared" si="3"/>
        <v>0.13157283475187914</v>
      </c>
      <c r="Z24" s="35">
        <f t="shared" si="3"/>
        <v>0.14843527496208006</v>
      </c>
      <c r="AA24" s="35">
        <f t="shared" si="3"/>
        <v>0.15250162437108594</v>
      </c>
      <c r="AB24" s="36"/>
    </row>
    <row r="25" spans="1:28" x14ac:dyDescent="0.35">
      <c r="A25" s="52" t="s">
        <v>46</v>
      </c>
      <c r="B25" s="15" t="s">
        <v>47</v>
      </c>
      <c r="C25" s="53">
        <v>4</v>
      </c>
      <c r="D25" s="26">
        <v>29.248704940233299</v>
      </c>
      <c r="E25" s="27">
        <v>15.6477746517916</v>
      </c>
      <c r="F25" s="28">
        <v>21.263217780100199</v>
      </c>
      <c r="G25" s="29">
        <v>26.5507684801286</v>
      </c>
      <c r="H25" s="27">
        <v>10.2606618188368</v>
      </c>
      <c r="I25" s="28">
        <v>11.507320851581488</v>
      </c>
      <c r="J25" s="29">
        <v>26.577509994932399</v>
      </c>
      <c r="K25" s="27">
        <v>15.109035222882667</v>
      </c>
      <c r="L25" s="28">
        <v>18.240185356739399</v>
      </c>
      <c r="M25" s="29">
        <v>27.812964568056302</v>
      </c>
      <c r="N25" s="30">
        <v>8.0971728884504763</v>
      </c>
      <c r="O25" s="28">
        <v>15.994217934022901</v>
      </c>
      <c r="P25" s="29">
        <v>37.220034905732298</v>
      </c>
      <c r="Q25" s="27">
        <v>17.848733774572299</v>
      </c>
      <c r="R25" s="28">
        <v>25.962634349667301</v>
      </c>
      <c r="S25" s="31">
        <f t="shared" si="2"/>
        <v>25.538838241895412</v>
      </c>
      <c r="T25" s="32">
        <f t="shared" si="2"/>
        <v>14.972084680421252</v>
      </c>
      <c r="U25" s="33">
        <f t="shared" si="2"/>
        <v>22.838678648764137</v>
      </c>
      <c r="V25" s="41">
        <f>STDEV((D25,G25,J25,M25,P25))</f>
        <v>4.4650159706571184</v>
      </c>
      <c r="W25" s="41">
        <f>STDEV((E25,H25,K25,N25,Q25))</f>
        <v>4.0540003649805749</v>
      </c>
      <c r="X25" s="41">
        <f>STDEV((F25,I25,L25,O25,R25))</f>
        <v>5.4434953730760194</v>
      </c>
      <c r="Y25" s="35">
        <f t="shared" si="3"/>
        <v>0.17483238385262348</v>
      </c>
      <c r="Z25" s="35">
        <f t="shared" si="3"/>
        <v>0.27077060085573279</v>
      </c>
      <c r="AA25" s="35">
        <f t="shared" si="3"/>
        <v>0.23834546020772449</v>
      </c>
      <c r="AB25" s="36"/>
    </row>
    <row r="26" spans="1:28" x14ac:dyDescent="0.35">
      <c r="A26" s="52" t="s">
        <v>48</v>
      </c>
      <c r="B26" s="15" t="s">
        <v>49</v>
      </c>
      <c r="C26" s="53">
        <v>2</v>
      </c>
      <c r="D26" s="26">
        <v>35.342572203215802</v>
      </c>
      <c r="E26" s="27">
        <v>17.951309121063002</v>
      </c>
      <c r="F26" s="28">
        <v>33.901873641274797</v>
      </c>
      <c r="G26" s="29">
        <v>33.497599824839604</v>
      </c>
      <c r="H26" s="27">
        <v>18.0225770302652</v>
      </c>
      <c r="I26" s="28">
        <v>26.076836809608356</v>
      </c>
      <c r="J26" s="29">
        <v>38.293398209319697</v>
      </c>
      <c r="K26" s="27">
        <v>15.4542688824022</v>
      </c>
      <c r="L26" s="28">
        <v>25.9627565975576</v>
      </c>
      <c r="M26" s="29">
        <v>27.427128347714618</v>
      </c>
      <c r="N26" s="27">
        <v>12.821998353479399</v>
      </c>
      <c r="O26" s="28">
        <v>20.085079130159251</v>
      </c>
      <c r="P26" s="29">
        <v>42.966306419679199</v>
      </c>
      <c r="Q26" s="27">
        <v>14.7197218849807</v>
      </c>
      <c r="R26" s="28">
        <v>24.417576384687202</v>
      </c>
      <c r="S26" s="31">
        <f t="shared" si="2"/>
        <v>32.584375002106739</v>
      </c>
      <c r="T26" s="32">
        <f t="shared" si="2"/>
        <v>17.246591209774071</v>
      </c>
      <c r="U26" s="33">
        <f t="shared" si="2"/>
        <v>30.665069970561433</v>
      </c>
      <c r="V26" s="41">
        <f>STDEV((D26,G26,J26,M26,P26))</f>
        <v>5.7609527411113355</v>
      </c>
      <c r="W26" s="41">
        <f>STDEV((E26,H26,K26,N26,Q26))</f>
        <v>2.2205192359069126</v>
      </c>
      <c r="X26" s="41">
        <f>STDEV((F26,I26,L26,O26,R26))</f>
        <v>4.9974444077333775</v>
      </c>
      <c r="Y26" s="35">
        <f t="shared" si="3"/>
        <v>0.17680108152262738</v>
      </c>
      <c r="Z26" s="35">
        <f t="shared" si="3"/>
        <v>0.12875119546223657</v>
      </c>
      <c r="AA26" s="35">
        <f t="shared" si="3"/>
        <v>0.16296862888396929</v>
      </c>
      <c r="AB26" s="36"/>
    </row>
    <row r="27" spans="1:28" x14ac:dyDescent="0.35">
      <c r="A27" s="52" t="s">
        <v>25</v>
      </c>
      <c r="B27" s="15" t="s">
        <v>50</v>
      </c>
      <c r="C27" s="53">
        <v>0.5</v>
      </c>
      <c r="D27" s="42">
        <v>1.76405344368136</v>
      </c>
      <c r="E27" s="30">
        <v>0.43078036088690808</v>
      </c>
      <c r="F27" s="37">
        <v>0.85099031675224102</v>
      </c>
      <c r="G27" s="43">
        <v>0.98222858484101006</v>
      </c>
      <c r="H27" s="30">
        <v>0.51120840292251846</v>
      </c>
      <c r="I27" s="37">
        <v>0.65106812735123898</v>
      </c>
      <c r="J27" s="43">
        <v>1.3088896260047493</v>
      </c>
      <c r="K27" s="30">
        <v>0.59545510336081731</v>
      </c>
      <c r="L27" s="37">
        <v>0.92514239274880739</v>
      </c>
      <c r="M27" s="43">
        <v>1.22056212530927</v>
      </c>
      <c r="N27" s="30">
        <v>0.43171563398279994</v>
      </c>
      <c r="O27" s="37">
        <v>0.55081845760767256</v>
      </c>
      <c r="P27" s="43">
        <v>2.5685225751045864</v>
      </c>
      <c r="Q27" s="30">
        <v>1.2601421253379046</v>
      </c>
      <c r="R27" s="37">
        <v>1.5886465573243203</v>
      </c>
      <c r="S27" s="38">
        <f t="shared" si="2"/>
        <v>1.4110819727229011</v>
      </c>
      <c r="T27" s="39">
        <f t="shared" si="2"/>
        <v>0.66968089002316422</v>
      </c>
      <c r="U27" s="40">
        <f t="shared" si="2"/>
        <v>1.3168739938562388</v>
      </c>
      <c r="V27" s="41">
        <f>STDEV((D27,G27,J27,M27,P27))</f>
        <v>0.62658961175970129</v>
      </c>
      <c r="W27" s="41">
        <f>STDEV((E27,H27,K27,N27,Q27))</f>
        <v>0.3500468884191707</v>
      </c>
      <c r="X27" s="41">
        <f>STDEV((F27,I27,L27,O27,R27))</f>
        <v>0.40628626899296549</v>
      </c>
      <c r="Y27" s="35">
        <f t="shared" si="3"/>
        <v>0.44404905162993447</v>
      </c>
      <c r="Z27" s="35">
        <f t="shared" si="3"/>
        <v>0.52270699916054431</v>
      </c>
      <c r="AA27" s="35">
        <f t="shared" si="3"/>
        <v>0.30852326865627144</v>
      </c>
      <c r="AB27" s="36"/>
    </row>
    <row r="28" spans="1:28" x14ac:dyDescent="0.35">
      <c r="A28" s="52" t="s">
        <v>18</v>
      </c>
      <c r="B28" s="15" t="s">
        <v>51</v>
      </c>
      <c r="C28" s="53">
        <v>2</v>
      </c>
      <c r="D28" s="26">
        <v>157.19138112685644</v>
      </c>
      <c r="E28" s="27">
        <v>77.779354620733997</v>
      </c>
      <c r="F28" s="28">
        <v>128.46371550311918</v>
      </c>
      <c r="G28" s="29">
        <v>142.73906031358442</v>
      </c>
      <c r="H28" s="27">
        <v>53.033747855904998</v>
      </c>
      <c r="I28" s="28">
        <v>141.03361325169215</v>
      </c>
      <c r="J28" s="29">
        <v>118.70577602622234</v>
      </c>
      <c r="K28" s="27">
        <v>69.461227761695966</v>
      </c>
      <c r="L28" s="28">
        <v>97.000501180358413</v>
      </c>
      <c r="M28" s="29">
        <v>96.158571936289022</v>
      </c>
      <c r="N28" s="27">
        <v>72.919439296503199</v>
      </c>
      <c r="O28" s="28">
        <v>90.173954388969591</v>
      </c>
      <c r="P28" s="29">
        <v>166.38995353907012</v>
      </c>
      <c r="Q28" s="27">
        <v>71.436091748649005</v>
      </c>
      <c r="R28" s="28">
        <v>162.07361967007446</v>
      </c>
      <c r="S28" s="31">
        <f t="shared" si="2"/>
        <v>131.58912206044729</v>
      </c>
      <c r="T28" s="32">
        <f t="shared" si="2"/>
        <v>72.376875275190713</v>
      </c>
      <c r="U28" s="33">
        <f t="shared" si="2"/>
        <v>138.99228062886283</v>
      </c>
      <c r="V28" s="34">
        <f>STDEV((D28,G28,J28,M28,P28))</f>
        <v>28.741032053163877</v>
      </c>
      <c r="W28" s="41">
        <f>STDEV((E28,H28,K28,N28,Q28))</f>
        <v>9.4005339343903476</v>
      </c>
      <c r="X28" s="34">
        <f>STDEV((F28,I28,L28,O28,R28))</f>
        <v>30.135231653524194</v>
      </c>
      <c r="Y28" s="35">
        <f t="shared" si="3"/>
        <v>0.21841495408686809</v>
      </c>
      <c r="Z28" s="35">
        <f t="shared" si="3"/>
        <v>0.12988311389028223</v>
      </c>
      <c r="AA28" s="35">
        <f t="shared" si="3"/>
        <v>0.21681226840209411</v>
      </c>
      <c r="AB28" s="36"/>
    </row>
    <row r="29" spans="1:28" x14ac:dyDescent="0.35">
      <c r="A29" s="52" t="s">
        <v>23</v>
      </c>
      <c r="B29" s="15" t="s">
        <v>52</v>
      </c>
      <c r="C29" s="53">
        <v>1</v>
      </c>
      <c r="D29" s="26">
        <v>160.96339910009328</v>
      </c>
      <c r="E29" s="27">
        <v>60.667224332199901</v>
      </c>
      <c r="F29" s="28">
        <v>146.72290661820043</v>
      </c>
      <c r="G29" s="29">
        <v>110.43484093986302</v>
      </c>
      <c r="H29" s="27">
        <v>64.353671194203699</v>
      </c>
      <c r="I29" s="28">
        <v>89.060526866347004</v>
      </c>
      <c r="J29" s="29">
        <v>148.48722426946941</v>
      </c>
      <c r="K29" s="27">
        <v>66.519337123933298</v>
      </c>
      <c r="L29" s="28">
        <v>111.472508093448</v>
      </c>
      <c r="M29" s="29">
        <v>133.9984931601474</v>
      </c>
      <c r="N29" s="27">
        <v>55.956441745600003</v>
      </c>
      <c r="O29" s="28">
        <v>74.466312364779</v>
      </c>
      <c r="P29" s="29">
        <v>173.31657067925872</v>
      </c>
      <c r="Q29" s="27">
        <v>70.474910815867005</v>
      </c>
      <c r="R29" s="28">
        <v>110.318249216965</v>
      </c>
      <c r="S29" s="31">
        <f t="shared" si="2"/>
        <v>129.83169534685689</v>
      </c>
      <c r="T29" s="32">
        <f t="shared" si="2"/>
        <v>67.296291166196582</v>
      </c>
      <c r="U29" s="33">
        <f t="shared" si="2"/>
        <v>126.17815229484384</v>
      </c>
      <c r="V29" s="34">
        <f>STDEV((D29,G29,J29,M29,P29))</f>
        <v>24.411236796509385</v>
      </c>
      <c r="W29" s="41">
        <f>STDEV((E29,H29,K29,N29,Q29))</f>
        <v>5.5538262185695393</v>
      </c>
      <c r="X29" s="34">
        <f>STDEV((F29,I29,L29,O29,R29))</f>
        <v>27.328726735158153</v>
      </c>
      <c r="Y29" s="35">
        <f t="shared" si="3"/>
        <v>0.18802216770945337</v>
      </c>
      <c r="Z29" s="35">
        <f t="shared" si="3"/>
        <v>8.2527968812629998E-2</v>
      </c>
      <c r="AA29" s="35">
        <f t="shared" si="3"/>
        <v>0.21658842072198356</v>
      </c>
      <c r="AB29" s="36"/>
    </row>
    <row r="30" spans="1:28" x14ac:dyDescent="0.35">
      <c r="A30" s="52" t="s">
        <v>36</v>
      </c>
      <c r="B30" s="15" t="s">
        <v>53</v>
      </c>
      <c r="C30" s="53">
        <v>0.1</v>
      </c>
      <c r="D30" s="26">
        <v>31.226450332405513</v>
      </c>
      <c r="E30" s="30">
        <v>8.9080722353638002</v>
      </c>
      <c r="F30" s="28">
        <v>23.286594146260754</v>
      </c>
      <c r="G30" s="29">
        <v>18.17949214305559</v>
      </c>
      <c r="H30" s="30">
        <v>7.1016580015226998</v>
      </c>
      <c r="I30" s="28">
        <v>10.548655704582499</v>
      </c>
      <c r="J30" s="29">
        <v>14.663670332236499</v>
      </c>
      <c r="K30" s="30">
        <v>8.0153604056662626</v>
      </c>
      <c r="L30" s="28">
        <v>13.0017599253057</v>
      </c>
      <c r="M30" s="29">
        <v>13.4420182715669</v>
      </c>
      <c r="N30" s="27">
        <v>10.4350605553403</v>
      </c>
      <c r="O30" s="28">
        <v>10.6829224792369</v>
      </c>
      <c r="P30" s="29">
        <v>25.455388247076598</v>
      </c>
      <c r="Q30" s="30">
        <v>8.7159221821472634</v>
      </c>
      <c r="R30" s="28">
        <v>19.759895658729683</v>
      </c>
      <c r="S30" s="31">
        <f t="shared" si="2"/>
        <v>19.992012322022902</v>
      </c>
      <c r="T30" s="39">
        <f t="shared" si="2"/>
        <v>8.6847870607873858</v>
      </c>
      <c r="U30" s="33">
        <f t="shared" si="2"/>
        <v>18.410458736391046</v>
      </c>
      <c r="V30" s="41">
        <f>STDEV((D30,G30,J30,M30,P30))</f>
        <v>7.5635903310935086</v>
      </c>
      <c r="W30" s="41">
        <f>STDEV((E30,H30,K30,N30,Q30))</f>
        <v>1.2304903015580437</v>
      </c>
      <c r="X30" s="41">
        <f>STDEV((F30,I30,L30,O30,R30))</f>
        <v>5.760410443622459</v>
      </c>
      <c r="Y30" s="35">
        <f t="shared" si="3"/>
        <v>0.37833061571103427</v>
      </c>
      <c r="Z30" s="35">
        <f t="shared" si="3"/>
        <v>0.14168341640911622</v>
      </c>
      <c r="AA30" s="35">
        <f t="shared" si="3"/>
        <v>0.31288793647689722</v>
      </c>
      <c r="AB30" s="36"/>
    </row>
    <row r="31" spans="1:28" x14ac:dyDescent="0.35">
      <c r="A31" s="52" t="s">
        <v>46</v>
      </c>
      <c r="B31" s="15" t="s">
        <v>54</v>
      </c>
      <c r="C31" s="53">
        <v>0.1</v>
      </c>
      <c r="D31" s="42">
        <v>0.47772787700719466</v>
      </c>
      <c r="E31" s="30">
        <v>0.36496797927996044</v>
      </c>
      <c r="F31" s="37">
        <v>0.45282495580673693</v>
      </c>
      <c r="G31" s="43">
        <v>0.47272303738857901</v>
      </c>
      <c r="H31" s="30">
        <v>0.26092858484112003</v>
      </c>
      <c r="I31" s="37">
        <v>0.30967082945161439</v>
      </c>
      <c r="J31" s="43">
        <v>0.89260992061294075</v>
      </c>
      <c r="K31" s="30">
        <v>0.47973103738896788</v>
      </c>
      <c r="L31" s="37">
        <v>0.812672893179744</v>
      </c>
      <c r="M31" s="43">
        <v>0.94159272680722395</v>
      </c>
      <c r="N31" s="30">
        <v>0.75684865949039037</v>
      </c>
      <c r="O31" s="37">
        <v>0.87550631753156505</v>
      </c>
      <c r="P31" s="43">
        <v>0.9550639253107196</v>
      </c>
      <c r="Q31" s="30">
        <v>0.721802507238133</v>
      </c>
      <c r="R31" s="37">
        <v>0.94483057006997939</v>
      </c>
      <c r="S31" s="38">
        <f t="shared" si="2"/>
        <v>0.71099468396196497</v>
      </c>
      <c r="T31" s="39">
        <f t="shared" si="2"/>
        <v>0.54058728525594923</v>
      </c>
      <c r="U31" s="40">
        <f t="shared" si="2"/>
        <v>0.69501263476375885</v>
      </c>
      <c r="V31" s="41">
        <f>STDEV((D31,G31,J31,M31,P31))</f>
        <v>0.2500450223591365</v>
      </c>
      <c r="W31" s="41">
        <f>STDEV((E31,H31,K31,N31,Q31))</f>
        <v>0.21768476230268413</v>
      </c>
      <c r="X31" s="41">
        <f>STDEV((F31,I31,L31,O31,R31))</f>
        <v>0.28049429713408108</v>
      </c>
      <c r="Y31" s="35">
        <f t="shared" si="3"/>
        <v>0.35168339229455164</v>
      </c>
      <c r="Z31" s="35">
        <f t="shared" si="3"/>
        <v>0.40268198723841236</v>
      </c>
      <c r="AA31" s="35">
        <f t="shared" si="3"/>
        <v>0.40358157982181669</v>
      </c>
      <c r="AB31" s="36"/>
    </row>
    <row r="32" spans="1:28" x14ac:dyDescent="0.35">
      <c r="A32" s="52" t="s">
        <v>48</v>
      </c>
      <c r="B32" s="15" t="s">
        <v>55</v>
      </c>
      <c r="C32" s="53">
        <v>5</v>
      </c>
      <c r="D32" s="26">
        <v>72.199096811066198</v>
      </c>
      <c r="E32" s="27">
        <v>38.987119869611035</v>
      </c>
      <c r="F32" s="28">
        <v>43.865708371694083</v>
      </c>
      <c r="G32" s="29">
        <v>56.7621693939994</v>
      </c>
      <c r="H32" s="27">
        <v>32.120764005402201</v>
      </c>
      <c r="I32" s="28">
        <v>46.810604760681443</v>
      </c>
      <c r="J32" s="29">
        <v>48.369882310145613</v>
      </c>
      <c r="K32" s="27">
        <v>40.146499363356156</v>
      </c>
      <c r="L32" s="28">
        <v>42.614864837958926</v>
      </c>
      <c r="M32" s="29">
        <v>51.488936035111379</v>
      </c>
      <c r="N32" s="27">
        <v>29.403248751904634</v>
      </c>
      <c r="O32" s="28">
        <v>43.436430216563615</v>
      </c>
      <c r="P32" s="29">
        <v>55.033636431203504</v>
      </c>
      <c r="Q32" s="27">
        <v>36.295636321271338</v>
      </c>
      <c r="R32" s="28">
        <v>53.186832359892037</v>
      </c>
      <c r="S32" s="31">
        <f t="shared" si="2"/>
        <v>52.353606739663874</v>
      </c>
      <c r="T32" s="32">
        <f t="shared" si="2"/>
        <v>38.197289955240869</v>
      </c>
      <c r="U32" s="33">
        <f t="shared" si="2"/>
        <v>48.302329352285994</v>
      </c>
      <c r="V32" s="41">
        <f>STDEV((D32,G32,J32,M32,P32))</f>
        <v>9.2130838919738736</v>
      </c>
      <c r="W32" s="41">
        <f>STDEV((E32,H32,K32,N32,Q32))</f>
        <v>4.5528240426941693</v>
      </c>
      <c r="X32" s="41">
        <f>STDEV((F32,I32,L32,O32,R32))</f>
        <v>4.3270199392224811</v>
      </c>
      <c r="Y32" s="35">
        <f t="shared" si="3"/>
        <v>0.17597801690697851</v>
      </c>
      <c r="Z32" s="35">
        <f t="shared" si="3"/>
        <v>0.11919233139390555</v>
      </c>
      <c r="AA32" s="35">
        <f t="shared" si="3"/>
        <v>8.9582013895520285E-2</v>
      </c>
      <c r="AB32" s="36"/>
    </row>
    <row r="33" spans="1:28" x14ac:dyDescent="0.35">
      <c r="A33" s="52" t="s">
        <v>56</v>
      </c>
      <c r="B33" s="15" t="s">
        <v>57</v>
      </c>
      <c r="C33" s="53">
        <v>0.5</v>
      </c>
      <c r="D33" s="26">
        <v>77.126064999445745</v>
      </c>
      <c r="E33" s="27">
        <v>28.550430103402999</v>
      </c>
      <c r="F33" s="28">
        <v>34.9114170708934</v>
      </c>
      <c r="G33" s="29">
        <v>74.859403190384995</v>
      </c>
      <c r="H33" s="27">
        <v>33.646816732420902</v>
      </c>
      <c r="I33" s="28">
        <v>50.208010247602743</v>
      </c>
      <c r="J33" s="29">
        <v>68.500460247396177</v>
      </c>
      <c r="K33" s="27">
        <v>16.465532270216698</v>
      </c>
      <c r="L33" s="28">
        <v>38.533475738210498</v>
      </c>
      <c r="M33" s="29">
        <v>95.268023492024895</v>
      </c>
      <c r="N33" s="27">
        <v>69.928239574873857</v>
      </c>
      <c r="O33" s="28">
        <v>83.700733472743792</v>
      </c>
      <c r="P33" s="29">
        <v>103.15195367290141</v>
      </c>
      <c r="Q33" s="27">
        <v>41.426072595704902</v>
      </c>
      <c r="R33" s="28">
        <v>102.12974261716646</v>
      </c>
      <c r="S33" s="31">
        <f t="shared" si="2"/>
        <v>78.713224337000426</v>
      </c>
      <c r="T33" s="32">
        <f t="shared" si="2"/>
        <v>40.757917034897858</v>
      </c>
      <c r="U33" s="33">
        <f t="shared" si="2"/>
        <v>65.786919869354904</v>
      </c>
      <c r="V33" s="34">
        <f>STDEV((D33,G33,J33,M33,P33))</f>
        <v>14.7017303349456</v>
      </c>
      <c r="W33" s="34">
        <f>STDEV((E33,H33,K33,N33,Q33))</f>
        <v>20.019542162323003</v>
      </c>
      <c r="X33" s="34">
        <f>STDEV((F33,I33,L33,O33,R33))</f>
        <v>29.600611500063373</v>
      </c>
      <c r="Y33" s="35">
        <f t="shared" si="3"/>
        <v>0.18677586210929506</v>
      </c>
      <c r="Z33" s="35">
        <f t="shared" si="3"/>
        <v>0.49118167999561446</v>
      </c>
      <c r="AA33" s="35">
        <f t="shared" si="3"/>
        <v>0.44994676082793827</v>
      </c>
      <c r="AB33" s="36"/>
    </row>
    <row r="34" spans="1:28" x14ac:dyDescent="0.35">
      <c r="A34" s="52" t="s">
        <v>23</v>
      </c>
      <c r="B34" s="15" t="s">
        <v>58</v>
      </c>
      <c r="C34" s="53">
        <v>2</v>
      </c>
      <c r="D34" s="26">
        <v>98.975931930352004</v>
      </c>
      <c r="E34" s="27">
        <v>74.158445569618479</v>
      </c>
      <c r="F34" s="28">
        <v>98.568963528464721</v>
      </c>
      <c r="G34" s="29">
        <v>124.525101011351</v>
      </c>
      <c r="H34" s="27">
        <v>50.83135079509843</v>
      </c>
      <c r="I34" s="28">
        <v>74.061888251560276</v>
      </c>
      <c r="J34" s="29">
        <v>110.85207198131968</v>
      </c>
      <c r="K34" s="27">
        <v>65.068676241207811</v>
      </c>
      <c r="L34" s="28">
        <v>106.34537814989247</v>
      </c>
      <c r="M34" s="29">
        <v>83.37551550484983</v>
      </c>
      <c r="N34" s="27">
        <v>66.879867231651986</v>
      </c>
      <c r="O34" s="28">
        <v>82.092615855994239</v>
      </c>
      <c r="P34" s="29">
        <v>122.13737411986925</v>
      </c>
      <c r="Q34" s="27">
        <v>86.381967503921203</v>
      </c>
      <c r="R34" s="28">
        <v>100.88561164687178</v>
      </c>
      <c r="S34" s="31">
        <f t="shared" si="2"/>
        <v>104.67406925490877</v>
      </c>
      <c r="T34" s="32">
        <f t="shared" si="2"/>
        <v>71.70661119316803</v>
      </c>
      <c r="U34" s="33">
        <f t="shared" si="2"/>
        <v>100.39984313933171</v>
      </c>
      <c r="V34" s="34">
        <f>STDEV((D34,G34,J34,M34,P34))</f>
        <v>17.094400214049916</v>
      </c>
      <c r="W34" s="34">
        <f>STDEV((E34,H34,K34,N34,Q34))</f>
        <v>13.021407037061381</v>
      </c>
      <c r="X34" s="34">
        <f>STDEV((F34,I34,L34,O34,R34))</f>
        <v>13.666230125256011</v>
      </c>
      <c r="Y34" s="35">
        <f t="shared" si="3"/>
        <v>0.16331074482659669</v>
      </c>
      <c r="Z34" s="35">
        <f t="shared" si="3"/>
        <v>0.18159283809945292</v>
      </c>
      <c r="AA34" s="35">
        <f t="shared" si="3"/>
        <v>0.13611804259784002</v>
      </c>
      <c r="AB34" s="36"/>
    </row>
    <row r="35" spans="1:28" x14ac:dyDescent="0.35">
      <c r="A35" s="52" t="s">
        <v>59</v>
      </c>
      <c r="B35" s="15" t="s">
        <v>60</v>
      </c>
      <c r="C35" s="53">
        <v>0.1</v>
      </c>
      <c r="D35" s="42">
        <v>6.8285036616103003</v>
      </c>
      <c r="E35" s="30">
        <v>3.5424063950605489</v>
      </c>
      <c r="F35" s="37">
        <v>4.2880573982227501</v>
      </c>
      <c r="G35" s="43">
        <v>6.2029361013858946</v>
      </c>
      <c r="H35" s="30">
        <v>2.1072855044065899</v>
      </c>
      <c r="I35" s="37">
        <v>3.8182612673027605</v>
      </c>
      <c r="J35" s="43">
        <v>4.8190041518614999</v>
      </c>
      <c r="K35" s="30">
        <v>2.8411770484652701</v>
      </c>
      <c r="L35" s="37">
        <v>3.4323438139179498</v>
      </c>
      <c r="M35" s="43">
        <v>4.019410426376</v>
      </c>
      <c r="N35" s="30">
        <v>1.21716739610475</v>
      </c>
      <c r="O35" s="37">
        <v>1.7948113583213201</v>
      </c>
      <c r="P35" s="43">
        <v>4.4981609914296996</v>
      </c>
      <c r="Q35" s="30">
        <v>1.1556881072264999</v>
      </c>
      <c r="R35" s="37">
        <v>2.6011474519773299</v>
      </c>
      <c r="S35" s="38">
        <f t="shared" si="2"/>
        <v>4.713154460478429</v>
      </c>
      <c r="T35" s="39">
        <f t="shared" si="2"/>
        <v>2.2882736826960457</v>
      </c>
      <c r="U35" s="40">
        <f t="shared" si="2"/>
        <v>3.7275941845700977</v>
      </c>
      <c r="V35" s="41">
        <f>STDEV((D35,G35,J35,M35,P35))</f>
        <v>1.1897841730672867</v>
      </c>
      <c r="W35" s="41">
        <f>STDEV((E35,H35,K35,N35,Q35))</f>
        <v>1.033754318769968</v>
      </c>
      <c r="X35" s="41">
        <f>STDEV((F35,I35,L35,O35,R35))</f>
        <v>0.99403523103623415</v>
      </c>
      <c r="Y35" s="35">
        <f t="shared" si="3"/>
        <v>0.25243903696432485</v>
      </c>
      <c r="Z35" s="35">
        <f t="shared" si="3"/>
        <v>0.45176166058598288</v>
      </c>
      <c r="AA35" s="35">
        <f t="shared" si="3"/>
        <v>0.26666938025360071</v>
      </c>
      <c r="AB35" s="36"/>
    </row>
    <row r="36" spans="1:28" x14ac:dyDescent="0.35">
      <c r="A36" s="52" t="s">
        <v>18</v>
      </c>
      <c r="B36" s="15" t="s">
        <v>61</v>
      </c>
      <c r="C36" s="53">
        <v>5</v>
      </c>
      <c r="D36" s="26">
        <v>48.030553365084998</v>
      </c>
      <c r="E36" s="27">
        <v>20.996423744914999</v>
      </c>
      <c r="F36" s="28">
        <v>44.286069458866002</v>
      </c>
      <c r="G36" s="29">
        <v>31.0522761187</v>
      </c>
      <c r="H36" s="27">
        <v>14.275794792393</v>
      </c>
      <c r="I36" s="28">
        <v>20.497014813343</v>
      </c>
      <c r="J36" s="29">
        <v>23.256321462774</v>
      </c>
      <c r="K36" s="27">
        <v>16.353198000519999</v>
      </c>
      <c r="L36" s="28">
        <v>18.818168013809998</v>
      </c>
      <c r="M36" s="29">
        <v>13.189635180823</v>
      </c>
      <c r="N36" s="27">
        <v>9.7111954617570007</v>
      </c>
      <c r="O36" s="28">
        <v>11.006543376565</v>
      </c>
      <c r="P36" s="29">
        <v>40.396419359283001</v>
      </c>
      <c r="Q36" s="27">
        <v>16.821954205794999</v>
      </c>
      <c r="R36" s="28">
        <v>21.683577570581001</v>
      </c>
      <c r="S36" s="31">
        <f t="shared" si="2"/>
        <v>30.489353153519801</v>
      </c>
      <c r="T36" s="32">
        <f t="shared" si="2"/>
        <v>15.890782824037601</v>
      </c>
      <c r="U36" s="33">
        <f t="shared" si="2"/>
        <v>29.136249843176603</v>
      </c>
      <c r="V36" s="34">
        <f>STDEV((D36,G36,J36,M36,P36))</f>
        <v>13.741703212581253</v>
      </c>
      <c r="W36" s="41">
        <f>STDEV((E36,H36,K36,N36,Q36))</f>
        <v>4.1112157027124328</v>
      </c>
      <c r="X36" s="34">
        <f>STDEV((F36,I36,L36,O36,R36))</f>
        <v>12.470884566044626</v>
      </c>
      <c r="Y36" s="35">
        <f t="shared" si="3"/>
        <v>0.45070497702555756</v>
      </c>
      <c r="Z36" s="35">
        <f t="shared" si="3"/>
        <v>0.25871700269501491</v>
      </c>
      <c r="AA36" s="35">
        <f t="shared" si="3"/>
        <v>0.42801955066860375</v>
      </c>
      <c r="AB36" s="36"/>
    </row>
    <row r="37" spans="1:28" x14ac:dyDescent="0.35">
      <c r="A37" s="52" t="s">
        <v>27</v>
      </c>
      <c r="B37" s="15" t="s">
        <v>62</v>
      </c>
      <c r="C37" s="53">
        <v>0.1</v>
      </c>
      <c r="D37" s="26">
        <v>26.205156890496799</v>
      </c>
      <c r="E37" s="27">
        <v>17.76398512983473</v>
      </c>
      <c r="F37" s="28">
        <v>20.843113313425825</v>
      </c>
      <c r="G37" s="29">
        <v>16.606253487485109</v>
      </c>
      <c r="H37" s="27">
        <v>9.9100557394753945</v>
      </c>
      <c r="I37" s="28">
        <v>13.749954601429403</v>
      </c>
      <c r="J37" s="29">
        <v>20.98795755689931</v>
      </c>
      <c r="K37" s="30">
        <v>6.9474099323407046</v>
      </c>
      <c r="L37" s="37">
        <v>9.0118314413196803</v>
      </c>
      <c r="M37" s="29">
        <v>19.426086782845573</v>
      </c>
      <c r="N37" s="30">
        <v>7.4235430869860997</v>
      </c>
      <c r="O37" s="28">
        <v>10.168287858935599</v>
      </c>
      <c r="P37" s="29">
        <v>19.938870540166199</v>
      </c>
      <c r="Q37" s="27">
        <v>10.8516555877877</v>
      </c>
      <c r="R37" s="28">
        <v>14.1529695039356</v>
      </c>
      <c r="S37" s="31">
        <f t="shared" si="2"/>
        <v>18.232356312406704</v>
      </c>
      <c r="T37" s="32">
        <f t="shared" si="2"/>
        <v>11.128278849674825</v>
      </c>
      <c r="U37" s="33">
        <f t="shared" si="2"/>
        <v>15.53934788005534</v>
      </c>
      <c r="V37" s="41">
        <f>STDEV((D37,G37,J37,M37,P37))</f>
        <v>3.5116972351434899</v>
      </c>
      <c r="W37" s="41">
        <f>STDEV((E37,H37,K37,N37,Q37))</f>
        <v>4.3385248937409937</v>
      </c>
      <c r="X37" s="41">
        <f>STDEV((F37,I37,L37,O37,R37))</f>
        <v>4.6264943667387657</v>
      </c>
      <c r="Y37" s="35">
        <f t="shared" si="3"/>
        <v>0.1926079753473148</v>
      </c>
      <c r="Z37" s="35">
        <f t="shared" si="3"/>
        <v>0.38986486161494488</v>
      </c>
      <c r="AA37" s="35">
        <f t="shared" si="3"/>
        <v>0.29772770404843329</v>
      </c>
      <c r="AB37" s="36"/>
    </row>
    <row r="38" spans="1:28" x14ac:dyDescent="0.35">
      <c r="A38" s="52" t="s">
        <v>63</v>
      </c>
      <c r="B38" s="15" t="s">
        <v>64</v>
      </c>
      <c r="C38" s="53">
        <v>0.1</v>
      </c>
      <c r="D38" s="42">
        <v>0.3613609625353732</v>
      </c>
      <c r="E38" s="30">
        <v>4.2643028480366246E-2</v>
      </c>
      <c r="F38" s="37">
        <v>0.2153993249263095</v>
      </c>
      <c r="G38" s="43">
        <v>6.0488660254132354E-2</v>
      </c>
      <c r="H38" s="30">
        <v>3.5811445924246017E-2</v>
      </c>
      <c r="I38" s="37">
        <v>5.0572952398157435E-2</v>
      </c>
      <c r="J38" s="43">
        <v>8.3670385511234388E-2</v>
      </c>
      <c r="K38" s="30">
        <v>4.150340135914049E-2</v>
      </c>
      <c r="L38" s="37">
        <v>4.3650061881605681E-2</v>
      </c>
      <c r="M38" s="43">
        <v>6.0286835363437333E-2</v>
      </c>
      <c r="N38" s="30">
        <v>3.2354757441152814E-2</v>
      </c>
      <c r="O38" s="37">
        <v>4.9985417517749521E-2</v>
      </c>
      <c r="P38" s="43">
        <v>6.6795240795845395E-2</v>
      </c>
      <c r="Q38" s="30">
        <v>3.7109950436943429E-2</v>
      </c>
      <c r="R38" s="37">
        <v>5.2884512075132041E-2</v>
      </c>
      <c r="S38" s="38">
        <f t="shared" si="2"/>
        <v>0.12093400130754764</v>
      </c>
      <c r="T38" s="39">
        <f t="shared" si="2"/>
        <v>4.1410648743689139E-2</v>
      </c>
      <c r="U38" s="40">
        <f t="shared" si="2"/>
        <v>8.586041841541002E-2</v>
      </c>
      <c r="V38" s="41">
        <f>STDEV((D38,G38,J38,M38,P38))</f>
        <v>0.13162483042145756</v>
      </c>
      <c r="W38" s="41">
        <f>STDEV((E38,H38,K38,N38,Q38))</f>
        <v>4.2194660011073545E-3</v>
      </c>
      <c r="X38" s="41">
        <f>STDEV((F38,I38,L38,O38,R38))</f>
        <v>7.4372642506016551E-2</v>
      </c>
      <c r="Y38" s="35">
        <f t="shared" si="3"/>
        <v>1.088402178033637</v>
      </c>
      <c r="Z38" s="35">
        <f t="shared" si="3"/>
        <v>0.10189326004583274</v>
      </c>
      <c r="AA38" s="35">
        <f t="shared" si="3"/>
        <v>0.86620405395867872</v>
      </c>
      <c r="AB38" s="36"/>
    </row>
    <row r="39" spans="1:28" x14ac:dyDescent="0.35">
      <c r="A39" s="52" t="s">
        <v>65</v>
      </c>
      <c r="B39" s="15" t="s">
        <v>66</v>
      </c>
      <c r="C39" s="53">
        <v>0.5</v>
      </c>
      <c r="D39" s="26">
        <v>173.30462160470944</v>
      </c>
      <c r="E39" s="27">
        <v>74.224417470004596</v>
      </c>
      <c r="F39" s="28">
        <v>104.191363163964</v>
      </c>
      <c r="G39" s="29">
        <v>106.65843138411182</v>
      </c>
      <c r="H39" s="27">
        <v>68.964381811848298</v>
      </c>
      <c r="I39" s="28">
        <v>99.009232642735</v>
      </c>
      <c r="J39" s="29">
        <v>96.106046480659174</v>
      </c>
      <c r="K39" s="27">
        <v>45.844927110182802</v>
      </c>
      <c r="L39" s="28">
        <v>86.642821618381021</v>
      </c>
      <c r="M39" s="29">
        <v>88.306774097033625</v>
      </c>
      <c r="N39" s="27">
        <v>52.369894782853997</v>
      </c>
      <c r="O39" s="28">
        <v>76.149491991552736</v>
      </c>
      <c r="P39" s="29">
        <v>159.64210063285114</v>
      </c>
      <c r="Q39" s="27">
        <v>53.310924832955997</v>
      </c>
      <c r="R39" s="28">
        <v>115.357842820562</v>
      </c>
      <c r="S39" s="31">
        <f t="shared" si="2"/>
        <v>117.61621897703711</v>
      </c>
      <c r="T39" s="32">
        <f t="shared" si="2"/>
        <v>63.698828643308879</v>
      </c>
      <c r="U39" s="33">
        <f t="shared" si="2"/>
        <v>112.96867217569863</v>
      </c>
      <c r="V39" s="34">
        <f>STDEV((D39,G39,J39,M39,P39))</f>
        <v>38.893718150015637</v>
      </c>
      <c r="W39" s="34">
        <f>STDEV((E39,H39,K39,N39,Q39))</f>
        <v>12.046112542850228</v>
      </c>
      <c r="X39" s="34">
        <f>STDEV((F39,I39,L39,O39,R39))</f>
        <v>15.265275459234672</v>
      </c>
      <c r="Y39" s="35">
        <f t="shared" si="3"/>
        <v>0.33068328916107292</v>
      </c>
      <c r="Z39" s="35">
        <f t="shared" si="3"/>
        <v>0.18911042478197262</v>
      </c>
      <c r="AA39" s="35">
        <f t="shared" si="3"/>
        <v>0.13512839591044143</v>
      </c>
      <c r="AB39" s="36"/>
    </row>
    <row r="40" spans="1:28" x14ac:dyDescent="0.35">
      <c r="A40" s="52" t="s">
        <v>46</v>
      </c>
      <c r="B40" s="15" t="s">
        <v>67</v>
      </c>
      <c r="C40" s="53">
        <v>0.1</v>
      </c>
      <c r="D40" s="42">
        <v>1.4017602855944</v>
      </c>
      <c r="E40" s="30">
        <v>0.78388811522617352</v>
      </c>
      <c r="F40" s="37">
        <v>1.0222217744068036</v>
      </c>
      <c r="G40" s="43">
        <v>1.0601574895535473</v>
      </c>
      <c r="H40" s="30">
        <v>0.58210687124784033</v>
      </c>
      <c r="I40" s="37">
        <v>0.80051122061033586</v>
      </c>
      <c r="J40" s="43">
        <v>2.1480783345941554</v>
      </c>
      <c r="K40" s="30">
        <v>0.11485834111888676</v>
      </c>
      <c r="L40" s="37">
        <v>0.73413458378643859</v>
      </c>
      <c r="M40" s="43">
        <v>0.84946662453423083</v>
      </c>
      <c r="N40" s="30">
        <v>0.29488896343114795</v>
      </c>
      <c r="O40" s="37">
        <v>0.34651678939771369</v>
      </c>
      <c r="P40" s="43">
        <v>1.3359552201404992</v>
      </c>
      <c r="Q40" s="30">
        <v>0.47197634465051902</v>
      </c>
      <c r="R40" s="37">
        <v>1.0061177440619999</v>
      </c>
      <c r="S40" s="38">
        <f t="shared" si="2"/>
        <v>1.2481680586627497</v>
      </c>
      <c r="T40" s="39">
        <f t="shared" si="2"/>
        <v>0.45986929232822665</v>
      </c>
      <c r="U40" s="40">
        <f t="shared" si="2"/>
        <v>0.97978810860121546</v>
      </c>
      <c r="V40" s="41">
        <f>STDEV((D40,G40,J40,M40,P40))</f>
        <v>0.49344077503158246</v>
      </c>
      <c r="W40" s="41">
        <f>STDEV((E40,H40,K40,N40,Q40))</f>
        <v>0.25777644524994403</v>
      </c>
      <c r="X40" s="41">
        <f>STDEV((F40,I40,L40,O40,R40))</f>
        <v>0.27395921439076076</v>
      </c>
      <c r="Y40" s="35">
        <f t="shared" si="3"/>
        <v>0.39533200005153174</v>
      </c>
      <c r="Z40" s="35">
        <f t="shared" si="3"/>
        <v>0.56054285326352893</v>
      </c>
      <c r="AA40" s="35">
        <f t="shared" si="3"/>
        <v>0.27961067498754999</v>
      </c>
      <c r="AB40" s="36"/>
    </row>
    <row r="41" spans="1:28" x14ac:dyDescent="0.35">
      <c r="A41" s="52" t="s">
        <v>48</v>
      </c>
      <c r="B41" s="15" t="s">
        <v>68</v>
      </c>
      <c r="C41" s="53">
        <v>0.1</v>
      </c>
      <c r="D41" s="42">
        <v>8.926377533833552</v>
      </c>
      <c r="E41" s="30">
        <v>5.3834680549634815</v>
      </c>
      <c r="F41" s="37">
        <v>6.5544850334499642</v>
      </c>
      <c r="G41" s="43">
        <v>6.6878394201659184</v>
      </c>
      <c r="H41" s="30">
        <v>4.7162136111127424</v>
      </c>
      <c r="I41" s="37">
        <v>5.4622540167475222</v>
      </c>
      <c r="J41" s="43">
        <v>8.0655255351521937</v>
      </c>
      <c r="K41" s="30">
        <v>7.6386400407664814</v>
      </c>
      <c r="L41" s="37">
        <v>6.6512282022425202</v>
      </c>
      <c r="M41" s="43">
        <v>9.0733346878638166</v>
      </c>
      <c r="N41" s="30">
        <v>5.2218173919879218</v>
      </c>
      <c r="O41" s="37">
        <v>7.0158329582781569</v>
      </c>
      <c r="P41" s="43">
        <v>7.5586070167648902</v>
      </c>
      <c r="Q41" s="30">
        <v>4.4479079607505163</v>
      </c>
      <c r="R41" s="37">
        <v>5.2609297385479863</v>
      </c>
      <c r="S41" s="38">
        <f t="shared" si="2"/>
        <v>7.2920333795808956</v>
      </c>
      <c r="T41" s="39">
        <f t="shared" si="2"/>
        <v>5.8404125251742753</v>
      </c>
      <c r="U41" s="40">
        <f t="shared" si="2"/>
        <v>6.2975008015505765</v>
      </c>
      <c r="V41" s="41">
        <f>STDEV((D41,G41,J41,M41,P41))</f>
        <v>0.98889838061216384</v>
      </c>
      <c r="W41" s="41">
        <f>STDEV((E41,H41,K41,N41,Q41))</f>
        <v>1.2633560637633738</v>
      </c>
      <c r="X41" s="41">
        <f>STDEV((F41,I41,L41,O41,R41))</f>
        <v>0.77787548510333682</v>
      </c>
      <c r="Y41" s="35">
        <f t="shared" si="3"/>
        <v>0.13561352905778937</v>
      </c>
      <c r="Z41" s="35">
        <f t="shared" si="3"/>
        <v>0.21631281323328713</v>
      </c>
      <c r="AA41" s="35">
        <f t="shared" si="3"/>
        <v>0.12352129989595358</v>
      </c>
      <c r="AB41" s="36"/>
    </row>
    <row r="42" spans="1:28" x14ac:dyDescent="0.35">
      <c r="A42" s="52" t="s">
        <v>69</v>
      </c>
      <c r="B42" s="15" t="s">
        <v>70</v>
      </c>
      <c r="C42" s="53">
        <v>0.1</v>
      </c>
      <c r="D42" s="42">
        <v>8.4071746122593396</v>
      </c>
      <c r="E42" s="30">
        <v>3.7266562258971798</v>
      </c>
      <c r="F42" s="37">
        <v>7.3301165104130996</v>
      </c>
      <c r="G42" s="43">
        <v>6.8419384406536059</v>
      </c>
      <c r="H42" s="30">
        <v>3.03810455877962</v>
      </c>
      <c r="I42" s="37">
        <v>4.7456397749992139</v>
      </c>
      <c r="J42" s="43">
        <v>7.5614698172411003</v>
      </c>
      <c r="K42" s="30">
        <v>5.2016529353285446</v>
      </c>
      <c r="L42" s="37">
        <v>6.3513011533784001</v>
      </c>
      <c r="M42" s="43">
        <v>8.5919828464851804</v>
      </c>
      <c r="N42" s="30">
        <v>2.8973826901870501</v>
      </c>
      <c r="O42" s="37">
        <v>6.7303577566518404</v>
      </c>
      <c r="P42" s="43">
        <v>7.2462565850014</v>
      </c>
      <c r="Q42" s="30">
        <v>4.9408738584911003</v>
      </c>
      <c r="R42" s="37">
        <v>6.9679993059934002</v>
      </c>
      <c r="S42" s="38">
        <f t="shared" si="2"/>
        <v>6.5908444290684995</v>
      </c>
      <c r="T42" s="39">
        <f t="shared" si="2"/>
        <v>4.727529067029657</v>
      </c>
      <c r="U42" s="40">
        <f t="shared" si="2"/>
        <v>6.5282626659571035</v>
      </c>
      <c r="V42" s="41">
        <f>STDEV((D42,G42,J42,M42,P42))</f>
        <v>0.75044037953934106</v>
      </c>
      <c r="W42" s="41">
        <f>STDEV((E42,H42,K42,N42,Q42))</f>
        <v>1.0650477975622592</v>
      </c>
      <c r="X42" s="41">
        <f>STDEV((F42,I42,L42,O42,R42))</f>
        <v>1.0041177413810727</v>
      </c>
      <c r="Y42" s="35">
        <f t="shared" si="3"/>
        <v>0.11386103671777953</v>
      </c>
      <c r="Z42" s="35">
        <f t="shared" si="3"/>
        <v>0.22528635624686638</v>
      </c>
      <c r="AA42" s="35">
        <f t="shared" si="3"/>
        <v>0.15381086711128217</v>
      </c>
      <c r="AB42" s="36"/>
    </row>
    <row r="43" spans="1:28" x14ac:dyDescent="0.35">
      <c r="A43" s="52" t="s">
        <v>71</v>
      </c>
      <c r="B43" s="15" t="s">
        <v>72</v>
      </c>
      <c r="C43" s="53">
        <v>1</v>
      </c>
      <c r="D43" s="26">
        <v>41.520122244762298</v>
      </c>
      <c r="E43" s="27">
        <v>24.281622016704979</v>
      </c>
      <c r="F43" s="28">
        <v>34.2282127049032</v>
      </c>
      <c r="G43" s="29">
        <v>31.2063056211963</v>
      </c>
      <c r="H43" s="27">
        <v>20.351749004234808</v>
      </c>
      <c r="I43" s="28">
        <v>23.226886568242968</v>
      </c>
      <c r="J43" s="29">
        <v>16.381020898895564</v>
      </c>
      <c r="K43" s="27">
        <v>13.173904016790424</v>
      </c>
      <c r="L43" s="28">
        <v>15.361086892849245</v>
      </c>
      <c r="M43" s="29">
        <v>34.535313512473302</v>
      </c>
      <c r="N43" s="27">
        <v>15.721491428313554</v>
      </c>
      <c r="O43" s="28">
        <v>27.306757983451892</v>
      </c>
      <c r="P43" s="29">
        <v>32.86747232267922</v>
      </c>
      <c r="Q43" s="27">
        <v>22.919406902712002</v>
      </c>
      <c r="R43" s="28">
        <v>31.045673238517786</v>
      </c>
      <c r="S43" s="31">
        <f t="shared" si="2"/>
        <v>27.539282503169385</v>
      </c>
      <c r="T43" s="32">
        <f t="shared" si="2"/>
        <v>21.606687984778823</v>
      </c>
      <c r="U43" s="33">
        <f t="shared" si="2"/>
        <v>27.345866345438488</v>
      </c>
      <c r="V43" s="41">
        <f>STDEV((D43,G43,J43,M43,P43))</f>
        <v>9.2189996313407931</v>
      </c>
      <c r="W43" s="41">
        <f>STDEV((E43,H43,K43,N43,Q43))</f>
        <v>4.7264436579159845</v>
      </c>
      <c r="X43" s="41">
        <f>STDEV((F43,I43,L43,O43,R43))</f>
        <v>7.3395063877168178</v>
      </c>
      <c r="Y43" s="35">
        <f t="shared" si="3"/>
        <v>0.33475816337189668</v>
      </c>
      <c r="Z43" s="35">
        <f t="shared" si="3"/>
        <v>0.21874910496442598</v>
      </c>
      <c r="AA43" s="35">
        <f t="shared" si="3"/>
        <v>0.26839546039619649</v>
      </c>
      <c r="AB43" s="36"/>
    </row>
    <row r="44" spans="1:28" x14ac:dyDescent="0.35">
      <c r="A44" s="52" t="s">
        <v>27</v>
      </c>
      <c r="B44" s="15" t="s">
        <v>73</v>
      </c>
      <c r="C44" s="53">
        <v>0.5</v>
      </c>
      <c r="D44" s="26">
        <v>22.064026229655799</v>
      </c>
      <c r="E44" s="30">
        <v>9.3657083401225254</v>
      </c>
      <c r="F44" s="28">
        <v>15.9243577078878</v>
      </c>
      <c r="G44" s="29">
        <v>19.297112680834498</v>
      </c>
      <c r="H44" s="30">
        <v>9.1568610223449234</v>
      </c>
      <c r="I44" s="28">
        <v>13.398838805002001</v>
      </c>
      <c r="J44" s="29">
        <v>21.584252221835499</v>
      </c>
      <c r="K44" s="30">
        <v>9.1751382709150029</v>
      </c>
      <c r="L44" s="28">
        <v>12.043623982403201</v>
      </c>
      <c r="M44" s="29">
        <v>12.802426202219936</v>
      </c>
      <c r="N44" s="30">
        <v>8.6501248880952772</v>
      </c>
      <c r="O44" s="37">
        <v>9.4436921014840376</v>
      </c>
      <c r="P44" s="29">
        <v>23.0729594324138</v>
      </c>
      <c r="Q44" s="27">
        <v>10.786835250714899</v>
      </c>
      <c r="R44" s="28">
        <v>14.329926294263201</v>
      </c>
      <c r="S44" s="31">
        <f t="shared" si="2"/>
        <v>18.933695090566975</v>
      </c>
      <c r="T44" s="32">
        <f t="shared" si="2"/>
        <v>9.5856469971162781</v>
      </c>
      <c r="U44" s="33">
        <f t="shared" si="2"/>
        <v>15.753941244393999</v>
      </c>
      <c r="V44" s="41">
        <f>STDEV((D44,G44,J44,M44,P44))</f>
        <v>4.1301980801053739</v>
      </c>
      <c r="W44" s="41">
        <f>STDEV((E44,H44,K44,N44,Q44))</f>
        <v>0.8051169001929962</v>
      </c>
      <c r="X44" s="41">
        <f>STDEV((F44,I44,L44,O44,R44))</f>
        <v>2.4514118729769394</v>
      </c>
      <c r="Y44" s="35">
        <f t="shared" si="3"/>
        <v>0.21814009681412347</v>
      </c>
      <c r="Z44" s="35">
        <f t="shared" si="3"/>
        <v>8.3991920465588343E-2</v>
      </c>
      <c r="AA44" s="35">
        <f t="shared" si="3"/>
        <v>0.15560625972559522</v>
      </c>
      <c r="AB44" s="36"/>
    </row>
    <row r="45" spans="1:28" x14ac:dyDescent="0.35">
      <c r="A45" s="52" t="s">
        <v>27</v>
      </c>
      <c r="B45" s="15" t="s">
        <v>74</v>
      </c>
      <c r="C45" s="53">
        <v>0.1</v>
      </c>
      <c r="D45" s="42">
        <v>3.6579946802038306</v>
      </c>
      <c r="E45" s="30">
        <v>0.82680250725810145</v>
      </c>
      <c r="F45" s="37">
        <v>1.8261524381053711</v>
      </c>
      <c r="G45" s="43">
        <v>0.71791001999234627</v>
      </c>
      <c r="H45" s="30">
        <v>0.36833580563823637</v>
      </c>
      <c r="I45" s="37">
        <v>0.49306651270419594</v>
      </c>
      <c r="J45" s="43">
        <v>3.0558703573050887</v>
      </c>
      <c r="K45" s="30">
        <v>0.80119216508480162</v>
      </c>
      <c r="L45" s="37">
        <v>1.4616152014915158</v>
      </c>
      <c r="M45" s="43">
        <v>3.2449586582029668</v>
      </c>
      <c r="N45" s="30">
        <v>0.36402558302023452</v>
      </c>
      <c r="O45" s="37">
        <v>1.1977011970243236</v>
      </c>
      <c r="P45" s="43">
        <v>3.4311020208470393</v>
      </c>
      <c r="Q45" s="30">
        <v>0.52147106877723248</v>
      </c>
      <c r="R45" s="37">
        <v>2.9627102379908461</v>
      </c>
      <c r="S45" s="38">
        <f t="shared" si="2"/>
        <v>2.2453805322737077</v>
      </c>
      <c r="T45" s="39">
        <f t="shared" si="2"/>
        <v>0.74310054875653908</v>
      </c>
      <c r="U45" s="40">
        <f t="shared" si="2"/>
        <v>2.0349292822277936</v>
      </c>
      <c r="V45" s="41">
        <f>STDEV((D45,G45,J45,M45,P45))</f>
        <v>1.1969414621092869</v>
      </c>
      <c r="W45" s="41">
        <f>STDEV((E45,H45,K45,N45,Q45))</f>
        <v>0.22618781830373524</v>
      </c>
      <c r="X45" s="41">
        <f>STDEV((F45,I45,L45,O45,R45))</f>
        <v>0.91018269133384111</v>
      </c>
      <c r="Y45" s="35">
        <f t="shared" si="3"/>
        <v>0.53306842421816358</v>
      </c>
      <c r="Z45" s="35">
        <f t="shared" si="3"/>
        <v>0.30438386660085864</v>
      </c>
      <c r="AA45" s="35">
        <f t="shared" si="3"/>
        <v>0.44727976509207934</v>
      </c>
      <c r="AB45" s="36"/>
    </row>
    <row r="46" spans="1:28" x14ac:dyDescent="0.35">
      <c r="A46" s="52" t="s">
        <v>48</v>
      </c>
      <c r="B46" s="15" t="s">
        <v>75</v>
      </c>
      <c r="C46" s="53">
        <v>2</v>
      </c>
      <c r="D46" s="26">
        <v>30.766057527973899</v>
      </c>
      <c r="E46" s="27">
        <v>13.1892293097274</v>
      </c>
      <c r="F46" s="28">
        <v>25.096939208804688</v>
      </c>
      <c r="G46" s="29">
        <v>28.397101661967401</v>
      </c>
      <c r="H46" s="30">
        <v>7.9688316797505996</v>
      </c>
      <c r="I46" s="28">
        <v>16.593891920413167</v>
      </c>
      <c r="J46" s="29">
        <v>21.506620768780301</v>
      </c>
      <c r="K46" s="30">
        <v>8.0482969330088991</v>
      </c>
      <c r="L46" s="28">
        <v>14.397917784748453</v>
      </c>
      <c r="M46" s="29">
        <v>20.632600154430559</v>
      </c>
      <c r="N46" s="30">
        <v>7.8282396087472002</v>
      </c>
      <c r="O46" s="28">
        <v>11.8722555805151</v>
      </c>
      <c r="P46" s="29">
        <v>23.2859794773562</v>
      </c>
      <c r="Q46" s="27">
        <v>9.8838524729380008</v>
      </c>
      <c r="R46" s="28">
        <v>15.202249831197699</v>
      </c>
      <c r="S46" s="31">
        <f t="shared" si="2"/>
        <v>22.356799808964997</v>
      </c>
      <c r="T46" s="32">
        <f t="shared" si="2"/>
        <v>10.192493195188</v>
      </c>
      <c r="U46" s="33">
        <f t="shared" si="2"/>
        <v>18.915395644504041</v>
      </c>
      <c r="V46" s="41">
        <f>STDEV((D46,G46,J46,M46,P46))</f>
        <v>4.443241377883429</v>
      </c>
      <c r="W46" s="41">
        <f>STDEV((E46,H46,K46,N46,Q46))</f>
        <v>2.2878383119558161</v>
      </c>
      <c r="X46" s="41">
        <f>STDEV((F46,I46,L46,O46,R46))</f>
        <v>5.0335653801473752</v>
      </c>
      <c r="Y46" s="35">
        <f t="shared" si="3"/>
        <v>0.1987422804627747</v>
      </c>
      <c r="Z46" s="35">
        <f t="shared" si="3"/>
        <v>0.22446306984398404</v>
      </c>
      <c r="AA46" s="35">
        <f t="shared" si="3"/>
        <v>0.26610944199889902</v>
      </c>
      <c r="AB46" s="36"/>
    </row>
    <row r="47" spans="1:28" x14ac:dyDescent="0.35">
      <c r="A47" s="52" t="s">
        <v>18</v>
      </c>
      <c r="B47" s="15" t="s">
        <v>76</v>
      </c>
      <c r="C47" s="53">
        <v>5</v>
      </c>
      <c r="D47" s="26">
        <v>321.19872481951302</v>
      </c>
      <c r="E47" s="27">
        <v>172.36355717464545</v>
      </c>
      <c r="F47" s="28">
        <v>274.14462494221601</v>
      </c>
      <c r="G47" s="29">
        <v>274.0360804240417</v>
      </c>
      <c r="H47" s="27">
        <v>127.54742368152</v>
      </c>
      <c r="I47" s="28">
        <v>245.85818190197099</v>
      </c>
      <c r="J47" s="29">
        <v>212.69757804617001</v>
      </c>
      <c r="K47" s="27">
        <v>135.82723194199846</v>
      </c>
      <c r="L47" s="28">
        <v>193.22960878244501</v>
      </c>
      <c r="M47" s="29">
        <v>217.04243069917001</v>
      </c>
      <c r="N47" s="27">
        <v>148.20688144972701</v>
      </c>
      <c r="O47" s="28">
        <v>195.32445430635218</v>
      </c>
      <c r="P47" s="29">
        <v>306.85382871671015</v>
      </c>
      <c r="Q47" s="27">
        <v>191.20234995067599</v>
      </c>
      <c r="R47" s="28">
        <v>266.09540512628598</v>
      </c>
      <c r="S47" s="31">
        <f t="shared" si="2"/>
        <v>252.59861869123242</v>
      </c>
      <c r="T47" s="32">
        <f t="shared" si="2"/>
        <v>164.45300341103842</v>
      </c>
      <c r="U47" s="33">
        <f t="shared" si="2"/>
        <v>257.23632989392564</v>
      </c>
      <c r="V47" s="34">
        <f>STDEV((D47,G47,J47,M47,P47))</f>
        <v>50.044570440400911</v>
      </c>
      <c r="W47" s="34">
        <f>STDEV((E47,H47,K47,N47,Q47))</f>
        <v>26.360407588446176</v>
      </c>
      <c r="X47" s="34">
        <f>STDEV((F47,I47,L47,O47,R47))</f>
        <v>38.522773530991635</v>
      </c>
      <c r="Y47" s="35">
        <f t="shared" si="3"/>
        <v>0.19811893944508704</v>
      </c>
      <c r="Z47" s="35">
        <f t="shared" si="3"/>
        <v>0.16029143306407265</v>
      </c>
      <c r="AA47" s="35">
        <f t="shared" si="3"/>
        <v>0.1497563487508819</v>
      </c>
      <c r="AB47" s="36"/>
    </row>
    <row r="48" spans="1:28" x14ac:dyDescent="0.35">
      <c r="A48" s="52" t="s">
        <v>25</v>
      </c>
      <c r="B48" s="15" t="s">
        <v>77</v>
      </c>
      <c r="C48" s="53">
        <v>1</v>
      </c>
      <c r="D48" s="42">
        <v>2.4791494415574999</v>
      </c>
      <c r="E48" s="30">
        <v>1.7188033240811771</v>
      </c>
      <c r="F48" s="37">
        <v>2.2905850237304399</v>
      </c>
      <c r="G48" s="43">
        <v>2.0118618453682831</v>
      </c>
      <c r="H48" s="30">
        <v>0.89295013074196405</v>
      </c>
      <c r="I48" s="37">
        <v>1.6459636063514482</v>
      </c>
      <c r="J48" s="43">
        <v>2.4368394409089142</v>
      </c>
      <c r="K48" s="30">
        <v>1.4449635638239735</v>
      </c>
      <c r="L48" s="37">
        <v>2.1183352606556571</v>
      </c>
      <c r="M48" s="43">
        <v>2.1001128709259835</v>
      </c>
      <c r="N48" s="30">
        <v>0.76922394024097718</v>
      </c>
      <c r="O48" s="37">
        <v>1.2827960840374895</v>
      </c>
      <c r="P48" s="43">
        <v>3.1924550264325382</v>
      </c>
      <c r="Q48" s="30">
        <v>2.3171268739220614</v>
      </c>
      <c r="R48" s="37">
        <v>3.0587967428517713</v>
      </c>
      <c r="S48" s="38">
        <f t="shared" si="2"/>
        <v>2.1779059389016426</v>
      </c>
      <c r="T48" s="39">
        <f t="shared" si="2"/>
        <v>1.5313279953213332</v>
      </c>
      <c r="U48" s="40">
        <f t="shared" si="2"/>
        <v>2.461227132004371</v>
      </c>
      <c r="V48" s="41">
        <f>STDEV((D48,G48,J48,M48,P48))</f>
        <v>0.46542276228776575</v>
      </c>
      <c r="W48" s="41">
        <f>STDEV((E48,H48,K48,N48,Q48))</f>
        <v>0.63159783701927819</v>
      </c>
      <c r="X48" s="41">
        <f>STDEV((F48,I48,L48,O48,R48))</f>
        <v>0.67597668232343489</v>
      </c>
      <c r="Y48" s="35">
        <f t="shared" si="3"/>
        <v>0.21370195745115</v>
      </c>
      <c r="Z48" s="35">
        <f t="shared" si="3"/>
        <v>0.41245104833778212</v>
      </c>
      <c r="AA48" s="35">
        <f t="shared" si="3"/>
        <v>0.27465026430654282</v>
      </c>
      <c r="AB48" s="36"/>
    </row>
    <row r="49" spans="1:28" x14ac:dyDescent="0.35">
      <c r="A49" s="52" t="s">
        <v>27</v>
      </c>
      <c r="B49" s="15" t="s">
        <v>78</v>
      </c>
      <c r="C49" s="53">
        <v>4</v>
      </c>
      <c r="D49" s="26">
        <v>395.78172164930641</v>
      </c>
      <c r="E49" s="27">
        <v>194.05070992776919</v>
      </c>
      <c r="F49" s="28">
        <v>262.40936203188141</v>
      </c>
      <c r="G49" s="29">
        <v>216.78854759679211</v>
      </c>
      <c r="H49" s="27">
        <v>134.05936844734757</v>
      </c>
      <c r="I49" s="28">
        <v>210.09163406405</v>
      </c>
      <c r="J49" s="29">
        <v>306.70145955155209</v>
      </c>
      <c r="K49" s="27">
        <v>138.54241596428986</v>
      </c>
      <c r="L49" s="28">
        <v>241.88261635237163</v>
      </c>
      <c r="M49" s="29">
        <v>184.85968446523452</v>
      </c>
      <c r="N49" s="27">
        <v>108.08323975966725</v>
      </c>
      <c r="O49" s="28">
        <v>138.67691510119732</v>
      </c>
      <c r="P49" s="29">
        <v>348.23206532975007</v>
      </c>
      <c r="Q49" s="27">
        <v>158.15323925936201</v>
      </c>
      <c r="R49" s="28">
        <v>245.77379177596845</v>
      </c>
      <c r="S49" s="31">
        <f t="shared" si="2"/>
        <v>275.11740677741363</v>
      </c>
      <c r="T49" s="32">
        <f t="shared" si="2"/>
        <v>152.6965297399932</v>
      </c>
      <c r="U49" s="33">
        <f t="shared" si="2"/>
        <v>261.6778939108043</v>
      </c>
      <c r="V49" s="34">
        <f>STDEV((D49,G49,J49,M49,P49))</f>
        <v>88.420826628031165</v>
      </c>
      <c r="W49" s="34">
        <f>STDEV((E49,H49,K49,N49,Q49))</f>
        <v>31.979593744658228</v>
      </c>
      <c r="X49" s="34">
        <f>STDEV((F49,I49,L49,O49,R49))</f>
        <v>49.124941016704518</v>
      </c>
      <c r="Y49" s="35">
        <f t="shared" si="3"/>
        <v>0.3213930651053602</v>
      </c>
      <c r="Z49" s="35">
        <f t="shared" si="3"/>
        <v>0.20943235448187372</v>
      </c>
      <c r="AA49" s="35">
        <f t="shared" si="3"/>
        <v>0.18773057319640946</v>
      </c>
      <c r="AB49" s="36"/>
    </row>
    <row r="50" spans="1:28" x14ac:dyDescent="0.35">
      <c r="A50" s="52" t="s">
        <v>79</v>
      </c>
      <c r="B50" s="15" t="s">
        <v>80</v>
      </c>
      <c r="C50" s="53">
        <v>1</v>
      </c>
      <c r="D50" s="26">
        <v>30.657458728256472</v>
      </c>
      <c r="E50" s="27">
        <v>15.458208629094939</v>
      </c>
      <c r="F50" s="28">
        <v>22.118409728315697</v>
      </c>
      <c r="G50" s="29">
        <v>21.542448340068251</v>
      </c>
      <c r="H50" s="27">
        <v>9.9605137002263735</v>
      </c>
      <c r="I50" s="28">
        <v>10.280673488526674</v>
      </c>
      <c r="J50" s="29">
        <v>21.057346237255071</v>
      </c>
      <c r="K50" s="27">
        <v>12.11616861257</v>
      </c>
      <c r="L50" s="28">
        <v>19.969444346138459</v>
      </c>
      <c r="M50" s="29">
        <v>26.845355308158091</v>
      </c>
      <c r="N50" s="27">
        <v>9.1778089571373673</v>
      </c>
      <c r="O50" s="28">
        <v>18.052871097810272</v>
      </c>
      <c r="P50" s="29">
        <v>23.067591293614825</v>
      </c>
      <c r="Q50" s="27">
        <v>10.547245734188323</v>
      </c>
      <c r="R50" s="28">
        <v>17.745866480003698</v>
      </c>
      <c r="S50" s="31">
        <f t="shared" si="2"/>
        <v>21.100530711266398</v>
      </c>
      <c r="T50" s="32">
        <f t="shared" si="2"/>
        <v>13.227001554777981</v>
      </c>
      <c r="U50" s="33">
        <f t="shared" si="2"/>
        <v>18.636397067319869</v>
      </c>
      <c r="V50" s="41">
        <f>STDEV((D50,G50,J50,M50,P50))</f>
        <v>4.0612783511463197</v>
      </c>
      <c r="W50" s="41">
        <f>STDEV((E50,H50,K50,N50,Q50))</f>
        <v>2.4852506960325096</v>
      </c>
      <c r="X50" s="41">
        <f>STDEV((F50,I50,L50,O50,R50))</f>
        <v>4.4672029084119691</v>
      </c>
      <c r="Y50" s="35">
        <f t="shared" si="3"/>
        <v>0.19247280586065282</v>
      </c>
      <c r="Z50" s="35">
        <f t="shared" si="3"/>
        <v>0.18789222075314296</v>
      </c>
      <c r="AA50" s="35">
        <f t="shared" si="3"/>
        <v>0.23970314070231413</v>
      </c>
      <c r="AB50" s="36"/>
    </row>
    <row r="51" spans="1:28" x14ac:dyDescent="0.35">
      <c r="A51" s="52" t="s">
        <v>46</v>
      </c>
      <c r="B51" s="15" t="s">
        <v>81</v>
      </c>
      <c r="C51" s="53">
        <v>0.5</v>
      </c>
      <c r="D51" s="42">
        <v>2.6446679279511103</v>
      </c>
      <c r="E51" s="30">
        <v>1.2081649284077478</v>
      </c>
      <c r="F51" s="37">
        <v>2.3073766844742321</v>
      </c>
      <c r="G51" s="43">
        <v>1.46753092420094</v>
      </c>
      <c r="H51" s="30">
        <v>0.39909523811073039</v>
      </c>
      <c r="I51" s="37">
        <v>0.74058951041654875</v>
      </c>
      <c r="J51" s="43">
        <v>0.9359553662637401</v>
      </c>
      <c r="K51" s="30">
        <v>0.48432218867322002</v>
      </c>
      <c r="L51" s="37">
        <v>0.88222576806214936</v>
      </c>
      <c r="M51" s="43">
        <v>1.2256902676049599</v>
      </c>
      <c r="N51" s="30">
        <v>0.65623247216280001</v>
      </c>
      <c r="O51" s="37">
        <v>0.95184776641240598</v>
      </c>
      <c r="P51" s="43">
        <v>2.3894558096966998</v>
      </c>
      <c r="Q51" s="30">
        <v>1.0206081645209857</v>
      </c>
      <c r="R51" s="37">
        <v>2.3284668096696017</v>
      </c>
      <c r="S51" s="38">
        <f t="shared" si="2"/>
        <v>1.618768500055058</v>
      </c>
      <c r="T51" s="39">
        <f t="shared" si="2"/>
        <v>0.81280765722501802</v>
      </c>
      <c r="U51" s="40">
        <f t="shared" si="2"/>
        <v>1.7296229164638461</v>
      </c>
      <c r="V51" s="41">
        <f>STDEV((D51,G51,J51,M51,P51))</f>
        <v>0.7458534048484986</v>
      </c>
      <c r="W51" s="41">
        <f>STDEV((E51,H51,K51,N51,Q51))</f>
        <v>0.34842043554699004</v>
      </c>
      <c r="X51" s="41">
        <f>STDEV((F51,I51,L51,O51,R51))</f>
        <v>0.80316144658021116</v>
      </c>
      <c r="Y51" s="35">
        <f t="shared" si="3"/>
        <v>0.460753594367033</v>
      </c>
      <c r="Z51" s="35">
        <f t="shared" si="3"/>
        <v>0.42866283609645323</v>
      </c>
      <c r="AA51" s="35">
        <f t="shared" si="3"/>
        <v>0.46435638597009732</v>
      </c>
      <c r="AB51" s="36"/>
    </row>
    <row r="52" spans="1:28" x14ac:dyDescent="0.35">
      <c r="A52" s="52" t="s">
        <v>27</v>
      </c>
      <c r="B52" s="15" t="s">
        <v>82</v>
      </c>
      <c r="C52" s="53">
        <v>2</v>
      </c>
      <c r="D52" s="42">
        <v>4.3656454728599741</v>
      </c>
      <c r="E52" s="30">
        <v>2.6019368751713943</v>
      </c>
      <c r="F52" s="37">
        <v>2.8979724416465298</v>
      </c>
      <c r="G52" s="43">
        <v>3.01165841304858</v>
      </c>
      <c r="H52" s="30">
        <v>1.6269269980847354</v>
      </c>
      <c r="I52" s="37">
        <v>1.7977924416483073</v>
      </c>
      <c r="J52" s="43">
        <v>3.9991814541280317</v>
      </c>
      <c r="K52" s="30">
        <v>2.201882047020614</v>
      </c>
      <c r="L52" s="37">
        <v>2.9948785261588999</v>
      </c>
      <c r="M52" s="43">
        <v>3.2375108804566901</v>
      </c>
      <c r="N52" s="30">
        <v>1.8017514997606909</v>
      </c>
      <c r="O52" s="37">
        <v>3.12147143376064</v>
      </c>
      <c r="P52" s="43">
        <v>4.2331485460035703</v>
      </c>
      <c r="Q52" s="30">
        <v>2.8420295644772402</v>
      </c>
      <c r="R52" s="37">
        <v>3.2329614500650301</v>
      </c>
      <c r="S52" s="38">
        <f t="shared" si="2"/>
        <v>3.4822770771601697</v>
      </c>
      <c r="T52" s="39">
        <f t="shared" si="2"/>
        <v>2.4788493837029248</v>
      </c>
      <c r="U52" s="40">
        <f t="shared" si="2"/>
        <v>3.0313506811044677</v>
      </c>
      <c r="V52" s="41">
        <f>STDEV((D52,G52,J52,M52,P52))</f>
        <v>0.60836856394384264</v>
      </c>
      <c r="W52" s="41">
        <f>STDEV((E52,H52,K52,N52,Q52))</f>
        <v>0.51469953238982791</v>
      </c>
      <c r="X52" s="41">
        <f>STDEV((F52,I52,L52,O52,R52))</f>
        <v>0.57930763736133517</v>
      </c>
      <c r="Y52" s="35">
        <f t="shared" si="3"/>
        <v>0.17470423819346767</v>
      </c>
      <c r="Z52" s="35">
        <f t="shared" si="3"/>
        <v>0.20763646866715463</v>
      </c>
      <c r="AA52" s="35">
        <f t="shared" si="3"/>
        <v>0.19110545044239666</v>
      </c>
      <c r="AB52" s="36"/>
    </row>
    <row r="53" spans="1:28" x14ac:dyDescent="0.35">
      <c r="A53" s="52" t="s">
        <v>83</v>
      </c>
      <c r="B53" s="15" t="s">
        <v>84</v>
      </c>
      <c r="C53" s="53">
        <v>10</v>
      </c>
      <c r="D53" s="26">
        <v>1943.9674227283899</v>
      </c>
      <c r="E53" s="27">
        <v>1047.7364576513501</v>
      </c>
      <c r="F53" s="28">
        <v>1813.24803481756</v>
      </c>
      <c r="G53" s="29">
        <v>1254.4899036723</v>
      </c>
      <c r="H53" s="27">
        <v>887.62134114840001</v>
      </c>
      <c r="I53" s="28">
        <v>1000.40726078126</v>
      </c>
      <c r="J53" s="29">
        <v>1172.8671540289952</v>
      </c>
      <c r="K53" s="27">
        <v>592.36658769900998</v>
      </c>
      <c r="L53" s="28">
        <v>1052.7869741504901</v>
      </c>
      <c r="M53" s="29">
        <v>865.03079987706997</v>
      </c>
      <c r="N53" s="27">
        <v>418.80141417754999</v>
      </c>
      <c r="O53" s="28">
        <v>675.02635589440001</v>
      </c>
      <c r="P53" s="29">
        <v>2089.0516381203001</v>
      </c>
      <c r="Q53" s="27">
        <v>889.17752501426003</v>
      </c>
      <c r="R53" s="28">
        <v>1888.96477495663</v>
      </c>
      <c r="S53" s="31">
        <f t="shared" si="2"/>
        <v>1375.8355065455071</v>
      </c>
      <c r="T53" s="32">
        <f t="shared" si="2"/>
        <v>818.38565348148404</v>
      </c>
      <c r="U53" s="33">
        <f t="shared" si="2"/>
        <v>1568.891736565248</v>
      </c>
      <c r="V53" s="34">
        <f>STDEV((D53,G53,J53,M53,P53))</f>
        <v>526.41935455641112</v>
      </c>
      <c r="W53" s="34">
        <f>STDEV((E53,H53,K53,N53,Q53))</f>
        <v>254.96509522918737</v>
      </c>
      <c r="X53" s="34">
        <f>STDEV((F53,I53,L53,O53,R53))</f>
        <v>536.37610274934059</v>
      </c>
      <c r="Y53" s="35">
        <f t="shared" si="3"/>
        <v>0.38261794527905602</v>
      </c>
      <c r="Z53" s="35">
        <f t="shared" si="3"/>
        <v>0.31154638909485227</v>
      </c>
      <c r="AA53" s="35">
        <f t="shared" si="3"/>
        <v>0.34188216449123571</v>
      </c>
      <c r="AB53" s="36"/>
    </row>
    <row r="54" spans="1:28" x14ac:dyDescent="0.35">
      <c r="A54" s="52" t="s">
        <v>36</v>
      </c>
      <c r="B54" s="15" t="s">
        <v>85</v>
      </c>
      <c r="C54" s="53">
        <v>1</v>
      </c>
      <c r="D54" s="42">
        <v>1.0964358475472438</v>
      </c>
      <c r="E54" s="30">
        <v>9.95411129300941E-2</v>
      </c>
      <c r="F54" s="37">
        <v>0.38124127321730705</v>
      </c>
      <c r="G54" s="43">
        <v>0.58845070964796986</v>
      </c>
      <c r="H54" s="30">
        <v>8.7209151621529604E-2</v>
      </c>
      <c r="I54" s="37">
        <v>0.38142406731746026</v>
      </c>
      <c r="J54" s="43">
        <v>0.64730074844787655</v>
      </c>
      <c r="K54" s="30">
        <v>0.18278122909794001</v>
      </c>
      <c r="L54" s="37">
        <v>0.33737631956635</v>
      </c>
      <c r="M54" s="43">
        <v>0.33385616168154802</v>
      </c>
      <c r="N54" s="30">
        <v>0.13628616168704888</v>
      </c>
      <c r="O54" s="37">
        <v>0.28398115162147602</v>
      </c>
      <c r="P54" s="43">
        <v>0.69275876021116134</v>
      </c>
      <c r="Q54" s="30">
        <v>9.0353938007370002E-2</v>
      </c>
      <c r="R54" s="37">
        <v>0.16260667944405999</v>
      </c>
      <c r="S54" s="38">
        <f t="shared" si="2"/>
        <v>0.63224644550826015</v>
      </c>
      <c r="T54" s="39">
        <f t="shared" si="2"/>
        <v>0.14877331665568197</v>
      </c>
      <c r="U54" s="40">
        <f t="shared" si="2"/>
        <v>0.39108141995126772</v>
      </c>
      <c r="V54" s="41">
        <f>STDEV((D54,G54,J54,M54,P54))</f>
        <v>0.27500373643605924</v>
      </c>
      <c r="W54" s="41">
        <f>STDEV((E54,H54,K54,N54,Q54))</f>
        <v>4.0547765780711668E-2</v>
      </c>
      <c r="X54" s="41">
        <f>STDEV((F54,I54,L54,O54,R54))</f>
        <v>9.127661067365854E-2</v>
      </c>
      <c r="Y54" s="35">
        <f t="shared" si="3"/>
        <v>0.43496288257498222</v>
      </c>
      <c r="Z54" s="35">
        <f t="shared" si="3"/>
        <v>0.27254730009518185</v>
      </c>
      <c r="AA54" s="35">
        <f t="shared" si="3"/>
        <v>0.23339541593418689</v>
      </c>
      <c r="AB54" s="36"/>
    </row>
    <row r="55" spans="1:28" x14ac:dyDescent="0.35">
      <c r="A55" s="52" t="s">
        <v>30</v>
      </c>
      <c r="B55" s="15" t="s">
        <v>86</v>
      </c>
      <c r="C55" s="53">
        <v>1</v>
      </c>
      <c r="D55" s="42">
        <v>3.1427194965825374</v>
      </c>
      <c r="E55" s="30">
        <v>1.91758741235511</v>
      </c>
      <c r="F55" s="37">
        <v>2.8004240793959201</v>
      </c>
      <c r="G55" s="43">
        <v>2.1557140450099901</v>
      </c>
      <c r="H55" s="30">
        <v>1.25795310493601</v>
      </c>
      <c r="I55" s="37">
        <v>2.0803678827970891</v>
      </c>
      <c r="J55" s="43">
        <v>1.93957921884868</v>
      </c>
      <c r="K55" s="30">
        <v>0.78914801910656363</v>
      </c>
      <c r="L55" s="37">
        <v>1.6759133255296494</v>
      </c>
      <c r="M55" s="43">
        <v>2.6260903390885302</v>
      </c>
      <c r="N55" s="30">
        <v>0.52189060183375002</v>
      </c>
      <c r="O55" s="37">
        <v>1.8394640425225599</v>
      </c>
      <c r="P55" s="43">
        <v>3.12198817982582</v>
      </c>
      <c r="Q55" s="30">
        <v>1.7992677778864501</v>
      </c>
      <c r="R55" s="37">
        <v>2.334862248613744</v>
      </c>
      <c r="S55" s="38">
        <f t="shared" si="2"/>
        <v>2.1763783084201558</v>
      </c>
      <c r="T55" s="39">
        <f t="shared" si="2"/>
        <v>1.5206840713613388</v>
      </c>
      <c r="U55" s="40">
        <f t="shared" si="2"/>
        <v>2.4027111432324446</v>
      </c>
      <c r="V55" s="41">
        <f>STDEV((D55,G55,J55,M55,P55))</f>
        <v>0.54799720462752854</v>
      </c>
      <c r="W55" s="41">
        <f>STDEV((E55,H55,K55,N55,Q55))</f>
        <v>0.6102667737452665</v>
      </c>
      <c r="X55" s="41">
        <f>STDEV((F55,I55,L55,O55,R55))</f>
        <v>0.44249094944512435</v>
      </c>
      <c r="Y55" s="35">
        <f t="shared" si="3"/>
        <v>0.2517931751604906</v>
      </c>
      <c r="Z55" s="35">
        <f t="shared" si="3"/>
        <v>0.40131068986534901</v>
      </c>
      <c r="AA55" s="35">
        <f t="shared" si="3"/>
        <v>0.18416319027422789</v>
      </c>
      <c r="AB55" s="36"/>
    </row>
    <row r="56" spans="1:28" x14ac:dyDescent="0.35">
      <c r="A56" s="52" t="s">
        <v>23</v>
      </c>
      <c r="B56" s="15" t="s">
        <v>87</v>
      </c>
      <c r="C56" s="53">
        <v>0.1</v>
      </c>
      <c r="D56" s="26">
        <v>40.434079004099502</v>
      </c>
      <c r="E56" s="27">
        <v>30.08934876994385</v>
      </c>
      <c r="F56" s="28">
        <v>36.255632675859097</v>
      </c>
      <c r="G56" s="29">
        <v>32.504756562260937</v>
      </c>
      <c r="H56" s="27">
        <v>21.683808312196227</v>
      </c>
      <c r="I56" s="28">
        <v>27.510205404599965</v>
      </c>
      <c r="J56" s="29">
        <v>37.839948107135186</v>
      </c>
      <c r="K56" s="27">
        <v>15.410693454810266</v>
      </c>
      <c r="L56" s="28">
        <v>24.455383655201963</v>
      </c>
      <c r="M56" s="29">
        <v>30.445281611322301</v>
      </c>
      <c r="N56" s="27">
        <v>15.941309299033408</v>
      </c>
      <c r="O56" s="28">
        <v>28.146317608942699</v>
      </c>
      <c r="P56" s="29">
        <v>36.818542474609799</v>
      </c>
      <c r="Q56" s="27">
        <v>22.604019416284657</v>
      </c>
      <c r="R56" s="28">
        <v>35.334961767670599</v>
      </c>
      <c r="S56" s="31">
        <f t="shared" si="2"/>
        <v>32.707727089427763</v>
      </c>
      <c r="T56" s="32">
        <f t="shared" si="2"/>
        <v>23.58683751243554</v>
      </c>
      <c r="U56" s="33">
        <f t="shared" si="2"/>
        <v>32.074945195588285</v>
      </c>
      <c r="V56" s="41">
        <f>STDEV((D56,G56,J56,M56,P56))</f>
        <v>4.0626907224206068</v>
      </c>
      <c r="W56" s="41">
        <f>STDEV((E56,H56,K56,N56,Q56))</f>
        <v>5.9661774182697007</v>
      </c>
      <c r="X56" s="41">
        <f>STDEV((F56,I56,L56,O56,R56))</f>
        <v>5.1815306902382758</v>
      </c>
      <c r="Y56" s="35">
        <f t="shared" si="3"/>
        <v>0.12421195490938913</v>
      </c>
      <c r="Z56" s="35">
        <f t="shared" si="3"/>
        <v>0.25294520365963391</v>
      </c>
      <c r="AA56" s="35">
        <f t="shared" si="3"/>
        <v>0.16154449083675954</v>
      </c>
      <c r="AB56" s="36"/>
    </row>
    <row r="57" spans="1:28" x14ac:dyDescent="0.35">
      <c r="A57" s="52" t="s">
        <v>27</v>
      </c>
      <c r="B57" s="15" t="s">
        <v>88</v>
      </c>
      <c r="C57" s="53">
        <v>0.1</v>
      </c>
      <c r="D57" s="42">
        <v>0.81984055548419998</v>
      </c>
      <c r="E57" s="30">
        <v>0.31965253058218202</v>
      </c>
      <c r="F57" s="37">
        <v>0.73476718986495004</v>
      </c>
      <c r="G57" s="43">
        <v>0.326653771157638</v>
      </c>
      <c r="H57" s="30">
        <v>0.105020323416027</v>
      </c>
      <c r="I57" s="37">
        <v>1.9960895991850431E-2</v>
      </c>
      <c r="J57" s="43">
        <v>0.41065144705929801</v>
      </c>
      <c r="K57" s="30">
        <v>0.10061392431203001</v>
      </c>
      <c r="L57" s="37">
        <v>0.05</v>
      </c>
      <c r="M57" s="43">
        <v>0.26003929286222199</v>
      </c>
      <c r="N57" s="30">
        <v>0.189970759017248</v>
      </c>
      <c r="O57" s="37">
        <v>0.22762392794277</v>
      </c>
      <c r="P57" s="43">
        <v>0.81033185497468796</v>
      </c>
      <c r="Q57" s="30">
        <v>0.514827825744542</v>
      </c>
      <c r="R57" s="37">
        <v>7.0125779213329506E-2</v>
      </c>
      <c r="S57" s="38">
        <f t="shared" si="2"/>
        <v>0.51148967753861441</v>
      </c>
      <c r="T57" s="39">
        <f t="shared" si="2"/>
        <v>0.25354770639951019</v>
      </c>
      <c r="U57" s="40">
        <f t="shared" si="2"/>
        <v>0.33703714400896356</v>
      </c>
      <c r="V57" s="41">
        <f>STDEV((D57,G57,J57,M57,P57))</f>
        <v>0.26970583420890837</v>
      </c>
      <c r="W57" s="41">
        <f>STDEV((E57,H57,K57,N57,Q57))</f>
        <v>0.17453133655385444</v>
      </c>
      <c r="X57" s="41">
        <f>STDEV((F57,I57,L57,O57,R57))</f>
        <v>0.29850464038934388</v>
      </c>
      <c r="Y57" s="35">
        <f t="shared" si="3"/>
        <v>0.52729477456277152</v>
      </c>
      <c r="Z57" s="35">
        <f t="shared" si="3"/>
        <v>0.68835699219005675</v>
      </c>
      <c r="AA57" s="35">
        <f t="shared" si="3"/>
        <v>0.88567282774448475</v>
      </c>
      <c r="AB57" s="36"/>
    </row>
    <row r="58" spans="1:28" x14ac:dyDescent="0.35">
      <c r="A58" s="52" t="s">
        <v>27</v>
      </c>
      <c r="B58" s="15" t="s">
        <v>89</v>
      </c>
      <c r="C58" s="53">
        <v>5</v>
      </c>
      <c r="D58" s="26">
        <v>269.72064751063346</v>
      </c>
      <c r="E58" s="27">
        <v>129.8211530160979</v>
      </c>
      <c r="F58" s="28">
        <v>211.56232211914212</v>
      </c>
      <c r="G58" s="29">
        <v>212.44890019290773</v>
      </c>
      <c r="H58" s="27">
        <v>108.12586855999901</v>
      </c>
      <c r="I58" s="28">
        <v>154.9937786009512</v>
      </c>
      <c r="J58" s="29">
        <v>213.72843297272144</v>
      </c>
      <c r="K58" s="27">
        <v>113.18658486137402</v>
      </c>
      <c r="L58" s="28">
        <v>229.63805597848292</v>
      </c>
      <c r="M58" s="29">
        <v>206.74782977569473</v>
      </c>
      <c r="N58" s="27">
        <v>114.87277637745666</v>
      </c>
      <c r="O58" s="28">
        <v>141.5017826931674</v>
      </c>
      <c r="P58" s="29">
        <v>236.35753642964744</v>
      </c>
      <c r="Q58" s="27">
        <v>153.14358721666105</v>
      </c>
      <c r="R58" s="28">
        <v>185.74260832846065</v>
      </c>
      <c r="S58" s="31">
        <f t="shared" si="2"/>
        <v>209.42565869667334</v>
      </c>
      <c r="T58" s="32">
        <f t="shared" si="2"/>
        <v>129.15579526945987</v>
      </c>
      <c r="U58" s="33">
        <f t="shared" si="2"/>
        <v>203.65886029133688</v>
      </c>
      <c r="V58" s="34">
        <f>STDEV((D58,G58,J58,M58,P58))</f>
        <v>26.016491165503155</v>
      </c>
      <c r="W58" s="34">
        <f>STDEV((E58,H58,K58,N58,Q58))</f>
        <v>18.270975583511557</v>
      </c>
      <c r="X58" s="34">
        <f>STDEV((F58,I58,L58,O58,R58))</f>
        <v>37.049443551507956</v>
      </c>
      <c r="Y58" s="35">
        <f t="shared" si="3"/>
        <v>0.12422781108777488</v>
      </c>
      <c r="Z58" s="35">
        <f t="shared" si="3"/>
        <v>0.14146462065749754</v>
      </c>
      <c r="AA58" s="35">
        <f t="shared" si="3"/>
        <v>0.18191913427438514</v>
      </c>
      <c r="AB58" s="36"/>
    </row>
    <row r="59" spans="1:28" x14ac:dyDescent="0.35">
      <c r="A59" s="52" t="s">
        <v>56</v>
      </c>
      <c r="B59" s="15" t="s">
        <v>90</v>
      </c>
      <c r="C59" s="53">
        <v>0.1</v>
      </c>
      <c r="D59" s="42">
        <v>3.7504279195811101</v>
      </c>
      <c r="E59" s="30">
        <v>2.5979920272224701</v>
      </c>
      <c r="F59" s="37">
        <v>3.27582363706447</v>
      </c>
      <c r="G59" s="43">
        <v>3.4190895368133898</v>
      </c>
      <c r="H59" s="30">
        <v>2.0882212128570474</v>
      </c>
      <c r="I59" s="37">
        <v>2.1166722719597075</v>
      </c>
      <c r="J59" s="43">
        <v>3.6087160780350662</v>
      </c>
      <c r="K59" s="30">
        <v>1.0000896080188999</v>
      </c>
      <c r="L59" s="37">
        <v>1.1901092611789199</v>
      </c>
      <c r="M59" s="43">
        <v>3.1591807405958257</v>
      </c>
      <c r="N59" s="30">
        <v>0.75942337874889998</v>
      </c>
      <c r="O59" s="37">
        <v>1.52725696150024</v>
      </c>
      <c r="P59" s="43">
        <v>3.8187880407476902</v>
      </c>
      <c r="Q59" s="30">
        <v>1.50477342389068</v>
      </c>
      <c r="R59" s="37">
        <v>2.9987584273746601</v>
      </c>
      <c r="S59" s="38">
        <f t="shared" si="2"/>
        <v>3.0712889907852317</v>
      </c>
      <c r="T59" s="39">
        <f t="shared" si="2"/>
        <v>1.7436666466978674</v>
      </c>
      <c r="U59" s="40">
        <f t="shared" si="2"/>
        <v>2.6800303276650892</v>
      </c>
      <c r="V59" s="41">
        <f>STDEV((D59,G59,J59,M59,P59))</f>
        <v>0.26727115854744982</v>
      </c>
      <c r="W59" s="41">
        <f>STDEV((E59,H59,K59,N59,Q59))</f>
        <v>0.75983347148670455</v>
      </c>
      <c r="X59" s="41">
        <f>STDEV((F59,I59,L59,O59,R59))</f>
        <v>0.90449680052842196</v>
      </c>
      <c r="Y59" s="35">
        <f t="shared" si="3"/>
        <v>8.7022471460465531E-2</v>
      </c>
      <c r="Z59" s="35">
        <f t="shared" si="3"/>
        <v>0.43576762388938678</v>
      </c>
      <c r="AA59" s="35">
        <f t="shared" si="3"/>
        <v>0.33749498697518199</v>
      </c>
      <c r="AB59" s="36"/>
    </row>
    <row r="60" spans="1:28" x14ac:dyDescent="0.35">
      <c r="A60" s="52" t="s">
        <v>91</v>
      </c>
      <c r="B60" s="15" t="s">
        <v>92</v>
      </c>
      <c r="C60" s="53">
        <v>2</v>
      </c>
      <c r="D60" s="26">
        <v>11.061307870393033</v>
      </c>
      <c r="E60" s="30">
        <v>4.6202454337190009</v>
      </c>
      <c r="F60" s="37">
        <v>5.6468122218864831</v>
      </c>
      <c r="G60" s="43">
        <v>3.1417749257162191</v>
      </c>
      <c r="H60" s="30">
        <v>2.0106346349358257</v>
      </c>
      <c r="I60" s="37">
        <v>2.3340882258556581</v>
      </c>
      <c r="J60" s="43">
        <v>7.312079585543434</v>
      </c>
      <c r="K60" s="30">
        <v>2.4668389982420149</v>
      </c>
      <c r="L60" s="37">
        <v>3.7131943023554563</v>
      </c>
      <c r="M60" s="43">
        <v>9.0518101095354702</v>
      </c>
      <c r="N60" s="30">
        <v>6.8878165749189737</v>
      </c>
      <c r="O60" s="37">
        <v>8.8245081018711051</v>
      </c>
      <c r="P60" s="43">
        <v>6.955192943187293</v>
      </c>
      <c r="Q60" s="30">
        <v>2.8605675385658578</v>
      </c>
      <c r="R60" s="37">
        <v>4.0121556379022865</v>
      </c>
      <c r="S60" s="38">
        <f t="shared" si="2"/>
        <v>7.0716343799517905</v>
      </c>
      <c r="T60" s="39">
        <f t="shared" si="2"/>
        <v>4.156558941466761</v>
      </c>
      <c r="U60" s="40">
        <f t="shared" si="2"/>
        <v>4.5322886662374353</v>
      </c>
      <c r="V60" s="41">
        <f>STDEV((D60,G60,J60,M60,P60))</f>
        <v>2.9333080605317368</v>
      </c>
      <c r="W60" s="41">
        <f>STDEV((E60,H60,K60,N60,Q60))</f>
        <v>2.0040182722195494</v>
      </c>
      <c r="X60" s="41">
        <f>STDEV((F60,I60,L60,O60,R60))</f>
        <v>2.4869651046724583</v>
      </c>
      <c r="Y60" s="35">
        <f t="shared" si="3"/>
        <v>0.41479916847054726</v>
      </c>
      <c r="Z60" s="35">
        <f t="shared" si="3"/>
        <v>0.48213397198028762</v>
      </c>
      <c r="AA60" s="35">
        <f t="shared" si="3"/>
        <v>0.54872169180191677</v>
      </c>
      <c r="AB60" s="36"/>
    </row>
    <row r="61" spans="1:28" x14ac:dyDescent="0.35">
      <c r="A61" s="52" t="s">
        <v>27</v>
      </c>
      <c r="B61" s="15" t="s">
        <v>93</v>
      </c>
      <c r="C61" s="53">
        <v>5</v>
      </c>
      <c r="D61" s="26">
        <v>215.27055403354015</v>
      </c>
      <c r="E61" s="27">
        <v>134.52511652682782</v>
      </c>
      <c r="F61" s="28">
        <v>204.67285047296301</v>
      </c>
      <c r="G61" s="29">
        <v>189.35943656858922</v>
      </c>
      <c r="H61" s="27">
        <v>125.41926745148332</v>
      </c>
      <c r="I61" s="28">
        <v>138.74433949612171</v>
      </c>
      <c r="J61" s="29">
        <v>175.10285899126049</v>
      </c>
      <c r="K61" s="27">
        <v>96.706674937553444</v>
      </c>
      <c r="L61" s="28">
        <v>156.95669508389881</v>
      </c>
      <c r="M61" s="29">
        <v>190.99105217707799</v>
      </c>
      <c r="N61" s="27">
        <v>186.01722085793361</v>
      </c>
      <c r="O61" s="28">
        <v>133.98423404162671</v>
      </c>
      <c r="P61" s="29">
        <v>231.979652889741</v>
      </c>
      <c r="Q61" s="27">
        <v>172.5023145291774</v>
      </c>
      <c r="R61" s="28">
        <v>212.05996218732901</v>
      </c>
      <c r="S61" s="31">
        <f t="shared" si="2"/>
        <v>199.54594466821291</v>
      </c>
      <c r="T61" s="32">
        <f t="shared" si="2"/>
        <v>132.62752149733373</v>
      </c>
      <c r="U61" s="33">
        <f t="shared" si="2"/>
        <v>188.8827000260107</v>
      </c>
      <c r="V61" s="34">
        <f>STDEV((D61,G61,J61,M61,P61))</f>
        <v>22.741352968229943</v>
      </c>
      <c r="W61" s="34">
        <f>STDEV((E61,H61,K61,N61,Q61))</f>
        <v>36.21063305370113</v>
      </c>
      <c r="X61" s="34">
        <f>STDEV((F61,I61,L61,O61,R61))</f>
        <v>36.786072313498948</v>
      </c>
      <c r="Y61" s="35">
        <f t="shared" si="3"/>
        <v>0.11396549805129953</v>
      </c>
      <c r="Z61" s="35">
        <f t="shared" si="3"/>
        <v>0.27302503013621565</v>
      </c>
      <c r="AA61" s="35">
        <f t="shared" si="3"/>
        <v>0.19475617570287382</v>
      </c>
      <c r="AB61" s="36"/>
    </row>
    <row r="62" spans="1:28" x14ac:dyDescent="0.35">
      <c r="A62" s="52" t="s">
        <v>94</v>
      </c>
      <c r="B62" s="15" t="s">
        <v>95</v>
      </c>
      <c r="C62" s="53">
        <v>20</v>
      </c>
      <c r="D62" s="26">
        <v>287.35837967643846</v>
      </c>
      <c r="E62" s="27">
        <v>126.4024850750039</v>
      </c>
      <c r="F62" s="28">
        <v>229.43212607564899</v>
      </c>
      <c r="G62" s="29">
        <v>187.2322431041348</v>
      </c>
      <c r="H62" s="27">
        <v>122.38706532564585</v>
      </c>
      <c r="I62" s="28">
        <v>157.80786098414652</v>
      </c>
      <c r="J62" s="29">
        <v>220.76407270558073</v>
      </c>
      <c r="K62" s="27">
        <v>109.27832551952427</v>
      </c>
      <c r="L62" s="28">
        <v>151.51814626304758</v>
      </c>
      <c r="M62" s="29">
        <v>253.2803732646515</v>
      </c>
      <c r="N62" s="27">
        <v>141.94687761582509</v>
      </c>
      <c r="O62" s="28">
        <v>196.52712819768945</v>
      </c>
      <c r="P62" s="29">
        <v>274.59664509811523</v>
      </c>
      <c r="Q62" s="27">
        <v>148.293117821061</v>
      </c>
      <c r="R62" s="28">
        <v>197.04908846707758</v>
      </c>
      <c r="S62" s="31">
        <f t="shared" si="2"/>
        <v>222.37964364001886</v>
      </c>
      <c r="T62" s="32">
        <f t="shared" si="2"/>
        <v>140.57762438778491</v>
      </c>
      <c r="U62" s="33">
        <f t="shared" si="2"/>
        <v>202.08077337760719</v>
      </c>
      <c r="V62" s="34">
        <f>STDEV((D62,G62,J62,M62,P62))</f>
        <v>40.812457818345003</v>
      </c>
      <c r="W62" s="34">
        <f>STDEV((E62,H62,K62,N62,Q62))</f>
        <v>15.629139977780543</v>
      </c>
      <c r="X62" s="34">
        <f>STDEV((F62,I62,L62,O62,R62))</f>
        <v>32.023262876180453</v>
      </c>
      <c r="Y62" s="35">
        <f t="shared" si="3"/>
        <v>0.18352605099237823</v>
      </c>
      <c r="Z62" s="35">
        <f t="shared" si="3"/>
        <v>0.11117800607205731</v>
      </c>
      <c r="AA62" s="35">
        <f t="shared" si="3"/>
        <v>0.15846763816734774</v>
      </c>
      <c r="AB62" s="36"/>
    </row>
    <row r="63" spans="1:28" ht="15" thickBot="1" x14ac:dyDescent="0.4">
      <c r="A63" s="52" t="s">
        <v>18</v>
      </c>
      <c r="B63" s="15" t="s">
        <v>96</v>
      </c>
      <c r="C63" s="53">
        <v>10</v>
      </c>
      <c r="D63" s="44">
        <v>275.92473774101899</v>
      </c>
      <c r="E63" s="45">
        <v>137.81898468822442</v>
      </c>
      <c r="F63" s="46">
        <v>221.3338529460755</v>
      </c>
      <c r="G63" s="47">
        <v>239.59430925110399</v>
      </c>
      <c r="H63" s="45">
        <v>72.918088025163996</v>
      </c>
      <c r="I63" s="46">
        <v>103.710353301795</v>
      </c>
      <c r="J63" s="47">
        <v>264.71008357187253</v>
      </c>
      <c r="K63" s="45">
        <v>98.344680382454456</v>
      </c>
      <c r="L63" s="46">
        <v>138.10760437663137</v>
      </c>
      <c r="M63" s="47">
        <v>224.10119415491855</v>
      </c>
      <c r="N63" s="45">
        <v>84.181006239349003</v>
      </c>
      <c r="O63" s="46">
        <v>121.787170743102</v>
      </c>
      <c r="P63" s="47">
        <v>270.09411453524109</v>
      </c>
      <c r="Q63" s="45">
        <v>84.083234220635006</v>
      </c>
      <c r="R63" s="46">
        <v>129.11637737132099</v>
      </c>
      <c r="S63" s="48">
        <f t="shared" si="2"/>
        <v>226.90085026771712</v>
      </c>
      <c r="T63" s="49">
        <f t="shared" si="2"/>
        <v>102.99043161191598</v>
      </c>
      <c r="U63" s="50">
        <f t="shared" si="2"/>
        <v>172.4724605062128</v>
      </c>
      <c r="V63" s="34">
        <f>STDEV((D63,G63,J63,M63,P63))</f>
        <v>22.090540521761675</v>
      </c>
      <c r="W63" s="34">
        <f>STDEV((E63,H63,K63,N63,Q63))</f>
        <v>25.334703654164304</v>
      </c>
      <c r="X63" s="34">
        <f>STDEV((F63,I63,L63,O63,R63))</f>
        <v>45.679221268915398</v>
      </c>
      <c r="Y63" s="35">
        <f t="shared" si="3"/>
        <v>9.7357680659624482E-2</v>
      </c>
      <c r="Z63" s="35">
        <f t="shared" si="3"/>
        <v>0.24599084844725597</v>
      </c>
      <c r="AA63" s="35">
        <f t="shared" si="3"/>
        <v>0.26484936281911481</v>
      </c>
      <c r="AB63" s="36"/>
    </row>
    <row r="65" spans="5:5" x14ac:dyDescent="0.35">
      <c r="E65" t="s">
        <v>97</v>
      </c>
    </row>
  </sheetData>
  <mergeCells count="3">
    <mergeCell ref="S4:U4"/>
    <mergeCell ref="V4:X4"/>
    <mergeCell ref="Y4:AA4"/>
  </mergeCells>
  <pageMargins left="0.7" right="0.7" top="0.75" bottom="0.75" header="0.3" footer="0.3"/>
  <headerFooter>
    <oddHeader>&amp;R&amp;"Aptos"&amp;8&amp;K000000 Begränsad delning&amp;1#_x000D_</oddHeader>
  </headerFooter>
</worksheet>
</file>

<file path=docMetadata/LabelInfo.xml><?xml version="1.0" encoding="utf-8"?>
<clbl:labelList xmlns:clbl="http://schemas.microsoft.com/office/2020/mipLabelMetadata">
  <clbl:label id="{f13b610e-d3b5-490f-b165-988100e8232a}" enabled="1" method="Privileged" siteId="{5a4ba6f9-f531-4f32-9467-398f19e69de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 Mukarunyana</dc:creator>
  <cp:lastModifiedBy>Brigitte Mukarunyana</cp:lastModifiedBy>
  <dcterms:created xsi:type="dcterms:W3CDTF">2026-03-08T17:42:18Z</dcterms:created>
  <dcterms:modified xsi:type="dcterms:W3CDTF">2026-03-15T13:00:18Z</dcterms:modified>
</cp:coreProperties>
</file>