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icala\Desktop\COASTAL\Menthol_effect\"/>
    </mc:Choice>
  </mc:AlternateContent>
  <xr:revisionPtr revIDLastSave="0" documentId="13_ncr:1_{87F14009-6939-4301-9B50-DAAD2E6B64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1" l="1"/>
  <c r="L10" i="1"/>
  <c r="J10" i="1"/>
  <c r="K8" i="1"/>
  <c r="K7" i="1"/>
  <c r="L7" i="1"/>
  <c r="K6" i="1"/>
  <c r="L6" i="1"/>
  <c r="J6" i="1"/>
  <c r="L5" i="1"/>
  <c r="I3" i="1"/>
  <c r="I4" i="1"/>
  <c r="I5" i="1"/>
  <c r="I6" i="1"/>
  <c r="I7" i="1"/>
  <c r="I8" i="1"/>
  <c r="L8" i="1" s="1"/>
  <c r="I9" i="1"/>
  <c r="L9" i="1" s="1"/>
  <c r="I10" i="1"/>
  <c r="I2" i="1"/>
  <c r="H2" i="1"/>
  <c r="H3" i="1"/>
  <c r="H4" i="1"/>
  <c r="H5" i="1"/>
  <c r="K5" i="1" s="1"/>
  <c r="H6" i="1"/>
  <c r="H7" i="1"/>
  <c r="H8" i="1"/>
  <c r="H9" i="1"/>
  <c r="K9" i="1" s="1"/>
  <c r="H10" i="1"/>
  <c r="G3" i="1"/>
  <c r="G4" i="1"/>
  <c r="G5" i="1"/>
  <c r="J5" i="1" s="1"/>
  <c r="G6" i="1"/>
  <c r="G7" i="1"/>
  <c r="J7" i="1" s="1"/>
  <c r="G8" i="1"/>
  <c r="J8" i="1" s="1"/>
  <c r="G9" i="1"/>
  <c r="J9" i="1" s="1"/>
  <c r="G10" i="1"/>
  <c r="G2" i="1"/>
</calcChain>
</file>

<file path=xl/sharedStrings.xml><?xml version="1.0" encoding="utf-8"?>
<sst xmlns="http://schemas.openxmlformats.org/spreadsheetml/2006/main" count="33" uniqueCount="22">
  <si>
    <t>Sample_IDs</t>
  </si>
  <si>
    <t>Surface</t>
  </si>
  <si>
    <t>na</t>
  </si>
  <si>
    <t>Pn_L1</t>
  </si>
  <si>
    <t>Pn_L2</t>
  </si>
  <si>
    <t>R_dark</t>
  </si>
  <si>
    <t>DO</t>
  </si>
  <si>
    <t>ΔPn_L1</t>
  </si>
  <si>
    <t>ΔR_dark</t>
  </si>
  <si>
    <t>ΔPn_L2</t>
  </si>
  <si>
    <t>ΔPn_L1_nor</t>
  </si>
  <si>
    <t>ΔR_dark_nor</t>
  </si>
  <si>
    <t>ΔPn_L2_nor</t>
  </si>
  <si>
    <t>B6</t>
  </si>
  <si>
    <t>B7</t>
  </si>
  <si>
    <t>B8</t>
  </si>
  <si>
    <t>C6</t>
  </si>
  <si>
    <t>C7</t>
  </si>
  <si>
    <t>C8</t>
  </si>
  <si>
    <t>sSW1</t>
  </si>
  <si>
    <t>sSW2</t>
  </si>
  <si>
    <t>sSW3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</si>
</sst>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/>
  </sheetViews>
  <sheetFormatPr defaultRowHeight="14.5" x14ac:dyDescent="0.35"/>
  <cols>
    <col min="1" max="1" width="11.1796875" bestFit="1" customWidth="1"/>
    <col min="2" max="2" width="7.26953125" bestFit="1" customWidth="1"/>
    <col min="3" max="3" width="5.81640625" bestFit="1" customWidth="1"/>
    <col min="4" max="4" width="6.54296875" bestFit="1" customWidth="1"/>
    <col min="5" max="5" width="7.1796875" bestFit="1" customWidth="1"/>
    <col min="6" max="6" width="6.54296875" bestFit="1" customWidth="1"/>
    <col min="7" max="7" width="7.81640625" bestFit="1" customWidth="1"/>
    <col min="8" max="8" width="8.453125" bestFit="1" customWidth="1"/>
    <col min="9" max="9" width="7.81640625" bestFit="1" customWidth="1"/>
    <col min="10" max="10" width="11.7265625" bestFit="1" customWidth="1"/>
    <col min="11" max="11" width="12.36328125" bestFit="1" customWidth="1"/>
    <col min="12" max="12" width="11.7265625" bestFit="1" customWidth="1"/>
  </cols>
  <sheetData>
    <row r="1" spans="1:12" ht="19.5" customHeight="1" x14ac:dyDescent="0.35">
      <c r="A1" s="4" t="s">
        <v>0</v>
      </c>
      <c r="B1" s="4" t="s">
        <v>1</v>
      </c>
      <c r="C1" s="4" t="s">
        <v>6</v>
      </c>
      <c r="D1" s="4" t="s">
        <v>3</v>
      </c>
      <c r="E1" s="4" t="s">
        <v>5</v>
      </c>
      <c r="F1" s="4" t="s">
        <v>4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</row>
    <row r="2" spans="1:12" x14ac:dyDescent="0.35">
      <c r="A2" s="6" t="s">
        <v>19</v>
      </c>
      <c r="B2" s="1" t="s">
        <v>2</v>
      </c>
      <c r="C2" s="2">
        <v>167.4</v>
      </c>
      <c r="D2" s="2">
        <v>168</v>
      </c>
      <c r="E2" s="2">
        <v>168</v>
      </c>
      <c r="F2" s="2">
        <v>168.4</v>
      </c>
      <c r="G2" s="2">
        <f>D2-C2</f>
        <v>0.59999999999999432</v>
      </c>
      <c r="H2" s="2">
        <f>E2-D2</f>
        <v>0</v>
      </c>
      <c r="I2" s="2">
        <f>F2-E2</f>
        <v>0.40000000000000568</v>
      </c>
      <c r="J2" s="1" t="s">
        <v>2</v>
      </c>
      <c r="K2" s="1" t="s">
        <v>2</v>
      </c>
      <c r="L2" s="1" t="s">
        <v>2</v>
      </c>
    </row>
    <row r="3" spans="1:12" x14ac:dyDescent="0.35">
      <c r="A3" s="6" t="s">
        <v>20</v>
      </c>
      <c r="B3" s="1" t="s">
        <v>2</v>
      </c>
      <c r="C3" s="2">
        <v>212.7</v>
      </c>
      <c r="D3" s="2">
        <v>213.8</v>
      </c>
      <c r="E3" s="2">
        <v>214.2</v>
      </c>
      <c r="F3" s="2">
        <v>214.8</v>
      </c>
      <c r="G3" s="2">
        <f t="shared" ref="G3:G10" si="0">D3-C3</f>
        <v>1.1000000000000227</v>
      </c>
      <c r="H3" s="2">
        <f t="shared" ref="H3:H10" si="1">E3-D3</f>
        <v>0.39999999999997726</v>
      </c>
      <c r="I3" s="2">
        <f t="shared" ref="I3:I10" si="2">F3-E3</f>
        <v>0.60000000000002274</v>
      </c>
      <c r="J3" s="1" t="s">
        <v>2</v>
      </c>
      <c r="K3" s="1" t="s">
        <v>2</v>
      </c>
      <c r="L3" s="1" t="s">
        <v>2</v>
      </c>
    </row>
    <row r="4" spans="1:12" x14ac:dyDescent="0.35">
      <c r="A4" s="6" t="s">
        <v>21</v>
      </c>
      <c r="B4" s="1" t="s">
        <v>2</v>
      </c>
      <c r="C4" s="2">
        <v>205</v>
      </c>
      <c r="D4" s="2">
        <v>206.4</v>
      </c>
      <c r="E4" s="2">
        <v>207</v>
      </c>
      <c r="F4" s="2">
        <v>207</v>
      </c>
      <c r="G4" s="2">
        <f t="shared" si="0"/>
        <v>1.4000000000000057</v>
      </c>
      <c r="H4" s="2">
        <f t="shared" si="1"/>
        <v>0.59999999999999432</v>
      </c>
      <c r="I4" s="2">
        <f t="shared" si="2"/>
        <v>0</v>
      </c>
      <c r="J4" s="1" t="s">
        <v>2</v>
      </c>
      <c r="K4" s="1" t="s">
        <v>2</v>
      </c>
      <c r="L4" s="1" t="s">
        <v>2</v>
      </c>
    </row>
    <row r="5" spans="1:12" x14ac:dyDescent="0.35">
      <c r="A5" s="6" t="s">
        <v>13</v>
      </c>
      <c r="B5" s="3">
        <v>9.8543000000000003</v>
      </c>
      <c r="C5" s="2">
        <v>165</v>
      </c>
      <c r="D5" s="2">
        <v>187</v>
      </c>
      <c r="E5" s="2">
        <v>187.5</v>
      </c>
      <c r="F5" s="2">
        <v>195</v>
      </c>
      <c r="G5" s="2">
        <f t="shared" si="0"/>
        <v>22</v>
      </c>
      <c r="H5" s="2">
        <f t="shared" si="1"/>
        <v>0.5</v>
      </c>
      <c r="I5" s="2">
        <f t="shared" si="2"/>
        <v>7.5</v>
      </c>
      <c r="J5" s="3">
        <f>G5/9.85</f>
        <v>2.233502538071066</v>
      </c>
      <c r="K5" s="3">
        <f t="shared" ref="K5:L5" si="3">H5/9.85</f>
        <v>5.0761421319796954E-2</v>
      </c>
      <c r="L5" s="3">
        <f t="shared" si="3"/>
        <v>0.76142131979695438</v>
      </c>
    </row>
    <row r="6" spans="1:12" x14ac:dyDescent="0.35">
      <c r="A6" s="6" t="s">
        <v>14</v>
      </c>
      <c r="B6" s="3">
        <v>9.3572000000000024</v>
      </c>
      <c r="C6" s="2">
        <v>202.8</v>
      </c>
      <c r="D6" s="2">
        <v>208.4</v>
      </c>
      <c r="E6" s="2">
        <v>203.2</v>
      </c>
      <c r="F6" s="2">
        <v>208.4</v>
      </c>
      <c r="G6" s="2">
        <f t="shared" si="0"/>
        <v>5.5999999999999943</v>
      </c>
      <c r="H6" s="2">
        <f t="shared" si="1"/>
        <v>-5.2000000000000171</v>
      </c>
      <c r="I6" s="2">
        <f t="shared" si="2"/>
        <v>5.2000000000000171</v>
      </c>
      <c r="J6" s="3">
        <f>G6/9.36</f>
        <v>0.59829059829059772</v>
      </c>
      <c r="K6" s="3">
        <f t="shared" ref="K6:L6" si="4">H6/9.36</f>
        <v>-0.55555555555555736</v>
      </c>
      <c r="L6" s="3">
        <f t="shared" si="4"/>
        <v>0.55555555555555736</v>
      </c>
    </row>
    <row r="7" spans="1:12" x14ac:dyDescent="0.35">
      <c r="A7" s="6" t="s">
        <v>15</v>
      </c>
      <c r="B7" s="3">
        <v>15.668600000000001</v>
      </c>
      <c r="C7" s="2">
        <v>210.3</v>
      </c>
      <c r="D7" s="2">
        <v>215.3</v>
      </c>
      <c r="E7" s="2">
        <v>209.5</v>
      </c>
      <c r="F7" s="2">
        <v>214.3</v>
      </c>
      <c r="G7" s="2">
        <f t="shared" si="0"/>
        <v>5</v>
      </c>
      <c r="H7" s="2">
        <f t="shared" si="1"/>
        <v>-5.8000000000000114</v>
      </c>
      <c r="I7" s="2">
        <f t="shared" si="2"/>
        <v>4.8000000000000114</v>
      </c>
      <c r="J7" s="3">
        <f>G7/15.67</f>
        <v>0.31908104658583281</v>
      </c>
      <c r="K7" s="3">
        <f t="shared" ref="K7:L7" si="5">H7/15.67</f>
        <v>-0.37013401403956675</v>
      </c>
      <c r="L7" s="3">
        <f t="shared" si="5"/>
        <v>0.30631780472240022</v>
      </c>
    </row>
    <row r="8" spans="1:12" x14ac:dyDescent="0.35">
      <c r="A8" s="6" t="s">
        <v>16</v>
      </c>
      <c r="B8" s="3">
        <v>6.7824</v>
      </c>
      <c r="C8" s="2">
        <v>235.4</v>
      </c>
      <c r="D8" s="2">
        <v>243</v>
      </c>
      <c r="E8" s="2">
        <v>238</v>
      </c>
      <c r="F8" s="2">
        <v>244</v>
      </c>
      <c r="G8" s="2">
        <f t="shared" si="0"/>
        <v>7.5999999999999943</v>
      </c>
      <c r="H8" s="2">
        <f t="shared" si="1"/>
        <v>-5</v>
      </c>
      <c r="I8" s="2">
        <f t="shared" si="2"/>
        <v>6</v>
      </c>
      <c r="J8" s="3">
        <f>G8/6.78</f>
        <v>1.120943952802359</v>
      </c>
      <c r="K8" s="3">
        <f t="shared" ref="K8:L8" si="6">H8/6.78</f>
        <v>-0.73746312684365778</v>
      </c>
      <c r="L8" s="3">
        <f t="shared" si="6"/>
        <v>0.88495575221238931</v>
      </c>
    </row>
    <row r="9" spans="1:12" x14ac:dyDescent="0.35">
      <c r="A9" s="6" t="s">
        <v>17</v>
      </c>
      <c r="B9" s="3">
        <v>16.453600000000002</v>
      </c>
      <c r="C9" s="2">
        <v>175</v>
      </c>
      <c r="D9" s="2">
        <v>198</v>
      </c>
      <c r="E9" s="2">
        <v>198</v>
      </c>
      <c r="F9" s="2">
        <v>206</v>
      </c>
      <c r="G9" s="2">
        <f t="shared" si="0"/>
        <v>23</v>
      </c>
      <c r="H9" s="2">
        <f t="shared" si="1"/>
        <v>0</v>
      </c>
      <c r="I9" s="2">
        <f t="shared" si="2"/>
        <v>8</v>
      </c>
      <c r="J9" s="3">
        <f>G9/16.45</f>
        <v>1.3981762917933132</v>
      </c>
      <c r="K9" s="3">
        <f>H9/16.45</f>
        <v>0</v>
      </c>
      <c r="L9" s="3">
        <f>I9/16.45</f>
        <v>0.48632218844984804</v>
      </c>
    </row>
    <row r="10" spans="1:12" x14ac:dyDescent="0.35">
      <c r="A10" s="6" t="s">
        <v>18</v>
      </c>
      <c r="B10" s="3">
        <v>14.883600000000001</v>
      </c>
      <c r="C10" s="2">
        <v>223</v>
      </c>
      <c r="D10" s="2">
        <v>232.2</v>
      </c>
      <c r="E10" s="2">
        <v>218.3</v>
      </c>
      <c r="F10" s="2">
        <v>227</v>
      </c>
      <c r="G10" s="2">
        <f t="shared" si="0"/>
        <v>9.1999999999999886</v>
      </c>
      <c r="H10" s="2">
        <f t="shared" si="1"/>
        <v>-13.899999999999977</v>
      </c>
      <c r="I10" s="2">
        <f t="shared" si="2"/>
        <v>8.6999999999999886</v>
      </c>
      <c r="J10" s="3">
        <f>G10/14.88</f>
        <v>0.61827956989247235</v>
      </c>
      <c r="K10" s="3">
        <f t="shared" ref="K10:L10" si="7">H10/14.88</f>
        <v>-0.93413978494623495</v>
      </c>
      <c r="L10" s="3">
        <f t="shared" si="7"/>
        <v>0.58467741935483797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Cicala</dc:creator>
  <cp:lastModifiedBy>Francesco Cicala</cp:lastModifiedBy>
  <dcterms:created xsi:type="dcterms:W3CDTF">2015-06-05T18:17:20Z</dcterms:created>
  <dcterms:modified xsi:type="dcterms:W3CDTF">2026-05-30T06:49:24Z</dcterms:modified>
</cp:coreProperties>
</file>