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vlse.sharepoint.com/sites/516925-concrete-action-in-the-cement-industry/Shared Documents/General/02 Working materials/AP2_Biomass/ECCABS/Article/Submission/"/>
    </mc:Choice>
  </mc:AlternateContent>
  <xr:revisionPtr revIDLastSave="262" documentId="11_31E1E77087C183265E9C1433B14D2483B8411F26" xr6:coauthVersionLast="47" xr6:coauthVersionMax="47" xr10:uidLastSave="{149C3313-3265-4BC3-B4DA-2BE63D17E550}"/>
  <bookViews>
    <workbookView xWindow="-28920" yWindow="-120" windowWidth="29040" windowHeight="15720" activeTab="2" xr2:uid="{00000000-000D-0000-FFFF-FFFF00000000}"/>
  </bookViews>
  <sheets>
    <sheet name="SM1_Climate impact" sheetId="2" r:id="rId1"/>
    <sheet name="SM2_Material demand" sheetId="5" r:id="rId2"/>
    <sheet name="SM3_Energy" sheetId="6" r:id="rId3"/>
  </sheets>
  <externalReferences>
    <externalReference r:id="rId4"/>
    <externalReference r:id="rId5"/>
  </externalReferences>
  <definedNames>
    <definedName name="_xlnm._FilterDatabase" localSheetId="0" hidden="1">'SM1_Climate impact'!$A$2:$J$2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K3" i="2"/>
  <c r="K18" i="2"/>
  <c r="G18" i="2"/>
  <c r="K16" i="2"/>
  <c r="G16" i="2"/>
  <c r="K4" i="2"/>
  <c r="G4" i="2"/>
  <c r="K19" i="2"/>
  <c r="G19" i="2"/>
  <c r="K46" i="2"/>
  <c r="G46" i="2"/>
  <c r="K32" i="2"/>
  <c r="G32" i="2"/>
  <c r="K9" i="2"/>
  <c r="G9" i="2"/>
  <c r="K54" i="2"/>
  <c r="G54" i="2"/>
  <c r="K34" i="2"/>
  <c r="G34" i="2"/>
  <c r="K49" i="2"/>
  <c r="G49" i="2"/>
  <c r="K35" i="2"/>
  <c r="G35" i="2"/>
  <c r="K7" i="2"/>
  <c r="G7" i="2"/>
  <c r="K31" i="2"/>
  <c r="G31" i="2"/>
  <c r="K40" i="2"/>
  <c r="G40" i="2"/>
  <c r="K45" i="2"/>
  <c r="G45" i="2"/>
  <c r="K20" i="2"/>
  <c r="G20" i="2"/>
  <c r="K13" i="2"/>
  <c r="G13" i="2"/>
  <c r="K57" i="2"/>
  <c r="G57" i="2"/>
  <c r="K21" i="2"/>
  <c r="G21" i="2"/>
  <c r="K8" i="2"/>
  <c r="G8" i="2"/>
  <c r="K5" i="2"/>
  <c r="G5" i="2"/>
  <c r="K12" i="2"/>
  <c r="G12" i="2"/>
  <c r="K11" i="2"/>
  <c r="G11" i="2"/>
  <c r="K39" i="2"/>
  <c r="G39" i="2"/>
  <c r="K23" i="2"/>
  <c r="G23" i="2"/>
  <c r="K55" i="2"/>
  <c r="G55" i="2"/>
  <c r="K30" i="2"/>
  <c r="G30" i="2"/>
  <c r="K63" i="2"/>
  <c r="G63" i="2"/>
  <c r="K51" i="2"/>
  <c r="G51" i="2"/>
  <c r="K70" i="2"/>
  <c r="G70" i="2"/>
  <c r="K58" i="2"/>
  <c r="G58" i="2"/>
  <c r="K24" i="2"/>
  <c r="G24" i="2"/>
  <c r="K53" i="2"/>
  <c r="G53" i="2"/>
  <c r="K33" i="2"/>
  <c r="G33" i="2"/>
  <c r="K56" i="2"/>
  <c r="G56" i="2"/>
  <c r="K52" i="2"/>
  <c r="G52" i="2"/>
  <c r="K50" i="2"/>
  <c r="G50" i="2"/>
  <c r="K15" i="2"/>
  <c r="G15" i="2"/>
  <c r="K22" i="2"/>
  <c r="G22" i="2"/>
  <c r="K29" i="2"/>
  <c r="K67" i="2"/>
  <c r="G67" i="2"/>
  <c r="K47" i="2"/>
  <c r="G47" i="2"/>
  <c r="K69" i="2"/>
  <c r="G69" i="2"/>
  <c r="K62" i="2"/>
  <c r="G62" i="2"/>
  <c r="K66" i="2"/>
  <c r="G66" i="2"/>
  <c r="K10" i="2"/>
  <c r="G10" i="2"/>
  <c r="K61" i="2"/>
  <c r="G61" i="2"/>
  <c r="K41" i="2"/>
  <c r="G41" i="2"/>
  <c r="K42" i="2"/>
  <c r="G42" i="2"/>
  <c r="K36" i="2"/>
  <c r="G36" i="2"/>
  <c r="K43" i="2"/>
  <c r="G43" i="2"/>
  <c r="K60" i="2"/>
  <c r="G60" i="2"/>
  <c r="K44" i="2"/>
  <c r="G44" i="2"/>
  <c r="K68" i="2"/>
  <c r="G68" i="2"/>
  <c r="K65" i="2"/>
  <c r="G65" i="2"/>
  <c r="K64" i="2"/>
  <c r="G64" i="2"/>
  <c r="K48" i="2"/>
  <c r="G48" i="2"/>
  <c r="K59" i="2"/>
  <c r="G59" i="2"/>
  <c r="K38" i="2"/>
  <c r="G38" i="2"/>
  <c r="K6" i="2"/>
  <c r="G6" i="2"/>
  <c r="K37" i="2"/>
  <c r="G37" i="2"/>
  <c r="K28" i="2"/>
  <c r="G28" i="2"/>
  <c r="K27" i="2"/>
  <c r="G27" i="2"/>
  <c r="K26" i="2"/>
  <c r="G26" i="2"/>
  <c r="K25" i="2"/>
  <c r="G25" i="2"/>
  <c r="K17" i="2"/>
  <c r="G17" i="2"/>
  <c r="K14" i="2"/>
  <c r="G14" i="2"/>
</calcChain>
</file>

<file path=xl/sharedStrings.xml><?xml version="1.0" encoding="utf-8"?>
<sst xmlns="http://schemas.openxmlformats.org/spreadsheetml/2006/main" count="410" uniqueCount="147">
  <si>
    <t xml:space="preserve">Climate impact (A1-A5) for reference buildings according to the climate declaration's system limit 2022 [kg CO2e/m2 GFA], including a comparison between model calculations and Boverket data used for validation. Column A-F shows information as in the original source Boverket (2023) and column G-K are added calculations and information from this work. </t>
  </si>
  <si>
    <t>Building ID</t>
  </si>
  <si>
    <t>Frame Type</t>
  </si>
  <si>
    <t>GFA (m2)</t>
  </si>
  <si>
    <t>HFA (m2)</t>
  </si>
  <si>
    <t>A1-A5 2022</t>
  </si>
  <si>
    <t>Calculated A1-A5 from BM-report</t>
  </si>
  <si>
    <t>Comparison reports/BM-calculation</t>
  </si>
  <si>
    <t>Developed BM-report</t>
  </si>
  <si>
    <t>Manual unit conversion</t>
  </si>
  <si>
    <t>Share of resources mapped in BM</t>
  </si>
  <si>
    <t>Matching archetype</t>
  </si>
  <si>
    <t>FBH1</t>
  </si>
  <si>
    <t>Concrete</t>
  </si>
  <si>
    <t>YES</t>
  </si>
  <si>
    <t>FBH10</t>
  </si>
  <si>
    <t>FBH11</t>
  </si>
  <si>
    <t>FBH12</t>
  </si>
  <si>
    <t>FBH13</t>
  </si>
  <si>
    <t>FBH14</t>
  </si>
  <si>
    <t>FBH15</t>
  </si>
  <si>
    <t>FBH16</t>
  </si>
  <si>
    <t>FBH17</t>
  </si>
  <si>
    <t>FBH18</t>
  </si>
  <si>
    <t>FBH19</t>
  </si>
  <si>
    <t>FBH2</t>
  </si>
  <si>
    <t>FBH3</t>
  </si>
  <si>
    <t>FBH4</t>
  </si>
  <si>
    <t>FBH5</t>
  </si>
  <si>
    <t>Wood</t>
  </si>
  <si>
    <t>FBH6</t>
  </si>
  <si>
    <t>FBH7</t>
  </si>
  <si>
    <t>FBH8</t>
  </si>
  <si>
    <t>FBH9</t>
  </si>
  <si>
    <t>FSK1</t>
  </si>
  <si>
    <t>FSK10</t>
  </si>
  <si>
    <t>FSK11</t>
  </si>
  <si>
    <t>FSK12</t>
  </si>
  <si>
    <t>FSK13</t>
  </si>
  <si>
    <t>FSK14</t>
  </si>
  <si>
    <t>FSK15</t>
  </si>
  <si>
    <t>FSK2</t>
  </si>
  <si>
    <t>NO</t>
  </si>
  <si>
    <t>FSK4</t>
  </si>
  <si>
    <t>FSK5</t>
  </si>
  <si>
    <t>Steel</t>
  </si>
  <si>
    <t>FSK6</t>
  </si>
  <si>
    <t>FSK7</t>
  </si>
  <si>
    <t>FSK8</t>
  </si>
  <si>
    <t>FSK9</t>
  </si>
  <si>
    <t>HAN1</t>
  </si>
  <si>
    <t>HAN2</t>
  </si>
  <si>
    <t>KON1</t>
  </si>
  <si>
    <t>KON10</t>
  </si>
  <si>
    <t>KON12</t>
  </si>
  <si>
    <t>KON2</t>
  </si>
  <si>
    <t>KON3</t>
  </si>
  <si>
    <t>KON4</t>
  </si>
  <si>
    <t>KON5</t>
  </si>
  <si>
    <t>KON6</t>
  </si>
  <si>
    <t>KON7</t>
  </si>
  <si>
    <t>KON8</t>
  </si>
  <si>
    <t>KON9</t>
  </si>
  <si>
    <t>SKO1</t>
  </si>
  <si>
    <t>SKO10</t>
  </si>
  <si>
    <t>SKO11</t>
  </si>
  <si>
    <t>SKO2</t>
  </si>
  <si>
    <t>SKO3</t>
  </si>
  <si>
    <t>SKO4</t>
  </si>
  <si>
    <t>SKO5</t>
  </si>
  <si>
    <t>SKO6</t>
  </si>
  <si>
    <t>SKO8</t>
  </si>
  <si>
    <t>SKO9</t>
  </si>
  <si>
    <t xml:space="preserve">YES </t>
  </si>
  <si>
    <t>SMÅ1</t>
  </si>
  <si>
    <t>SMÅ10</t>
  </si>
  <si>
    <t>SMÅ11</t>
  </si>
  <si>
    <t>SMÅ2</t>
  </si>
  <si>
    <t>SMÅ3</t>
  </si>
  <si>
    <t>SMÅ4</t>
  </si>
  <si>
    <t>SMÅ5</t>
  </si>
  <si>
    <t>SMÅ6</t>
  </si>
  <si>
    <t>SMÅ7</t>
  </si>
  <si>
    <t>SMÅ8</t>
  </si>
  <si>
    <t>SMÅ9</t>
  </si>
  <si>
    <t>ÖVR1</t>
  </si>
  <si>
    <t>Material demand per resource group (kg) generated per building archetype.</t>
  </si>
  <si>
    <t>Building_ID</t>
  </si>
  <si>
    <t>Archetype_ID</t>
  </si>
  <si>
    <t>Concrete (kg)</t>
  </si>
  <si>
    <t>ReinforcementSteel (kg)</t>
  </si>
  <si>
    <t>ConstructionSteel (kg)</t>
  </si>
  <si>
    <t>Insulation (kg)</t>
  </si>
  <si>
    <t>GypsumandPlaster (kg)</t>
  </si>
  <si>
    <t>PlasticandChemicals (kg)</t>
  </si>
  <si>
    <t>Aluminium (kg)</t>
  </si>
  <si>
    <t>Glass (kg)</t>
  </si>
  <si>
    <t>Timber (kg)</t>
  </si>
  <si>
    <t>020202020203</t>
  </si>
  <si>
    <t>020202020104</t>
  </si>
  <si>
    <t>020202040103</t>
  </si>
  <si>
    <t>020202020204</t>
  </si>
  <si>
    <t>020202020103</t>
  </si>
  <si>
    <t>020202040203</t>
  </si>
  <si>
    <t>020202020102</t>
  </si>
  <si>
    <t>020201020204</t>
  </si>
  <si>
    <t>020201020104</t>
  </si>
  <si>
    <t xml:space="preserve">FBH9 </t>
  </si>
  <si>
    <t>020202040204</t>
  </si>
  <si>
    <t>110202020103</t>
  </si>
  <si>
    <t>110201020203</t>
  </si>
  <si>
    <t>110202040203</t>
  </si>
  <si>
    <t>110201040204</t>
  </si>
  <si>
    <t>110201040203</t>
  </si>
  <si>
    <t>110203040204</t>
  </si>
  <si>
    <t>110203040103</t>
  </si>
  <si>
    <t>110202040104</t>
  </si>
  <si>
    <t>110203040203</t>
  </si>
  <si>
    <t>080201010103</t>
  </si>
  <si>
    <t>080203040204</t>
  </si>
  <si>
    <t>060202010103</t>
  </si>
  <si>
    <t>060203020103</t>
  </si>
  <si>
    <t>060203020203</t>
  </si>
  <si>
    <t>060202020103</t>
  </si>
  <si>
    <t>060203010103</t>
  </si>
  <si>
    <t>060201020103</t>
  </si>
  <si>
    <t>KON</t>
  </si>
  <si>
    <t>060202010104</t>
  </si>
  <si>
    <t>060202020203</t>
  </si>
  <si>
    <t>060203040103</t>
  </si>
  <si>
    <t>060203040104</t>
  </si>
  <si>
    <t>110202020204</t>
  </si>
  <si>
    <t xml:space="preserve">SKO10 </t>
  </si>
  <si>
    <t>110203020104</t>
  </si>
  <si>
    <t xml:space="preserve">SKO11 </t>
  </si>
  <si>
    <t>110203040104</t>
  </si>
  <si>
    <t>110202020203</t>
  </si>
  <si>
    <t>110202040103</t>
  </si>
  <si>
    <t>110202040204</t>
  </si>
  <si>
    <t>010201030203</t>
  </si>
  <si>
    <t>010201040203</t>
  </si>
  <si>
    <t>010201020104</t>
  </si>
  <si>
    <t>010201040204</t>
  </si>
  <si>
    <t xml:space="preserve">SMÅ5 </t>
  </si>
  <si>
    <t>010201030204</t>
  </si>
  <si>
    <t>160203040103</t>
  </si>
  <si>
    <t xml:space="preserve">Average U-values and primary energy performance by building type and construction period.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</si>
</sst>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i/>
      <sz val="10.5"/>
      <color rgb="FF000000"/>
      <name val="Arial Nova Light"/>
      <family val="2"/>
    </font>
    <font>
      <sz val="8"/>
      <color theme="1"/>
      <name val="Palatino Linotype"/>
      <family val="1"/>
    </font>
    <font>
      <sz val="11"/>
      <color theme="1"/>
      <name val="Arial Nova Light"/>
      <family val="2"/>
    </font>
    <font>
      <sz val="12"/>
      <color rgb="FF000000"/>
      <name val="Arial Nova Light"/>
      <family val="2"/>
    </font>
    <font>
      <b/>
      <sz val="10"/>
      <color theme="0"/>
      <name val="Arial Nova Light"/>
      <family val="2"/>
    </font>
    <font>
      <sz val="10"/>
      <color theme="1"/>
      <name val="Arial Nova Light"/>
      <family val="2"/>
    </font>
    <font>
      <sz val="16"/>
      <color rgb="FF000000"/>
      <name val="Arial Nova Light"/>
      <family val="2"/>
    </font>
    <font>
      <sz val="10"/>
      <color theme="0"/>
      <name val="Arial Nova Light"/>
      <family val="2"/>
    </font>
    <font>
      <b/>
      <sz val="10"/>
      <name val="Arial Nova Light"/>
      <family val="2"/>
    </font>
    <font>
      <sz val="10"/>
      <color rgb="FF000000"/>
      <name val="Arial Nova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1953A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</cellStyleXfs>
  <cellXfs count="2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3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left" vertical="top" wrapText="1"/>
    </xf>
    <xf numFmtId="0" fontId="9" fillId="3" borderId="1" xfId="1" applyFont="1" applyFill="1" applyBorder="1" applyAlignment="1">
      <alignment horizontal="left" vertical="top" wrapText="1"/>
    </xf>
    <xf numFmtId="0" fontId="10" fillId="0" borderId="0" xfId="0" applyFont="1"/>
    <xf numFmtId="0" fontId="8" fillId="0" borderId="2" xfId="1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/>
    </xf>
    <xf numFmtId="0" fontId="9" fillId="3" borderId="2" xfId="4" applyFont="1" applyFill="1" applyBorder="1" applyAlignment="1">
      <alignment horizontal="left" vertical="top" wrapText="1"/>
    </xf>
    <xf numFmtId="0" fontId="9" fillId="3" borderId="2" xfId="1" applyFont="1" applyFill="1" applyBorder="1" applyAlignment="1">
      <alignment horizontal="left" vertical="top" wrapText="1"/>
    </xf>
    <xf numFmtId="0" fontId="9" fillId="3" borderId="2" xfId="1" applyFont="1" applyFill="1" applyBorder="1" applyAlignment="1">
      <alignment horizontal="right" vertical="top" wrapText="1"/>
    </xf>
    <xf numFmtId="0" fontId="12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1" fontId="14" fillId="0" borderId="2" xfId="1" applyNumberFormat="1" applyFont="1" applyBorder="1" applyAlignment="1">
      <alignment horizontal="left" vertical="top" shrinkToFit="1"/>
    </xf>
    <xf numFmtId="2" fontId="14" fillId="0" borderId="2" xfId="1" applyNumberFormat="1" applyFont="1" applyBorder="1" applyAlignment="1">
      <alignment horizontal="right" vertical="top" shrinkToFit="1"/>
    </xf>
    <xf numFmtId="9" fontId="10" fillId="0" borderId="2" xfId="2" applyFont="1" applyFill="1" applyBorder="1"/>
    <xf numFmtId="0" fontId="14" fillId="0" borderId="2" xfId="1" applyFont="1" applyBorder="1" applyAlignment="1">
      <alignment horizontal="left" vertical="top"/>
    </xf>
    <xf numFmtId="0" fontId="14" fillId="0" borderId="2" xfId="1" applyFont="1" applyBorder="1" applyAlignment="1">
      <alignment horizontal="right" vertical="top"/>
    </xf>
    <xf numFmtId="9" fontId="7" fillId="0" borderId="2" xfId="2" applyFont="1" applyBorder="1"/>
    <xf numFmtId="9" fontId="14" fillId="0" borderId="2" xfId="2" applyFont="1" applyBorder="1" applyAlignment="1">
      <alignment horizontal="left" vertical="top"/>
    </xf>
    <xf numFmtId="0" fontId="7" fillId="0" borderId="2" xfId="4" applyFont="1" applyBorder="1"/>
  </cellXfs>
  <cellStyles count="5">
    <cellStyle name="Bad 2" xfId="3" xr:uid="{F4CF7FFC-C703-4C3B-BDB6-1C41CE093397}"/>
    <cellStyle name="Normal" xfId="0" builtinId="0"/>
    <cellStyle name="Normal 2" xfId="1" xr:uid="{31BB48FB-2EDD-456C-AC45-AB5A9863F444}"/>
    <cellStyle name="Normal 3" xfId="4" xr:uid="{B488D375-27A5-4865-A83D-996E62277263}"/>
    <cellStyle name="Percent 2" xfId="2" xr:uid="{3E196AC8-D906-4021-A559-DD77CF1B2F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132446</xdr:colOff>
      <xdr:row>3</xdr:row>
      <xdr:rowOff>119743</xdr:rowOff>
    </xdr:from>
    <xdr:to>
      <xdr:col>13</xdr:col>
      <xdr:colOff>116561</xdr:colOff>
      <xdr:row>29</xdr:row>
      <xdr:rowOff>119743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185BD65-11F2-45C2-F125-AF8D6507A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446" y="691243"/>
          <a:ext cx="7944294" cy="4953000"/>
        </a:xfrm>
        <a:prstGeom prst="rect">
          <a:avLst/>
        </a:prstGeom>
        <a:solidFill>
          <a:schemeClr val="bg1"/>
        </a:solidFill>
        <a:ln>
          <a:solidFill>
            <a:schemeClr val="lt1">
              <a:shade val="50000"/>
            </a:schemeClr>
          </a:solidFill>
        </a:ln>
      </xdr:spPr>
    </xdr:pic>
    <xdr:clientData/>
  </xdr:twoCellAnchor>
  <xdr:twoCellAnchor>
    <xdr:from>
      <xdr:col>14</xdr:col>
      <xdr:colOff>27893</xdr:colOff>
      <xdr:row>30</xdr:row>
      <xdr:rowOff>57829</xdr:rowOff>
    </xdr:from>
    <xdr:to>
      <xdr:col>24</xdr:col>
      <xdr:colOff>187777</xdr:colOff>
      <xdr:row>31</xdr:row>
      <xdr:rowOff>149678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A9667C2-3B2D-86D6-6408-605993AD0124}"/>
            </a:ext>
          </a:extLst>
        </xdr:cNvPr>
        <xdr:cNvSpPr txBox="1"/>
      </xdr:nvSpPr>
      <xdr:spPr>
        <a:xfrm>
          <a:off x="8600393" y="5772829"/>
          <a:ext cx="6283098" cy="2823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latin typeface="Arial Nova Light" panose="020B0304020202020204" pitchFamily="34" charset="0"/>
            </a:rPr>
            <a:t>Figure S2 Average Primary Energy per building type and construction period.  </a:t>
          </a:r>
        </a:p>
      </xdr:txBody>
    </xdr:sp>
    <xdr:clientData/>
  </xdr:twoCellAnchor>
  <xdr:twoCellAnchor>
    <xdr:from>
      <xdr:col>0</xdr:col>
      <xdr:colOff>147636</xdr:colOff>
      <xdr:row>30</xdr:row>
      <xdr:rowOff>38779</xdr:rowOff>
    </xdr:from>
    <xdr:to>
      <xdr:col>11</xdr:col>
      <xdr:colOff>190499</xdr:colOff>
      <xdr:row>31</xdr:row>
      <xdr:rowOff>110217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7BA6E0E-2C0B-4718-A06D-5B9634DC83E0}"/>
            </a:ext>
          </a:extLst>
        </xdr:cNvPr>
        <xdr:cNvSpPr txBox="1"/>
      </xdr:nvSpPr>
      <xdr:spPr>
        <a:xfrm>
          <a:off x="147636" y="5753779"/>
          <a:ext cx="6778399" cy="261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latin typeface="Arial Nova Light" panose="020B0304020202020204" pitchFamily="34" charset="0"/>
            </a:rPr>
            <a:t>Figure S1. Average U-values per building type  and construction period.</a:t>
          </a:r>
        </a:p>
        <a:p>
          <a:endParaRPr lang="sv-SE" sz="1100"/>
        </a:p>
      </xdr:txBody>
    </xdr:sp>
    <xdr:clientData/>
  </xdr:twoCellAnchor>
  <xdr:twoCellAnchor editAs="oneCell">
    <xdr:from>
      <xdr:col>13</xdr:col>
      <xdr:colOff>447675</xdr:colOff>
      <xdr:row>3</xdr:row>
      <xdr:rowOff>81642</xdr:rowOff>
    </xdr:from>
    <xdr:to>
      <xdr:col>28</xdr:col>
      <xdr:colOff>399695</xdr:colOff>
      <xdr:row>29</xdr:row>
      <xdr:rowOff>158278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2C75AD1-8E3D-AEC8-8690-F8503BEAF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07854" y="653142"/>
          <a:ext cx="9136841" cy="5029636"/>
        </a:xfrm>
        <a:prstGeom prst="rect">
          <a:avLst/>
        </a:prstGeom>
        <a:solidFill>
          <a:schemeClr val="lt1"/>
        </a:solidFill>
        <a:ln>
          <a:solidFill>
            <a:schemeClr val="lt1">
              <a:shade val="50000"/>
            </a:schemeClr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M1%20Materials%20per%20archetype.xlsx" TargetMode="External"/><Relationship Id="rId2" Type="http://schemas.openxmlformats.org/officeDocument/2006/relationships/externalLinkPath" Target="https://ivlse.sharepoint.com/sites/516925-concrete-action-in-the-cement-industry/Shared%20Documents/General/02%20Working%20materials/AP2_Biomass/ECCABS/Article/SM1%20Materials%20per%20archetype.xlsx" TargetMode="External"/><Relationship Id="rId1" Type="http://schemas.openxmlformats.org/officeDocument/2006/relationships/externalLinkPath" Target="/sites/516925-concrete-action-in-the-cement-industry/Shared%20Documents/General/02%20Working%20materials/AP2_Biomass/ECCABS/Article/SM1%20Materials%20per%20archetyp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eragePrimaryEnergy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ppendixSuggested"/>
      <sheetName val="Building ID"/>
      <sheetName val="material_demand(kg)"/>
      <sheetName val="material_demand_orig_categories"/>
      <sheetName val="transport_emissions(kgCO2_kg)"/>
    </sheetNames>
    <sheetDataSet>
      <sheetData sheetId="0" refreshError="1"/>
      <sheetData sheetId="1">
        <row r="2">
          <cell r="A2" t="str">
            <v>FBH1</v>
          </cell>
          <cell r="B2" t="str">
            <v>020202020203</v>
          </cell>
        </row>
        <row r="3">
          <cell r="A3" t="str">
            <v>FBH10</v>
          </cell>
          <cell r="B3" t="str">
            <v>020202020104</v>
          </cell>
        </row>
        <row r="4">
          <cell r="A4" t="str">
            <v>FBH11</v>
          </cell>
          <cell r="B4" t="str">
            <v>020202040103</v>
          </cell>
        </row>
        <row r="5">
          <cell r="A5" t="str">
            <v>FBH12</v>
          </cell>
          <cell r="B5" t="str">
            <v>020202020204</v>
          </cell>
        </row>
        <row r="6">
          <cell r="A6" t="str">
            <v>FBH13</v>
          </cell>
          <cell r="B6" t="str">
            <v>020202020203</v>
          </cell>
        </row>
        <row r="7">
          <cell r="A7" t="str">
            <v>FBH14</v>
          </cell>
          <cell r="B7" t="str">
            <v>020202040103</v>
          </cell>
        </row>
        <row r="8">
          <cell r="A8" t="str">
            <v>FBH15</v>
          </cell>
          <cell r="B8" t="str">
            <v>020202020104</v>
          </cell>
        </row>
        <row r="9">
          <cell r="A9" t="str">
            <v>FBH16</v>
          </cell>
          <cell r="B9" t="str">
            <v>020202020103</v>
          </cell>
        </row>
        <row r="10">
          <cell r="A10" t="str">
            <v>FBH17</v>
          </cell>
          <cell r="B10" t="str">
            <v>020202040103</v>
          </cell>
        </row>
        <row r="11">
          <cell r="A11" t="str">
            <v>FBH18</v>
          </cell>
          <cell r="B11" t="str">
            <v>020202020204</v>
          </cell>
        </row>
        <row r="12">
          <cell r="A12" t="str">
            <v>FBH19</v>
          </cell>
          <cell r="B12" t="str">
            <v>020202040203</v>
          </cell>
        </row>
        <row r="13">
          <cell r="A13" t="str">
            <v>FBH2</v>
          </cell>
          <cell r="B13" t="str">
            <v>020202020103</v>
          </cell>
        </row>
        <row r="14">
          <cell r="A14" t="str">
            <v>FBH3</v>
          </cell>
          <cell r="B14" t="str">
            <v>020202020104</v>
          </cell>
        </row>
        <row r="15">
          <cell r="A15" t="str">
            <v>FBH4</v>
          </cell>
          <cell r="B15" t="str">
            <v>020202020102</v>
          </cell>
        </row>
        <row r="16">
          <cell r="A16" t="str">
            <v>FBH5</v>
          </cell>
          <cell r="B16" t="str">
            <v>020201020204</v>
          </cell>
        </row>
        <row r="17">
          <cell r="A17" t="str">
            <v>FBH6</v>
          </cell>
          <cell r="B17" t="str">
            <v>020202020204</v>
          </cell>
        </row>
        <row r="18">
          <cell r="A18" t="str">
            <v>FBH7</v>
          </cell>
          <cell r="B18" t="str">
            <v>020202020103</v>
          </cell>
        </row>
        <row r="19">
          <cell r="A19" t="str">
            <v>FBH8</v>
          </cell>
          <cell r="B19" t="str">
            <v>020201020104</v>
          </cell>
        </row>
        <row r="20">
          <cell r="A20" t="str">
            <v>FBH9</v>
          </cell>
          <cell r="B20" t="str">
            <v>020202040204</v>
          </cell>
        </row>
        <row r="21">
          <cell r="A21" t="str">
            <v>FSK1</v>
          </cell>
          <cell r="B21" t="str">
            <v>110202020103</v>
          </cell>
        </row>
        <row r="22">
          <cell r="A22" t="str">
            <v>FSK10</v>
          </cell>
          <cell r="B22" t="str">
            <v>110201020203</v>
          </cell>
        </row>
        <row r="23">
          <cell r="A23" t="str">
            <v>FSK11</v>
          </cell>
          <cell r="B23" t="str">
            <v>110202040203</v>
          </cell>
        </row>
        <row r="24">
          <cell r="A24" t="str">
            <v>FSK12</v>
          </cell>
          <cell r="B24" t="str">
            <v>110201040204</v>
          </cell>
        </row>
        <row r="25">
          <cell r="A25" t="str">
            <v>FSK13</v>
          </cell>
          <cell r="B25" t="str">
            <v>110201040204</v>
          </cell>
        </row>
        <row r="26">
          <cell r="A26" t="str">
            <v>FSK14</v>
          </cell>
          <cell r="B26" t="str">
            <v>110201040204</v>
          </cell>
        </row>
        <row r="27">
          <cell r="A27" t="str">
            <v>FSK15</v>
          </cell>
          <cell r="B27" t="str">
            <v>110201040204</v>
          </cell>
        </row>
        <row r="28">
          <cell r="A28" t="str">
            <v>FSK2</v>
          </cell>
          <cell r="B28" t="str">
            <v>110202020103</v>
          </cell>
        </row>
        <row r="29">
          <cell r="A29" t="str">
            <v>FSK4</v>
          </cell>
          <cell r="B29" t="str">
            <v>110201040203</v>
          </cell>
        </row>
        <row r="30">
          <cell r="A30" t="str">
            <v>FSK5</v>
          </cell>
          <cell r="B30" t="str">
            <v>110203040204</v>
          </cell>
        </row>
        <row r="31">
          <cell r="A31" t="str">
            <v>FSK6</v>
          </cell>
          <cell r="B31" t="str">
            <v>110203040103</v>
          </cell>
        </row>
        <row r="32">
          <cell r="A32" t="str">
            <v>FSK7</v>
          </cell>
          <cell r="B32" t="str">
            <v>110202040104</v>
          </cell>
        </row>
        <row r="33">
          <cell r="A33" t="str">
            <v>FSK8</v>
          </cell>
          <cell r="B33" t="str">
            <v>110203040203</v>
          </cell>
        </row>
        <row r="34">
          <cell r="A34" t="str">
            <v>FSK9</v>
          </cell>
          <cell r="B34" t="str">
            <v>110203040103</v>
          </cell>
        </row>
        <row r="35">
          <cell r="A35" t="str">
            <v>HAN1</v>
          </cell>
          <cell r="B35" t="str">
            <v>080201010103</v>
          </cell>
        </row>
        <row r="36">
          <cell r="A36" t="str">
            <v>HAN2</v>
          </cell>
          <cell r="B36" t="str">
            <v>080203040204</v>
          </cell>
        </row>
        <row r="37">
          <cell r="A37" t="str">
            <v>KON1</v>
          </cell>
          <cell r="B37" t="str">
            <v>060202010103</v>
          </cell>
        </row>
        <row r="38">
          <cell r="A38" t="str">
            <v>KON10</v>
          </cell>
          <cell r="B38" t="str">
            <v>060203020103</v>
          </cell>
        </row>
        <row r="39">
          <cell r="A39" t="str">
            <v>KON12</v>
          </cell>
          <cell r="B39" t="str">
            <v>060203020203</v>
          </cell>
        </row>
        <row r="40">
          <cell r="A40" t="str">
            <v>KON2</v>
          </cell>
          <cell r="B40" t="str">
            <v>060202020103</v>
          </cell>
        </row>
        <row r="41">
          <cell r="A41" t="str">
            <v>KON3</v>
          </cell>
          <cell r="B41" t="str">
            <v>060203010103</v>
          </cell>
        </row>
        <row r="42">
          <cell r="A42" t="str">
            <v>KON4</v>
          </cell>
          <cell r="B42" t="str">
            <v>060201020103</v>
          </cell>
        </row>
        <row r="43">
          <cell r="A43" t="str">
            <v>KON5</v>
          </cell>
          <cell r="B43" t="str">
            <v>060201020103</v>
          </cell>
        </row>
        <row r="44">
          <cell r="A44" t="str">
            <v>KON6</v>
          </cell>
          <cell r="B44" t="str">
            <v>060202010104</v>
          </cell>
        </row>
        <row r="45">
          <cell r="A45" t="str">
            <v>KON7</v>
          </cell>
          <cell r="B45" t="str">
            <v>060202020203</v>
          </cell>
        </row>
        <row r="46">
          <cell r="A46" t="str">
            <v>KON8</v>
          </cell>
          <cell r="B46" t="str">
            <v>060203040103</v>
          </cell>
        </row>
        <row r="47">
          <cell r="A47" t="str">
            <v>KON9</v>
          </cell>
          <cell r="B47" t="str">
            <v>060203040104</v>
          </cell>
        </row>
        <row r="48">
          <cell r="A48" t="str">
            <v>SKO1</v>
          </cell>
          <cell r="B48" t="str">
            <v>110202020204</v>
          </cell>
        </row>
        <row r="49">
          <cell r="A49" t="str">
            <v>SKO10</v>
          </cell>
          <cell r="B49" t="str">
            <v>110203020104</v>
          </cell>
        </row>
        <row r="50">
          <cell r="A50" t="str">
            <v>SKO11</v>
          </cell>
          <cell r="B50" t="str">
            <v>110203040104</v>
          </cell>
        </row>
        <row r="51">
          <cell r="A51" t="str">
            <v>SKO2</v>
          </cell>
          <cell r="B51" t="str">
            <v>110202020203</v>
          </cell>
        </row>
        <row r="52">
          <cell r="A52" t="str">
            <v>SKO3</v>
          </cell>
          <cell r="B52" t="str">
            <v>110202040103</v>
          </cell>
        </row>
        <row r="53">
          <cell r="A53" t="str">
            <v>SKO4</v>
          </cell>
          <cell r="B53" t="str">
            <v>110203040203</v>
          </cell>
        </row>
        <row r="54">
          <cell r="A54" t="str">
            <v>SKO5</v>
          </cell>
          <cell r="B54" t="str">
            <v>110202040204</v>
          </cell>
        </row>
        <row r="55">
          <cell r="A55" t="str">
            <v>SKO6</v>
          </cell>
          <cell r="B55" t="str">
            <v>110202020204</v>
          </cell>
        </row>
        <row r="56">
          <cell r="A56" t="str">
            <v>SKO8</v>
          </cell>
          <cell r="B56" t="str">
            <v>110203040103</v>
          </cell>
        </row>
        <row r="57">
          <cell r="A57" t="str">
            <v>SKO9</v>
          </cell>
          <cell r="B57" t="str">
            <v>110202040104</v>
          </cell>
        </row>
        <row r="58">
          <cell r="A58" t="str">
            <v>SMÅ1</v>
          </cell>
          <cell r="B58" t="str">
            <v>010201030203</v>
          </cell>
        </row>
        <row r="59">
          <cell r="A59" t="str">
            <v>SMÅ10</v>
          </cell>
          <cell r="B59" t="str">
            <v>010201040203</v>
          </cell>
        </row>
        <row r="60">
          <cell r="A60" t="str">
            <v>SMÅ11</v>
          </cell>
          <cell r="B60" t="str">
            <v>010201020104</v>
          </cell>
        </row>
        <row r="61">
          <cell r="A61" t="str">
            <v>SMÅ2</v>
          </cell>
          <cell r="B61" t="str">
            <v>010201040204</v>
          </cell>
        </row>
        <row r="62">
          <cell r="A62" t="str">
            <v>SMÅ3</v>
          </cell>
          <cell r="B62" t="str">
            <v>010201030203</v>
          </cell>
        </row>
        <row r="63">
          <cell r="A63" t="str">
            <v>SMÅ4</v>
          </cell>
          <cell r="B63" t="str">
            <v>010201030203</v>
          </cell>
        </row>
        <row r="64">
          <cell r="A64" t="str">
            <v>SMÅ5</v>
          </cell>
          <cell r="B64" t="str">
            <v>010201030203</v>
          </cell>
        </row>
        <row r="65">
          <cell r="A65" t="str">
            <v>SMÅ6</v>
          </cell>
          <cell r="B65" t="str">
            <v>010201040204</v>
          </cell>
        </row>
        <row r="66">
          <cell r="A66" t="str">
            <v>SMÅ7</v>
          </cell>
          <cell r="B66" t="str">
            <v>010201030204</v>
          </cell>
        </row>
        <row r="67">
          <cell r="A67" t="str">
            <v>SMÅ8</v>
          </cell>
          <cell r="B67" t="str">
            <v>010201030203</v>
          </cell>
        </row>
        <row r="68">
          <cell r="A68" t="str">
            <v>SMÅ9</v>
          </cell>
          <cell r="B68" t="str">
            <v>010201040204</v>
          </cell>
        </row>
        <row r="69">
          <cell r="A69" t="str">
            <v>ÖVR1</v>
          </cell>
          <cell r="B69" t="str">
            <v>160203040103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eragePrimaryEnergy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14D5-4191-4CEC-9C40-960186EC754D}">
  <dimension ref="A1:K141"/>
  <sheetViews>
    <sheetView zoomScale="85" zoomScaleNormal="85" workbookViewId="0">
      <selection sqref="A1:XFD1048576"/>
    </sheetView>
  </sheetViews>
  <sheetFormatPr defaultColWidth="9.140625" defaultRowHeight="14.25" x14ac:dyDescent="0.2"/>
  <cols>
    <col min="1" max="2" width="13.140625" style="19" customWidth="1"/>
    <col min="3" max="4" width="12.7109375" style="19" customWidth="1"/>
    <col min="5" max="5" width="12.5703125" style="19" customWidth="1"/>
    <col min="6" max="6" width="20.7109375" style="20" customWidth="1"/>
    <col min="7" max="7" width="21.28515625" style="19" customWidth="1"/>
    <col min="8" max="8" width="20.42578125" style="20" customWidth="1"/>
    <col min="9" max="9" width="20.7109375" style="20" customWidth="1"/>
    <col min="10" max="10" width="18" style="22" customWidth="1"/>
    <col min="11" max="11" width="13.5703125" style="23" customWidth="1"/>
    <col min="12" max="16384" width="9.140625" style="19"/>
  </cols>
  <sheetData>
    <row r="1" spans="1:11" s="10" customFormat="1" ht="54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1" s="14" customFormat="1" ht="47.25" customHeight="1" x14ac:dyDescent="0.2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2" t="s">
        <v>10</v>
      </c>
      <c r="K2" s="12" t="s">
        <v>11</v>
      </c>
    </row>
    <row r="3" spans="1:11" ht="15.2" customHeight="1" x14ac:dyDescent="0.2">
      <c r="A3" s="15" t="s">
        <v>12</v>
      </c>
      <c r="B3" s="16" t="s">
        <v>13</v>
      </c>
      <c r="C3" s="16">
        <v>6668</v>
      </c>
      <c r="D3" s="16">
        <v>6218</v>
      </c>
      <c r="E3" s="16">
        <v>249</v>
      </c>
      <c r="F3" s="17">
        <v>232.05</v>
      </c>
      <c r="G3" s="17">
        <f t="shared" ref="G3:G28" si="0">E3/F3</f>
        <v>1.0730446024563671</v>
      </c>
      <c r="H3" s="17" t="s">
        <v>14</v>
      </c>
      <c r="I3" s="17" t="s">
        <v>14</v>
      </c>
      <c r="J3" s="18">
        <v>0.43588235294117644</v>
      </c>
      <c r="K3" s="19" t="str">
        <f>VLOOKUP(A3,'[1]Building ID'!A$2:B$69,2)</f>
        <v>020202020203</v>
      </c>
    </row>
    <row r="4" spans="1:11" ht="15.6" customHeight="1" x14ac:dyDescent="0.2">
      <c r="A4" s="15" t="s">
        <v>15</v>
      </c>
      <c r="B4" s="16" t="s">
        <v>13</v>
      </c>
      <c r="C4" s="16">
        <v>7926.6666666666661</v>
      </c>
      <c r="D4" s="16">
        <v>7134</v>
      </c>
      <c r="E4" s="16">
        <v>252</v>
      </c>
      <c r="F4" s="17">
        <v>229.11</v>
      </c>
      <c r="G4" s="17">
        <f t="shared" si="0"/>
        <v>1.0999083409715857</v>
      </c>
      <c r="H4" s="17" t="s">
        <v>14</v>
      </c>
      <c r="I4" s="17" t="s">
        <v>14</v>
      </c>
      <c r="J4" s="18">
        <v>0.4056040422599908</v>
      </c>
      <c r="K4" s="19" t="str">
        <f>VLOOKUP(A4,'[1]Building ID'!A$2:B$69,2)</f>
        <v>020202020104</v>
      </c>
    </row>
    <row r="5" spans="1:11" ht="15.6" customHeight="1" x14ac:dyDescent="0.2">
      <c r="A5" s="15" t="s">
        <v>16</v>
      </c>
      <c r="B5" s="16" t="s">
        <v>13</v>
      </c>
      <c r="C5" s="16">
        <v>8072</v>
      </c>
      <c r="D5" s="16">
        <v>7316</v>
      </c>
      <c r="E5" s="16">
        <v>404</v>
      </c>
      <c r="F5" s="17">
        <v>398.43</v>
      </c>
      <c r="G5" s="17">
        <f t="shared" si="0"/>
        <v>1.0139798709936501</v>
      </c>
      <c r="H5" s="17" t="s">
        <v>14</v>
      </c>
      <c r="I5" s="17" t="s">
        <v>14</v>
      </c>
      <c r="J5" s="18">
        <v>0.62978723404255321</v>
      </c>
      <c r="K5" s="19" t="str">
        <f>VLOOKUP(A5,'[1]Building ID'!A$2:B$69,2)</f>
        <v>020202040103</v>
      </c>
    </row>
    <row r="6" spans="1:11" ht="15.6" customHeight="1" x14ac:dyDescent="0.2">
      <c r="A6" s="15" t="s">
        <v>17</v>
      </c>
      <c r="B6" s="16" t="s">
        <v>13</v>
      </c>
      <c r="C6" s="16">
        <v>7905</v>
      </c>
      <c r="D6" s="16">
        <v>7536.6</v>
      </c>
      <c r="E6" s="16">
        <v>302</v>
      </c>
      <c r="F6" s="17">
        <v>261.8</v>
      </c>
      <c r="G6" s="17">
        <f t="shared" si="0"/>
        <v>1.1535523300229182</v>
      </c>
      <c r="H6" s="17" t="s">
        <v>14</v>
      </c>
      <c r="I6" s="17"/>
      <c r="J6" s="18">
        <v>0.9920844327176781</v>
      </c>
      <c r="K6" s="19" t="str">
        <f>VLOOKUP(A6,'[1]Building ID'!A$2:B$69,2)</f>
        <v>020202020204</v>
      </c>
    </row>
    <row r="7" spans="1:11" ht="15.6" customHeight="1" x14ac:dyDescent="0.2">
      <c r="A7" s="15" t="s">
        <v>18</v>
      </c>
      <c r="B7" s="16" t="s">
        <v>13</v>
      </c>
      <c r="C7" s="16">
        <v>22235</v>
      </c>
      <c r="D7" s="16">
        <v>18802</v>
      </c>
      <c r="E7" s="16">
        <v>364</v>
      </c>
      <c r="F7" s="17">
        <v>289.14999999999998</v>
      </c>
      <c r="G7" s="17">
        <f t="shared" si="0"/>
        <v>1.2588621822583435</v>
      </c>
      <c r="H7" s="17" t="s">
        <v>14</v>
      </c>
      <c r="I7" s="17" t="s">
        <v>14</v>
      </c>
      <c r="J7" s="18">
        <v>0.54748603351955305</v>
      </c>
      <c r="K7" s="19" t="str">
        <f>VLOOKUP(A7,'[1]Building ID'!A$2:B$69,2)</f>
        <v>020202020203</v>
      </c>
    </row>
    <row r="8" spans="1:11" ht="15.6" customHeight="1" x14ac:dyDescent="0.2">
      <c r="A8" s="15" t="s">
        <v>19</v>
      </c>
      <c r="B8" s="16" t="s">
        <v>13</v>
      </c>
      <c r="C8" s="16">
        <v>3337</v>
      </c>
      <c r="D8" s="16">
        <v>3100</v>
      </c>
      <c r="E8" s="16">
        <v>399</v>
      </c>
      <c r="F8" s="17">
        <v>398.05</v>
      </c>
      <c r="G8" s="17">
        <f t="shared" si="0"/>
        <v>1.0023866348448687</v>
      </c>
      <c r="H8" s="17" t="s">
        <v>14</v>
      </c>
      <c r="I8" s="17" t="s">
        <v>14</v>
      </c>
      <c r="J8" s="18">
        <v>0.62452107279693492</v>
      </c>
      <c r="K8" s="19" t="str">
        <f>VLOOKUP(A8,'[1]Building ID'!A$2:B$69,2)</f>
        <v>020202040103</v>
      </c>
    </row>
    <row r="9" spans="1:11" ht="15.6" customHeight="1" x14ac:dyDescent="0.2">
      <c r="A9" s="15" t="s">
        <v>20</v>
      </c>
      <c r="B9" s="16" t="s">
        <v>13</v>
      </c>
      <c r="C9" s="16">
        <v>9688</v>
      </c>
      <c r="D9" s="16">
        <v>8127</v>
      </c>
      <c r="E9" s="16">
        <v>318</v>
      </c>
      <c r="F9" s="17">
        <v>292.22000000000003</v>
      </c>
      <c r="G9" s="17">
        <f t="shared" si="0"/>
        <v>1.088221203203066</v>
      </c>
      <c r="H9" s="17" t="s">
        <v>14</v>
      </c>
      <c r="I9" s="17" t="s">
        <v>14</v>
      </c>
      <c r="J9" s="18">
        <v>0.47776769509981853</v>
      </c>
      <c r="K9" s="19" t="str">
        <f>VLOOKUP(A9,'[1]Building ID'!A$2:B$69,2)</f>
        <v>020202020104</v>
      </c>
    </row>
    <row r="10" spans="1:11" ht="15.6" customHeight="1" x14ac:dyDescent="0.2">
      <c r="A10" s="15" t="s">
        <v>21</v>
      </c>
      <c r="B10" s="16" t="s">
        <v>13</v>
      </c>
      <c r="C10" s="16">
        <v>4992</v>
      </c>
      <c r="D10" s="16">
        <v>4581</v>
      </c>
      <c r="E10" s="16">
        <v>403</v>
      </c>
      <c r="F10" s="17">
        <v>373.7</v>
      </c>
      <c r="G10" s="17">
        <f t="shared" si="0"/>
        <v>1.0784051378110784</v>
      </c>
      <c r="H10" s="17" t="s">
        <v>14</v>
      </c>
      <c r="I10" s="17"/>
      <c r="J10" s="18">
        <v>0.89215686274509809</v>
      </c>
      <c r="K10" s="19" t="str">
        <f>VLOOKUP(A10,'[1]Building ID'!A$2:B$69,2)</f>
        <v>020202020103</v>
      </c>
    </row>
    <row r="11" spans="1:11" ht="15.6" customHeight="1" x14ac:dyDescent="0.2">
      <c r="A11" s="15" t="s">
        <v>22</v>
      </c>
      <c r="B11" s="16" t="s">
        <v>13</v>
      </c>
      <c r="C11" s="16">
        <v>8485</v>
      </c>
      <c r="D11" s="16">
        <v>7812</v>
      </c>
      <c r="E11" s="16">
        <v>424</v>
      </c>
      <c r="F11" s="17">
        <v>432.13</v>
      </c>
      <c r="G11" s="17">
        <f t="shared" si="0"/>
        <v>0.98118621711059173</v>
      </c>
      <c r="H11" s="17" t="s">
        <v>14</v>
      </c>
      <c r="I11" s="17" t="s">
        <v>14</v>
      </c>
      <c r="J11" s="18">
        <v>0.6428571428571429</v>
      </c>
      <c r="K11" s="19" t="str">
        <f>VLOOKUP(A11,'[1]Building ID'!A$2:B$69,2)</f>
        <v>020202040103</v>
      </c>
    </row>
    <row r="12" spans="1:11" ht="15.6" customHeight="1" x14ac:dyDescent="0.2">
      <c r="A12" s="15" t="s">
        <v>23</v>
      </c>
      <c r="B12" s="16" t="s">
        <v>13</v>
      </c>
      <c r="C12" s="16">
        <v>5661</v>
      </c>
      <c r="D12" s="16">
        <v>5194</v>
      </c>
      <c r="E12" s="16">
        <v>333</v>
      </c>
      <c r="F12" s="17">
        <v>325.85000000000002</v>
      </c>
      <c r="G12" s="17">
        <f t="shared" si="0"/>
        <v>1.0219426116311185</v>
      </c>
      <c r="H12" s="17" t="s">
        <v>14</v>
      </c>
      <c r="I12" s="17" t="s">
        <v>14</v>
      </c>
      <c r="J12" s="18">
        <v>0.64263322884012541</v>
      </c>
      <c r="K12" s="19" t="str">
        <f>VLOOKUP(A12,'[1]Building ID'!A$2:B$69,2)</f>
        <v>020202020204</v>
      </c>
    </row>
    <row r="13" spans="1:11" ht="15.6" customHeight="1" x14ac:dyDescent="0.2">
      <c r="A13" s="15" t="s">
        <v>24</v>
      </c>
      <c r="B13" s="16" t="s">
        <v>13</v>
      </c>
      <c r="C13" s="16">
        <v>13248</v>
      </c>
      <c r="D13" s="16">
        <v>10838</v>
      </c>
      <c r="E13" s="16">
        <v>267</v>
      </c>
      <c r="F13" s="17">
        <v>276.73</v>
      </c>
      <c r="G13" s="17">
        <f t="shared" si="0"/>
        <v>0.96483937411917753</v>
      </c>
      <c r="H13" s="17" t="s">
        <v>14</v>
      </c>
      <c r="I13" s="17" t="s">
        <v>14</v>
      </c>
      <c r="J13" s="18">
        <v>0.5967078189300411</v>
      </c>
      <c r="K13" s="19" t="str">
        <f>VLOOKUP(A13,'[1]Building ID'!A$2:B$69,2)</f>
        <v>020202040203</v>
      </c>
    </row>
    <row r="14" spans="1:11" ht="15.6" customHeight="1" x14ac:dyDescent="0.2">
      <c r="A14" s="15" t="s">
        <v>25</v>
      </c>
      <c r="B14" s="16" t="s">
        <v>13</v>
      </c>
      <c r="C14" s="16">
        <v>23647</v>
      </c>
      <c r="D14" s="16">
        <v>19826</v>
      </c>
      <c r="E14" s="16">
        <v>371</v>
      </c>
      <c r="F14" s="17">
        <v>355.63</v>
      </c>
      <c r="G14" s="17">
        <f t="shared" si="0"/>
        <v>1.0432190760059612</v>
      </c>
      <c r="H14" s="17" t="s">
        <v>14</v>
      </c>
      <c r="I14" s="17"/>
      <c r="J14" s="18">
        <v>1</v>
      </c>
      <c r="K14" s="19" t="str">
        <f>VLOOKUP(A14,'[1]Building ID'!A$2:B$69,2)</f>
        <v>020202020103</v>
      </c>
    </row>
    <row r="15" spans="1:11" ht="15.6" customHeight="1" x14ac:dyDescent="0.2">
      <c r="A15" s="15" t="s">
        <v>26</v>
      </c>
      <c r="B15" s="16" t="s">
        <v>13</v>
      </c>
      <c r="C15" s="16">
        <v>6338</v>
      </c>
      <c r="D15" s="16">
        <v>5684</v>
      </c>
      <c r="E15" s="16">
        <v>307</v>
      </c>
      <c r="F15" s="17">
        <v>261.5</v>
      </c>
      <c r="G15" s="17">
        <f t="shared" si="0"/>
        <v>1.1739961759082218</v>
      </c>
      <c r="H15" s="17" t="s">
        <v>14</v>
      </c>
      <c r="I15" s="17"/>
      <c r="J15" s="18">
        <v>0.80540540540540539</v>
      </c>
      <c r="K15" s="19" t="str">
        <f>VLOOKUP(A15,'[1]Building ID'!A$2:B$69,2)</f>
        <v>020202020104</v>
      </c>
    </row>
    <row r="16" spans="1:11" ht="15.6" customHeight="1" x14ac:dyDescent="0.2">
      <c r="A16" s="15" t="s">
        <v>27</v>
      </c>
      <c r="B16" s="16" t="s">
        <v>13</v>
      </c>
      <c r="C16" s="16">
        <v>6317.7777777777774</v>
      </c>
      <c r="D16" s="16">
        <v>5686</v>
      </c>
      <c r="E16" s="16">
        <v>209</v>
      </c>
      <c r="F16" s="17">
        <v>179.25</v>
      </c>
      <c r="G16" s="17">
        <f t="shared" si="0"/>
        <v>1.1659693165969316</v>
      </c>
      <c r="H16" s="17" t="s">
        <v>14</v>
      </c>
      <c r="I16" s="17" t="s">
        <v>14</v>
      </c>
      <c r="J16" s="18">
        <v>0.36696315120711565</v>
      </c>
      <c r="K16" s="19" t="str">
        <f>VLOOKUP(A16,'[1]Building ID'!A$2:B$69,2)</f>
        <v>020202020102</v>
      </c>
    </row>
    <row r="17" spans="1:11" ht="15.6" customHeight="1" x14ac:dyDescent="0.2">
      <c r="A17" s="15" t="s">
        <v>28</v>
      </c>
      <c r="B17" s="16" t="s">
        <v>29</v>
      </c>
      <c r="C17" s="16">
        <v>3586</v>
      </c>
      <c r="D17" s="16">
        <v>3231</v>
      </c>
      <c r="E17" s="16">
        <v>127</v>
      </c>
      <c r="F17" s="17">
        <v>112.37</v>
      </c>
      <c r="G17" s="17">
        <f t="shared" si="0"/>
        <v>1.1301948918750555</v>
      </c>
      <c r="H17" s="17" t="s">
        <v>14</v>
      </c>
      <c r="I17" s="17"/>
      <c r="J17" s="18">
        <v>1</v>
      </c>
      <c r="K17" s="19" t="str">
        <f>VLOOKUP(A17,'[1]Building ID'!A$2:B$69,2)</f>
        <v>020201020204</v>
      </c>
    </row>
    <row r="18" spans="1:11" ht="15.6" customHeight="1" x14ac:dyDescent="0.2">
      <c r="A18" s="15" t="s">
        <v>30</v>
      </c>
      <c r="B18" s="16" t="s">
        <v>13</v>
      </c>
      <c r="C18" s="16">
        <v>943</v>
      </c>
      <c r="D18" s="16">
        <v>918</v>
      </c>
      <c r="E18" s="16">
        <v>296</v>
      </c>
      <c r="F18" s="17">
        <v>267.02</v>
      </c>
      <c r="G18" s="17">
        <f t="shared" si="0"/>
        <v>1.1085311961650814</v>
      </c>
      <c r="H18" s="17" t="s">
        <v>14</v>
      </c>
      <c r="I18" s="17" t="s">
        <v>14</v>
      </c>
      <c r="J18" s="18">
        <v>0.34561403508771932</v>
      </c>
      <c r="K18" s="19" t="str">
        <f>VLOOKUP(A18,'[1]Building ID'!A$2:B$69,2)</f>
        <v>020202020204</v>
      </c>
    </row>
    <row r="19" spans="1:11" ht="15.6" customHeight="1" x14ac:dyDescent="0.2">
      <c r="A19" s="15" t="s">
        <v>31</v>
      </c>
      <c r="B19" s="16" t="s">
        <v>13</v>
      </c>
      <c r="C19" s="16">
        <v>14676</v>
      </c>
      <c r="D19" s="16">
        <v>12534</v>
      </c>
      <c r="E19" s="16">
        <v>329</v>
      </c>
      <c r="F19" s="17">
        <v>308.32</v>
      </c>
      <c r="G19" s="17">
        <f t="shared" si="0"/>
        <v>1.0670731707317074</v>
      </c>
      <c r="H19" s="17" t="s">
        <v>14</v>
      </c>
      <c r="I19" s="17" t="s">
        <v>14</v>
      </c>
      <c r="J19" s="18">
        <v>0.45785953177257527</v>
      </c>
      <c r="K19" s="19" t="str">
        <f>VLOOKUP(A19,'[1]Building ID'!A$2:B$69,2)</f>
        <v>020202020103</v>
      </c>
    </row>
    <row r="20" spans="1:11" ht="15.6" customHeight="1" x14ac:dyDescent="0.2">
      <c r="A20" s="15" t="s">
        <v>32</v>
      </c>
      <c r="B20" s="16" t="s">
        <v>29</v>
      </c>
      <c r="C20" s="16">
        <v>7538</v>
      </c>
      <c r="D20" s="16">
        <v>7380</v>
      </c>
      <c r="E20" s="16">
        <v>124</v>
      </c>
      <c r="F20" s="17">
        <v>118.8</v>
      </c>
      <c r="G20" s="17">
        <f t="shared" si="0"/>
        <v>1.0437710437710439</v>
      </c>
      <c r="H20" s="17" t="s">
        <v>14</v>
      </c>
      <c r="I20" s="17" t="s">
        <v>14</v>
      </c>
      <c r="J20" s="18">
        <v>0.59333333333333338</v>
      </c>
      <c r="K20" s="19" t="str">
        <f>VLOOKUP(A20,'[1]Building ID'!A$2:B$69,2)</f>
        <v>020201020104</v>
      </c>
    </row>
    <row r="21" spans="1:11" ht="15.6" customHeight="1" x14ac:dyDescent="0.2">
      <c r="A21" s="15" t="s">
        <v>33</v>
      </c>
      <c r="B21" s="16" t="s">
        <v>13</v>
      </c>
      <c r="C21" s="16">
        <v>2532</v>
      </c>
      <c r="D21" s="16">
        <v>2178</v>
      </c>
      <c r="E21" s="16">
        <v>410</v>
      </c>
      <c r="F21" s="17">
        <v>384.31</v>
      </c>
      <c r="G21" s="17">
        <f t="shared" si="0"/>
        <v>1.0668470765788036</v>
      </c>
      <c r="H21" s="17" t="s">
        <v>14</v>
      </c>
      <c r="I21" s="17" t="s">
        <v>14</v>
      </c>
      <c r="J21" s="18">
        <v>0.61764705882352944</v>
      </c>
      <c r="K21" s="19" t="str">
        <f>VLOOKUP(A21,'[1]Building ID'!A$2:B$69,2)</f>
        <v>020202040204</v>
      </c>
    </row>
    <row r="22" spans="1:11" ht="15.6" customHeight="1" x14ac:dyDescent="0.2">
      <c r="A22" s="15" t="s">
        <v>34</v>
      </c>
      <c r="B22" s="16" t="s">
        <v>13</v>
      </c>
      <c r="C22" s="16">
        <v>2001</v>
      </c>
      <c r="D22" s="16">
        <v>1792</v>
      </c>
      <c r="E22" s="16">
        <v>380</v>
      </c>
      <c r="F22" s="17">
        <v>351.63</v>
      </c>
      <c r="G22" s="17">
        <f t="shared" si="0"/>
        <v>1.0806813980604613</v>
      </c>
      <c r="H22" s="17" t="s">
        <v>14</v>
      </c>
      <c r="I22" s="17"/>
      <c r="J22" s="18">
        <v>0.81182795698924726</v>
      </c>
      <c r="K22" s="19" t="str">
        <f>VLOOKUP(A22,'[1]Building ID'!A$2:B$69,2)</f>
        <v>110202020103</v>
      </c>
    </row>
    <row r="23" spans="1:11" ht="15.6" customHeight="1" x14ac:dyDescent="0.2">
      <c r="A23" s="15" t="s">
        <v>35</v>
      </c>
      <c r="B23" s="16" t="s">
        <v>29</v>
      </c>
      <c r="C23" s="16">
        <v>1848</v>
      </c>
      <c r="D23" s="16">
        <v>1690</v>
      </c>
      <c r="E23" s="16">
        <v>167</v>
      </c>
      <c r="F23" s="17">
        <v>111.18</v>
      </c>
      <c r="G23" s="17">
        <f t="shared" si="0"/>
        <v>1.502068717395215</v>
      </c>
      <c r="H23" s="17" t="s">
        <v>14</v>
      </c>
      <c r="I23" s="17" t="s">
        <v>14</v>
      </c>
      <c r="J23" s="18">
        <v>0.65916955017301038</v>
      </c>
      <c r="K23" s="19" t="str">
        <f>VLOOKUP(A23,'[1]Building ID'!A$2:B$69,2)</f>
        <v>110201020203</v>
      </c>
    </row>
    <row r="24" spans="1:11" ht="15.6" customHeight="1" x14ac:dyDescent="0.2">
      <c r="A24" s="15" t="s">
        <v>36</v>
      </c>
      <c r="B24" s="16" t="s">
        <v>13</v>
      </c>
      <c r="C24" s="16">
        <v>1318</v>
      </c>
      <c r="D24" s="16">
        <v>1147</v>
      </c>
      <c r="E24" s="16">
        <v>180</v>
      </c>
      <c r="F24" s="17">
        <v>158.13999999999999</v>
      </c>
      <c r="G24" s="17">
        <f t="shared" si="0"/>
        <v>1.1382319463766284</v>
      </c>
      <c r="H24" s="17" t="s">
        <v>14</v>
      </c>
      <c r="I24" s="17" t="s">
        <v>14</v>
      </c>
      <c r="J24" s="18">
        <v>0.69574468085106378</v>
      </c>
      <c r="K24" s="19" t="str">
        <f>VLOOKUP(A24,'[1]Building ID'!A$2:B$69,2)</f>
        <v>110202040203</v>
      </c>
    </row>
    <row r="25" spans="1:11" ht="15.6" customHeight="1" x14ac:dyDescent="0.2">
      <c r="A25" s="15" t="s">
        <v>37</v>
      </c>
      <c r="B25" s="16" t="s">
        <v>29</v>
      </c>
      <c r="C25" s="16">
        <v>1316</v>
      </c>
      <c r="D25" s="16">
        <v>1243</v>
      </c>
      <c r="E25" s="16">
        <v>127</v>
      </c>
      <c r="F25" s="17">
        <v>112.64</v>
      </c>
      <c r="G25" s="17">
        <f t="shared" si="0"/>
        <v>1.1274857954545454</v>
      </c>
      <c r="H25" s="17" t="s">
        <v>14</v>
      </c>
      <c r="I25" s="17"/>
      <c r="J25" s="18">
        <v>1</v>
      </c>
      <c r="K25" s="19" t="str">
        <f>VLOOKUP(A25,'[1]Building ID'!A$2:B$69,2)</f>
        <v>110201040204</v>
      </c>
    </row>
    <row r="26" spans="1:11" ht="15.6" customHeight="1" x14ac:dyDescent="0.2">
      <c r="A26" s="15" t="s">
        <v>38</v>
      </c>
      <c r="B26" s="16" t="s">
        <v>29</v>
      </c>
      <c r="C26" s="16">
        <v>948</v>
      </c>
      <c r="D26" s="16">
        <v>878</v>
      </c>
      <c r="E26" s="16">
        <v>210</v>
      </c>
      <c r="F26" s="17">
        <v>185.81</v>
      </c>
      <c r="G26" s="17">
        <f t="shared" si="0"/>
        <v>1.1301867499058178</v>
      </c>
      <c r="H26" s="17" t="s">
        <v>14</v>
      </c>
      <c r="I26" s="17"/>
      <c r="J26" s="18">
        <v>1</v>
      </c>
      <c r="K26" s="19" t="str">
        <f>VLOOKUP(A26,'[1]Building ID'!A$2:B$69,2)</f>
        <v>110201040204</v>
      </c>
    </row>
    <row r="27" spans="1:11" ht="15.6" customHeight="1" x14ac:dyDescent="0.2">
      <c r="A27" s="15" t="s">
        <v>39</v>
      </c>
      <c r="B27" s="16" t="s">
        <v>29</v>
      </c>
      <c r="C27" s="16">
        <v>1362</v>
      </c>
      <c r="D27" s="16">
        <v>1268</v>
      </c>
      <c r="E27" s="16">
        <v>188</v>
      </c>
      <c r="F27" s="17">
        <v>163.93</v>
      </c>
      <c r="G27" s="17">
        <f t="shared" si="0"/>
        <v>1.1468309644360397</v>
      </c>
      <c r="H27" s="17" t="s">
        <v>14</v>
      </c>
      <c r="I27" s="17"/>
      <c r="J27" s="18">
        <v>1</v>
      </c>
      <c r="K27" s="19" t="str">
        <f>VLOOKUP(A27,'[1]Building ID'!A$2:B$69,2)</f>
        <v>110201040204</v>
      </c>
    </row>
    <row r="28" spans="1:11" ht="15.2" customHeight="1" x14ac:dyDescent="0.2">
      <c r="A28" s="15" t="s">
        <v>40</v>
      </c>
      <c r="B28" s="16" t="s">
        <v>29</v>
      </c>
      <c r="C28" s="16">
        <v>1398</v>
      </c>
      <c r="D28" s="16">
        <v>1300</v>
      </c>
      <c r="E28" s="16">
        <v>198</v>
      </c>
      <c r="F28" s="17">
        <v>172.98</v>
      </c>
      <c r="G28" s="17">
        <f t="shared" si="0"/>
        <v>1.1446409989594173</v>
      </c>
      <c r="H28" s="17" t="s">
        <v>14</v>
      </c>
      <c r="I28" s="17"/>
      <c r="J28" s="18">
        <v>1</v>
      </c>
      <c r="K28" s="19" t="str">
        <f>VLOOKUP(A28,'[1]Building ID'!A$2:B$69,2)</f>
        <v>110201040204</v>
      </c>
    </row>
    <row r="29" spans="1:11" ht="15.6" customHeight="1" x14ac:dyDescent="0.2">
      <c r="A29" s="15" t="s">
        <v>41</v>
      </c>
      <c r="B29" s="16" t="s">
        <v>13</v>
      </c>
      <c r="C29" s="16">
        <v>1787</v>
      </c>
      <c r="D29" s="16">
        <v>1603</v>
      </c>
      <c r="E29" s="16">
        <v>400</v>
      </c>
      <c r="F29" s="17"/>
      <c r="G29" s="17"/>
      <c r="H29" s="17" t="s">
        <v>42</v>
      </c>
      <c r="I29" s="17"/>
      <c r="J29" s="18">
        <v>0.8127208480565371</v>
      </c>
      <c r="K29" s="19" t="str">
        <f>VLOOKUP(A29,'[1]Building ID'!A$2:B$69,2)</f>
        <v>110202020103</v>
      </c>
    </row>
    <row r="30" spans="1:11" ht="15.6" customHeight="1" x14ac:dyDescent="0.2">
      <c r="A30" s="15" t="s">
        <v>43</v>
      </c>
      <c r="B30" s="16" t="s">
        <v>29</v>
      </c>
      <c r="C30" s="16">
        <v>1318</v>
      </c>
      <c r="D30" s="16">
        <v>1147</v>
      </c>
      <c r="E30" s="16">
        <v>185</v>
      </c>
      <c r="F30" s="17">
        <v>152.13</v>
      </c>
      <c r="G30" s="17">
        <f t="shared" ref="G30:G70" si="1">E30/F30</f>
        <v>1.2160652073884179</v>
      </c>
      <c r="H30" s="17" t="s">
        <v>14</v>
      </c>
      <c r="I30" s="17" t="s">
        <v>14</v>
      </c>
      <c r="J30" s="18">
        <v>0.66588235294117648</v>
      </c>
      <c r="K30" s="19" t="str">
        <f>VLOOKUP(A30,'[1]Building ID'!A$2:B$69,2)</f>
        <v>110201040203</v>
      </c>
    </row>
    <row r="31" spans="1:11" ht="15.6" customHeight="1" x14ac:dyDescent="0.2">
      <c r="A31" s="15" t="s">
        <v>44</v>
      </c>
      <c r="B31" s="16" t="s">
        <v>45</v>
      </c>
      <c r="C31" s="16">
        <v>1410</v>
      </c>
      <c r="D31" s="16">
        <v>1302</v>
      </c>
      <c r="E31" s="16">
        <v>348</v>
      </c>
      <c r="F31" s="17">
        <v>318.02999999999997</v>
      </c>
      <c r="G31" s="17">
        <f t="shared" si="1"/>
        <v>1.0942363927931329</v>
      </c>
      <c r="H31" s="17" t="s">
        <v>14</v>
      </c>
      <c r="I31" s="17" t="s">
        <v>14</v>
      </c>
      <c r="J31" s="18">
        <v>0.56055900621118016</v>
      </c>
      <c r="K31" s="19" t="str">
        <f>VLOOKUP(A31,'[1]Building ID'!A$2:B$69,2)</f>
        <v>110203040204</v>
      </c>
    </row>
    <row r="32" spans="1:11" ht="15.6" customHeight="1" x14ac:dyDescent="0.2">
      <c r="A32" s="15" t="s">
        <v>46</v>
      </c>
      <c r="B32" s="16" t="s">
        <v>45</v>
      </c>
      <c r="C32" s="16">
        <v>1000</v>
      </c>
      <c r="D32" s="16">
        <v>880</v>
      </c>
      <c r="E32" s="16">
        <v>321</v>
      </c>
      <c r="F32" s="17">
        <v>311.5</v>
      </c>
      <c r="G32" s="17">
        <f t="shared" si="1"/>
        <v>1.0304975922953452</v>
      </c>
      <c r="H32" s="17" t="s">
        <v>14</v>
      </c>
      <c r="I32" s="17" t="s">
        <v>14</v>
      </c>
      <c r="J32" s="18">
        <v>0.46341463414634149</v>
      </c>
      <c r="K32" s="19" t="str">
        <f>VLOOKUP(A32,'[1]Building ID'!A$2:B$69,2)</f>
        <v>110203040103</v>
      </c>
    </row>
    <row r="33" spans="1:11" ht="15.6" customHeight="1" x14ac:dyDescent="0.2">
      <c r="A33" s="15" t="s">
        <v>47</v>
      </c>
      <c r="B33" s="16" t="s">
        <v>13</v>
      </c>
      <c r="C33" s="16">
        <v>1171</v>
      </c>
      <c r="D33" s="16">
        <v>1097</v>
      </c>
      <c r="E33" s="16">
        <v>274</v>
      </c>
      <c r="F33" s="17">
        <v>261.12</v>
      </c>
      <c r="G33" s="17">
        <f t="shared" si="1"/>
        <v>1.0493259803921569</v>
      </c>
      <c r="H33" s="17" t="s">
        <v>14</v>
      </c>
      <c r="I33" s="17" t="s">
        <v>14</v>
      </c>
      <c r="J33" s="18">
        <v>0.7191011235955056</v>
      </c>
      <c r="K33" s="19" t="str">
        <f>VLOOKUP(A33,'[1]Building ID'!A$2:B$69,2)</f>
        <v>110202040104</v>
      </c>
    </row>
    <row r="34" spans="1:11" ht="15.6" customHeight="1" x14ac:dyDescent="0.2">
      <c r="A34" s="15" t="s">
        <v>48</v>
      </c>
      <c r="B34" s="16" t="s">
        <v>45</v>
      </c>
      <c r="C34" s="16">
        <v>1195</v>
      </c>
      <c r="D34" s="16">
        <v>942</v>
      </c>
      <c r="E34" s="16">
        <v>293</v>
      </c>
      <c r="F34" s="17">
        <v>280.14</v>
      </c>
      <c r="G34" s="17">
        <f t="shared" si="1"/>
        <v>1.0459056186192619</v>
      </c>
      <c r="H34" s="17" t="s">
        <v>14</v>
      </c>
      <c r="I34" s="17" t="s">
        <v>14</v>
      </c>
      <c r="J34" s="18">
        <v>0.50964187327823696</v>
      </c>
      <c r="K34" s="19" t="str">
        <f>VLOOKUP(A34,'[1]Building ID'!A$2:B$69,2)</f>
        <v>110203040203</v>
      </c>
    </row>
    <row r="35" spans="1:11" ht="15.6" customHeight="1" x14ac:dyDescent="0.2">
      <c r="A35" s="15" t="s">
        <v>49</v>
      </c>
      <c r="B35" s="16" t="s">
        <v>45</v>
      </c>
      <c r="C35" s="16">
        <v>1590</v>
      </c>
      <c r="D35" s="16">
        <v>1411</v>
      </c>
      <c r="E35" s="16">
        <v>342</v>
      </c>
      <c r="F35" s="17">
        <v>317.8</v>
      </c>
      <c r="G35" s="17">
        <f t="shared" si="1"/>
        <v>1.0761485210824417</v>
      </c>
      <c r="H35" s="17" t="s">
        <v>14</v>
      </c>
      <c r="I35" s="17" t="s">
        <v>14</v>
      </c>
      <c r="J35" s="18">
        <v>0.51382488479262678</v>
      </c>
      <c r="K35" s="19" t="str">
        <f>VLOOKUP(A35,'[1]Building ID'!A$2:B$69,2)</f>
        <v>110203040103</v>
      </c>
    </row>
    <row r="36" spans="1:11" ht="15.6" customHeight="1" x14ac:dyDescent="0.2">
      <c r="A36" s="15" t="s">
        <v>50</v>
      </c>
      <c r="B36" s="16" t="s">
        <v>29</v>
      </c>
      <c r="C36" s="16">
        <v>2440</v>
      </c>
      <c r="D36" s="16">
        <v>2305</v>
      </c>
      <c r="E36" s="16">
        <v>182</v>
      </c>
      <c r="F36" s="17">
        <v>146.83000000000001</v>
      </c>
      <c r="G36" s="17">
        <f t="shared" si="1"/>
        <v>1.2395287066675746</v>
      </c>
      <c r="H36" s="17" t="s">
        <v>14</v>
      </c>
      <c r="I36" s="17"/>
      <c r="J36" s="18">
        <v>0.93220338983050843</v>
      </c>
      <c r="K36" s="19" t="str">
        <f>VLOOKUP(A36,'[1]Building ID'!A$2:B$69,2)</f>
        <v>080201010103</v>
      </c>
    </row>
    <row r="37" spans="1:11" ht="15.6" customHeight="1" x14ac:dyDescent="0.2">
      <c r="A37" s="15" t="s">
        <v>51</v>
      </c>
      <c r="B37" s="16" t="s">
        <v>45</v>
      </c>
      <c r="C37" s="16">
        <v>13740</v>
      </c>
      <c r="D37" s="16">
        <v>13740</v>
      </c>
      <c r="E37" s="16">
        <v>253</v>
      </c>
      <c r="F37" s="17">
        <v>236.85</v>
      </c>
      <c r="G37" s="17">
        <f t="shared" si="1"/>
        <v>1.0681866160016888</v>
      </c>
      <c r="H37" s="17" t="s">
        <v>14</v>
      </c>
      <c r="I37" s="17"/>
      <c r="J37" s="18">
        <v>1</v>
      </c>
      <c r="K37" s="19" t="str">
        <f>VLOOKUP(A37,'[1]Building ID'!A$2:B$69,2)</f>
        <v>080203040204</v>
      </c>
    </row>
    <row r="38" spans="1:11" ht="15.6" customHeight="1" x14ac:dyDescent="0.2">
      <c r="A38" s="15" t="s">
        <v>52</v>
      </c>
      <c r="B38" s="16" t="s">
        <v>13</v>
      </c>
      <c r="C38" s="16">
        <v>36634</v>
      </c>
      <c r="D38" s="16">
        <v>31000</v>
      </c>
      <c r="E38" s="16">
        <v>274</v>
      </c>
      <c r="F38" s="17">
        <v>290.16000000000003</v>
      </c>
      <c r="G38" s="17">
        <f t="shared" si="1"/>
        <v>0.94430658946787971</v>
      </c>
      <c r="H38" s="17" t="s">
        <v>14</v>
      </c>
      <c r="I38" s="17"/>
      <c r="J38" s="18">
        <v>0.99122807017543857</v>
      </c>
      <c r="K38" s="19" t="str">
        <f>VLOOKUP(A38,'[1]Building ID'!A$2:B$69,2)</f>
        <v>060202010103</v>
      </c>
    </row>
    <row r="39" spans="1:11" ht="15.6" customHeight="1" x14ac:dyDescent="0.2">
      <c r="A39" s="15" t="s">
        <v>53</v>
      </c>
      <c r="B39" s="16" t="s">
        <v>45</v>
      </c>
      <c r="C39" s="16">
        <v>16425</v>
      </c>
      <c r="D39" s="16">
        <v>16102</v>
      </c>
      <c r="E39" s="16">
        <v>376</v>
      </c>
      <c r="F39" s="17">
        <v>375.66</v>
      </c>
      <c r="G39" s="17">
        <f t="shared" si="1"/>
        <v>1.0009050737368896</v>
      </c>
      <c r="H39" s="17" t="s">
        <v>14</v>
      </c>
      <c r="I39" s="17" t="s">
        <v>14</v>
      </c>
      <c r="J39" s="18">
        <v>0.65064102564102566</v>
      </c>
      <c r="K39" s="19" t="str">
        <f>VLOOKUP(A39,'[1]Building ID'!A$2:B$69,2)</f>
        <v>060203020103</v>
      </c>
    </row>
    <row r="40" spans="1:11" ht="15.6" customHeight="1" x14ac:dyDescent="0.2">
      <c r="A40" s="15" t="s">
        <v>54</v>
      </c>
      <c r="B40" s="16" t="s">
        <v>45</v>
      </c>
      <c r="C40" s="16">
        <v>35206</v>
      </c>
      <c r="D40" s="16">
        <v>33712</v>
      </c>
      <c r="E40" s="16">
        <v>351</v>
      </c>
      <c r="F40" s="17">
        <v>429.15</v>
      </c>
      <c r="G40" s="17">
        <f t="shared" si="1"/>
        <v>0.81789584061516951</v>
      </c>
      <c r="H40" s="17" t="s">
        <v>14</v>
      </c>
      <c r="I40" s="17" t="s">
        <v>14</v>
      </c>
      <c r="J40" s="18">
        <v>0.57734806629834257</v>
      </c>
      <c r="K40" s="19" t="str">
        <f>VLOOKUP(A40,'[1]Building ID'!A$2:B$69,2)</f>
        <v>060203020203</v>
      </c>
    </row>
    <row r="41" spans="1:11" ht="15.6" customHeight="1" x14ac:dyDescent="0.2">
      <c r="A41" s="15" t="s">
        <v>55</v>
      </c>
      <c r="B41" s="16" t="s">
        <v>13</v>
      </c>
      <c r="C41" s="16">
        <v>34949</v>
      </c>
      <c r="D41" s="16">
        <v>33308</v>
      </c>
      <c r="E41" s="16">
        <v>307</v>
      </c>
      <c r="F41" s="17">
        <v>309.79000000000002</v>
      </c>
      <c r="G41" s="17">
        <f t="shared" si="1"/>
        <v>0.99099389909293389</v>
      </c>
      <c r="H41" s="17" t="s">
        <v>14</v>
      </c>
      <c r="I41" s="17" t="s">
        <v>14</v>
      </c>
      <c r="J41" s="18">
        <v>0.90578512396694211</v>
      </c>
      <c r="K41" s="19" t="str">
        <f>VLOOKUP(A41,'[1]Building ID'!A$2:B$69,2)</f>
        <v>060202020103</v>
      </c>
    </row>
    <row r="42" spans="1:11" ht="15.6" customHeight="1" x14ac:dyDescent="0.2">
      <c r="A42" s="15" t="s">
        <v>56</v>
      </c>
      <c r="B42" s="16" t="s">
        <v>45</v>
      </c>
      <c r="C42" s="16">
        <v>22020</v>
      </c>
      <c r="D42" s="16">
        <v>18225</v>
      </c>
      <c r="E42" s="16">
        <v>359</v>
      </c>
      <c r="F42" s="17">
        <v>399.73</v>
      </c>
      <c r="G42" s="17">
        <f t="shared" si="1"/>
        <v>0.89810622169964727</v>
      </c>
      <c r="H42" s="17" t="s">
        <v>14</v>
      </c>
      <c r="I42" s="17" t="s">
        <v>14</v>
      </c>
      <c r="J42" s="18">
        <v>0.91489361702127658</v>
      </c>
      <c r="K42" s="19" t="str">
        <f>VLOOKUP(A42,'[1]Building ID'!A$2:B$69,2)</f>
        <v>060203010103</v>
      </c>
    </row>
    <row r="43" spans="1:11" ht="15.6" customHeight="1" x14ac:dyDescent="0.2">
      <c r="A43" s="15" t="s">
        <v>57</v>
      </c>
      <c r="B43" s="16" t="s">
        <v>29</v>
      </c>
      <c r="C43" s="16">
        <v>11596</v>
      </c>
      <c r="D43" s="16">
        <v>11171</v>
      </c>
      <c r="E43" s="16">
        <v>241</v>
      </c>
      <c r="F43" s="17">
        <v>259.45</v>
      </c>
      <c r="G43" s="17">
        <f t="shared" si="1"/>
        <v>0.92888803237618045</v>
      </c>
      <c r="H43" s="17" t="s">
        <v>14</v>
      </c>
      <c r="I43" s="17" t="s">
        <v>14</v>
      </c>
      <c r="J43" s="18">
        <v>0.95238095238095233</v>
      </c>
      <c r="K43" s="19" t="str">
        <f>VLOOKUP(A43,'[1]Building ID'!A$2:B$69,2)</f>
        <v>060201020103</v>
      </c>
    </row>
    <row r="44" spans="1:11" ht="15.6" customHeight="1" x14ac:dyDescent="0.2">
      <c r="A44" s="15" t="s">
        <v>58</v>
      </c>
      <c r="B44" s="16" t="s">
        <v>29</v>
      </c>
      <c r="C44" s="16">
        <v>16600</v>
      </c>
      <c r="D44" s="16">
        <v>16638</v>
      </c>
      <c r="E44" s="16">
        <v>194</v>
      </c>
      <c r="F44" s="17">
        <v>223.94</v>
      </c>
      <c r="G44" s="17">
        <f t="shared" si="1"/>
        <v>0.8663034741448602</v>
      </c>
      <c r="H44" s="17" t="s">
        <v>14</v>
      </c>
      <c r="I44" s="17" t="s">
        <v>14</v>
      </c>
      <c r="J44" s="18">
        <v>0.95348837209302328</v>
      </c>
      <c r="K44" s="19" t="str">
        <f>VLOOKUP(A44,'[1]Building ID'!A$2:B$69,2)</f>
        <v>060201020103</v>
      </c>
    </row>
    <row r="45" spans="1:11" ht="15.6" customHeight="1" x14ac:dyDescent="0.2">
      <c r="A45" s="15" t="s">
        <v>59</v>
      </c>
      <c r="B45" s="16" t="s">
        <v>13</v>
      </c>
      <c r="C45" s="16">
        <v>3181</v>
      </c>
      <c r="D45" s="16">
        <v>3066</v>
      </c>
      <c r="E45" s="16">
        <v>316</v>
      </c>
      <c r="F45" s="17">
        <v>284.19</v>
      </c>
      <c r="G45" s="17">
        <f t="shared" si="1"/>
        <v>1.1119321580632675</v>
      </c>
      <c r="H45" s="17" t="s">
        <v>14</v>
      </c>
      <c r="I45" s="17" t="s">
        <v>14</v>
      </c>
      <c r="J45" s="18">
        <v>0.5822454308093995</v>
      </c>
      <c r="K45" s="19" t="str">
        <f>VLOOKUP(A45,'[1]Building ID'!A$2:B$69,2)</f>
        <v>060202010104</v>
      </c>
    </row>
    <row r="46" spans="1:11" ht="15.6" customHeight="1" x14ac:dyDescent="0.2">
      <c r="A46" s="15" t="s">
        <v>60</v>
      </c>
      <c r="B46" s="16" t="s">
        <v>13</v>
      </c>
      <c r="C46" s="16">
        <v>16244</v>
      </c>
      <c r="D46" s="16">
        <v>12051</v>
      </c>
      <c r="E46" s="16">
        <v>261</v>
      </c>
      <c r="F46" s="17">
        <v>231.87</v>
      </c>
      <c r="G46" s="17">
        <f t="shared" si="1"/>
        <v>1.1256307413636952</v>
      </c>
      <c r="H46" s="17" t="s">
        <v>14</v>
      </c>
      <c r="I46" s="17" t="s">
        <v>14</v>
      </c>
      <c r="J46" s="18">
        <v>0.45833333333333331</v>
      </c>
      <c r="K46" s="19" t="str">
        <f>VLOOKUP(A46,'[1]Building ID'!A$2:B$69,2)</f>
        <v>060202020203</v>
      </c>
    </row>
    <row r="47" spans="1:11" ht="15.6" customHeight="1" x14ac:dyDescent="0.2">
      <c r="A47" s="15" t="s">
        <v>61</v>
      </c>
      <c r="B47" s="16" t="s">
        <v>45</v>
      </c>
      <c r="C47" s="16">
        <v>7500</v>
      </c>
      <c r="D47" s="16">
        <v>6910</v>
      </c>
      <c r="E47" s="16">
        <v>271</v>
      </c>
      <c r="F47" s="17">
        <v>255.04</v>
      </c>
      <c r="G47" s="17">
        <f t="shared" si="1"/>
        <v>1.0625784190715182</v>
      </c>
      <c r="H47" s="17" t="s">
        <v>14</v>
      </c>
      <c r="I47" s="17"/>
      <c r="J47" s="18">
        <v>0.87134502923976609</v>
      </c>
      <c r="K47" s="19" t="str">
        <f>VLOOKUP(A47,'[1]Building ID'!A$2:B$69,2)</f>
        <v>060203040103</v>
      </c>
    </row>
    <row r="48" spans="1:11" ht="15.6" customHeight="1" x14ac:dyDescent="0.2">
      <c r="A48" s="15" t="s">
        <v>62</v>
      </c>
      <c r="B48" s="16" t="s">
        <v>45</v>
      </c>
      <c r="C48" s="16">
        <v>12759.1</v>
      </c>
      <c r="D48" s="16">
        <v>12008</v>
      </c>
      <c r="E48" s="16">
        <v>366</v>
      </c>
      <c r="F48" s="17">
        <v>333.09</v>
      </c>
      <c r="G48" s="17">
        <f t="shared" si="1"/>
        <v>1.0988021255516527</v>
      </c>
      <c r="H48" s="17" t="s">
        <v>14</v>
      </c>
      <c r="I48" s="17"/>
      <c r="J48" s="18">
        <v>0.98165137614678899</v>
      </c>
      <c r="K48" s="19" t="str">
        <f>VLOOKUP(A48,'[1]Building ID'!A$2:B$69,2)</f>
        <v>060203040104</v>
      </c>
    </row>
    <row r="49" spans="1:11" ht="15.6" customHeight="1" x14ac:dyDescent="0.2">
      <c r="A49" s="15" t="s">
        <v>63</v>
      </c>
      <c r="B49" s="16" t="s">
        <v>13</v>
      </c>
      <c r="C49" s="16">
        <v>5400</v>
      </c>
      <c r="D49" s="16">
        <v>5104</v>
      </c>
      <c r="E49" s="16">
        <v>281</v>
      </c>
      <c r="F49" s="17">
        <v>258.07</v>
      </c>
      <c r="G49" s="17">
        <f t="shared" si="1"/>
        <v>1.0888518618979346</v>
      </c>
      <c r="H49" s="17" t="s">
        <v>14</v>
      </c>
      <c r="I49" s="17" t="s">
        <v>14</v>
      </c>
      <c r="J49" s="18">
        <v>0.51345962113659027</v>
      </c>
      <c r="K49" s="19" t="str">
        <f>VLOOKUP(A49,'[1]Building ID'!A$2:B$69,2)</f>
        <v>110202020204</v>
      </c>
    </row>
    <row r="50" spans="1:11" ht="15.6" customHeight="1" x14ac:dyDescent="0.2">
      <c r="A50" s="15" t="s">
        <v>64</v>
      </c>
      <c r="B50" s="16" t="s">
        <v>45</v>
      </c>
      <c r="C50" s="16">
        <v>8800</v>
      </c>
      <c r="D50" s="16">
        <v>7970</v>
      </c>
      <c r="E50" s="16">
        <v>288</v>
      </c>
      <c r="F50" s="17">
        <v>265.51</v>
      </c>
      <c r="G50" s="17">
        <f t="shared" si="1"/>
        <v>1.0847049075364394</v>
      </c>
      <c r="H50" s="17" t="s">
        <v>14</v>
      </c>
      <c r="I50" s="17" t="s">
        <v>14</v>
      </c>
      <c r="J50" s="18">
        <v>0.7846153846153846</v>
      </c>
      <c r="K50" s="19" t="str">
        <f>VLOOKUP(A50,'[1]Building ID'!A$2:B$69,2)</f>
        <v>110203020104</v>
      </c>
    </row>
    <row r="51" spans="1:11" ht="15.6" customHeight="1" x14ac:dyDescent="0.2">
      <c r="A51" s="15" t="s">
        <v>65</v>
      </c>
      <c r="B51" s="16" t="s">
        <v>45</v>
      </c>
      <c r="C51" s="16">
        <v>5946</v>
      </c>
      <c r="D51" s="16">
        <v>5542</v>
      </c>
      <c r="E51" s="16">
        <v>306</v>
      </c>
      <c r="F51" s="17">
        <v>318.2</v>
      </c>
      <c r="G51" s="17">
        <f t="shared" si="1"/>
        <v>0.96165933375235702</v>
      </c>
      <c r="H51" s="17" t="s">
        <v>14</v>
      </c>
      <c r="I51" s="17" t="s">
        <v>14</v>
      </c>
      <c r="J51" s="18">
        <v>0.68421052631578949</v>
      </c>
      <c r="K51" s="19" t="str">
        <f>VLOOKUP(A51,'[1]Building ID'!A$2:B$69,2)</f>
        <v>110203040104</v>
      </c>
    </row>
    <row r="52" spans="1:11" ht="15.6" customHeight="1" x14ac:dyDescent="0.2">
      <c r="A52" s="15" t="s">
        <v>66</v>
      </c>
      <c r="B52" s="16" t="s">
        <v>13</v>
      </c>
      <c r="C52" s="16">
        <v>10628</v>
      </c>
      <c r="D52" s="16">
        <v>9011</v>
      </c>
      <c r="E52" s="16">
        <v>311</v>
      </c>
      <c r="F52" s="17">
        <v>314.67</v>
      </c>
      <c r="G52" s="17">
        <f t="shared" si="1"/>
        <v>0.98833698795563596</v>
      </c>
      <c r="H52" s="17" t="s">
        <v>14</v>
      </c>
      <c r="I52" s="17" t="s">
        <v>14</v>
      </c>
      <c r="J52" s="18">
        <v>0.73569482288828336</v>
      </c>
      <c r="K52" s="19" t="str">
        <f>VLOOKUP(A52,'[1]Building ID'!A$2:B$69,2)</f>
        <v>110202020203</v>
      </c>
    </row>
    <row r="53" spans="1:11" ht="15.6" customHeight="1" x14ac:dyDescent="0.2">
      <c r="A53" s="15" t="s">
        <v>67</v>
      </c>
      <c r="B53" s="16" t="s">
        <v>13</v>
      </c>
      <c r="C53" s="16">
        <v>10072</v>
      </c>
      <c r="D53" s="16">
        <v>9716</v>
      </c>
      <c r="E53" s="16">
        <v>289</v>
      </c>
      <c r="F53" s="17">
        <v>313.95</v>
      </c>
      <c r="G53" s="17">
        <f t="shared" si="1"/>
        <v>0.92052874661570316</v>
      </c>
      <c r="H53" s="17" t="s">
        <v>14</v>
      </c>
      <c r="I53" s="17" t="s">
        <v>14</v>
      </c>
      <c r="J53" s="18">
        <v>0.7148362235067437</v>
      </c>
      <c r="K53" s="19" t="str">
        <f>VLOOKUP(A53,'[1]Building ID'!A$2:B$69,2)</f>
        <v>110202040103</v>
      </c>
    </row>
    <row r="54" spans="1:11" ht="15.2" customHeight="1" x14ac:dyDescent="0.2">
      <c r="A54" s="15" t="s">
        <v>68</v>
      </c>
      <c r="B54" s="16" t="s">
        <v>45</v>
      </c>
      <c r="C54" s="16">
        <v>5274</v>
      </c>
      <c r="D54" s="16">
        <v>5105</v>
      </c>
      <c r="E54" s="16">
        <v>306</v>
      </c>
      <c r="F54" s="17">
        <v>308.48</v>
      </c>
      <c r="G54" s="17">
        <f t="shared" si="1"/>
        <v>0.99196058091286299</v>
      </c>
      <c r="H54" s="17" t="s">
        <v>14</v>
      </c>
      <c r="I54" s="17" t="s">
        <v>14</v>
      </c>
      <c r="J54" s="18">
        <v>0.50142857142857145</v>
      </c>
      <c r="K54" s="19" t="str">
        <f>VLOOKUP(A54,'[1]Building ID'!A$2:B$69,2)</f>
        <v>110203040203</v>
      </c>
    </row>
    <row r="55" spans="1:11" ht="15.2" customHeight="1" x14ac:dyDescent="0.2">
      <c r="A55" s="15" t="s">
        <v>69</v>
      </c>
      <c r="B55" s="16" t="s">
        <v>13</v>
      </c>
      <c r="C55" s="16">
        <v>25997.1</v>
      </c>
      <c r="D55" s="16">
        <v>25126</v>
      </c>
      <c r="E55" s="16">
        <v>353</v>
      </c>
      <c r="F55" s="17">
        <v>366.05</v>
      </c>
      <c r="G55" s="17">
        <f t="shared" si="1"/>
        <v>0.96434913263215405</v>
      </c>
      <c r="H55" s="17" t="s">
        <v>14</v>
      </c>
      <c r="I55" s="17" t="s">
        <v>14</v>
      </c>
      <c r="J55" s="18">
        <v>0.66552901023890787</v>
      </c>
      <c r="K55" s="19" t="str">
        <f>VLOOKUP(A55,'[1]Building ID'!A$2:B$69,2)</f>
        <v>110202040204</v>
      </c>
    </row>
    <row r="56" spans="1:11" ht="15.6" customHeight="1" x14ac:dyDescent="0.2">
      <c r="A56" s="15" t="s">
        <v>70</v>
      </c>
      <c r="B56" s="16" t="s">
        <v>13</v>
      </c>
      <c r="C56" s="16">
        <v>2265</v>
      </c>
      <c r="D56" s="16">
        <v>2100</v>
      </c>
      <c r="E56" s="16">
        <v>288</v>
      </c>
      <c r="F56" s="17">
        <v>274.01</v>
      </c>
      <c r="G56" s="17">
        <f t="shared" si="1"/>
        <v>1.051056530783548</v>
      </c>
      <c r="H56" s="17" t="s">
        <v>14</v>
      </c>
      <c r="I56" s="17" t="s">
        <v>14</v>
      </c>
      <c r="J56" s="18">
        <v>0.72463768115942029</v>
      </c>
      <c r="K56" s="19" t="str">
        <f>VLOOKUP(A56,'[1]Building ID'!A$2:B$69,2)</f>
        <v>110202020204</v>
      </c>
    </row>
    <row r="57" spans="1:11" ht="15.6" customHeight="1" x14ac:dyDescent="0.2">
      <c r="A57" s="15" t="s">
        <v>71</v>
      </c>
      <c r="B57" s="16" t="s">
        <v>45</v>
      </c>
      <c r="C57" s="16">
        <v>5800</v>
      </c>
      <c r="D57" s="16">
        <v>5367</v>
      </c>
      <c r="E57" s="16">
        <v>371</v>
      </c>
      <c r="F57" s="17">
        <v>358.44</v>
      </c>
      <c r="G57" s="17">
        <f t="shared" si="1"/>
        <v>1.0350407320611539</v>
      </c>
      <c r="H57" s="17" t="s">
        <v>14</v>
      </c>
      <c r="I57" s="17" t="s">
        <v>14</v>
      </c>
      <c r="J57" s="18">
        <v>0.60389610389610393</v>
      </c>
      <c r="K57" s="19" t="str">
        <f>VLOOKUP(A57,'[1]Building ID'!A$2:B$69,2)</f>
        <v>110203040103</v>
      </c>
    </row>
    <row r="58" spans="1:11" ht="15.6" customHeight="1" x14ac:dyDescent="0.2">
      <c r="A58" s="15" t="s">
        <v>72</v>
      </c>
      <c r="B58" s="16" t="s">
        <v>13</v>
      </c>
      <c r="C58" s="16">
        <v>4500</v>
      </c>
      <c r="D58" s="16">
        <v>4240</v>
      </c>
      <c r="E58" s="16">
        <v>242</v>
      </c>
      <c r="F58" s="17">
        <v>248.66</v>
      </c>
      <c r="G58" s="17">
        <f t="shared" si="1"/>
        <v>0.97321644011903807</v>
      </c>
      <c r="H58" s="17" t="s">
        <v>73</v>
      </c>
      <c r="I58" s="17" t="s">
        <v>14</v>
      </c>
      <c r="J58" s="18">
        <v>0.69565217391304346</v>
      </c>
      <c r="K58" s="19" t="str">
        <f>VLOOKUP(A58,'[1]Building ID'!A$2:B$69,2)</f>
        <v>110202040104</v>
      </c>
    </row>
    <row r="59" spans="1:11" ht="15.6" customHeight="1" x14ac:dyDescent="0.2">
      <c r="A59" s="15" t="s">
        <v>74</v>
      </c>
      <c r="B59" s="16" t="s">
        <v>29</v>
      </c>
      <c r="C59" s="16">
        <v>206.4</v>
      </c>
      <c r="D59" s="16">
        <v>177</v>
      </c>
      <c r="E59" s="16">
        <v>101</v>
      </c>
      <c r="F59" s="17">
        <v>91.33</v>
      </c>
      <c r="G59" s="17">
        <f t="shared" si="1"/>
        <v>1.1058797766341837</v>
      </c>
      <c r="H59" s="17" t="s">
        <v>14</v>
      </c>
      <c r="I59" s="17" t="s">
        <v>14</v>
      </c>
      <c r="J59" s="18">
        <v>0.98305084745762716</v>
      </c>
      <c r="K59" s="19" t="str">
        <f>VLOOKUP(A59,'[1]Building ID'!A$2:B$69,2)</f>
        <v>010201030203</v>
      </c>
    </row>
    <row r="60" spans="1:11" ht="15.6" customHeight="1" x14ac:dyDescent="0.2">
      <c r="A60" s="15" t="s">
        <v>75</v>
      </c>
      <c r="B60" s="16" t="s">
        <v>29</v>
      </c>
      <c r="C60" s="16">
        <v>156.6</v>
      </c>
      <c r="D60" s="16">
        <v>140.19999999999999</v>
      </c>
      <c r="E60" s="16">
        <v>159</v>
      </c>
      <c r="F60" s="17">
        <v>141.16999999999999</v>
      </c>
      <c r="G60" s="17">
        <f t="shared" si="1"/>
        <v>1.1263016221576823</v>
      </c>
      <c r="H60" s="17" t="s">
        <v>14</v>
      </c>
      <c r="I60" s="17"/>
      <c r="J60" s="18">
        <v>0.95327102803738317</v>
      </c>
      <c r="K60" s="19" t="str">
        <f>VLOOKUP(A60,'[1]Building ID'!A$2:B$69,2)</f>
        <v>010201040203</v>
      </c>
    </row>
    <row r="61" spans="1:11" ht="15.6" customHeight="1" x14ac:dyDescent="0.2">
      <c r="A61" s="15" t="s">
        <v>76</v>
      </c>
      <c r="B61" s="16" t="s">
        <v>29</v>
      </c>
      <c r="C61" s="16">
        <v>294.3</v>
      </c>
      <c r="D61" s="16">
        <v>238</v>
      </c>
      <c r="E61" s="16">
        <v>117</v>
      </c>
      <c r="F61" s="17">
        <v>103.83</v>
      </c>
      <c r="G61" s="17">
        <f t="shared" si="1"/>
        <v>1.126841953192719</v>
      </c>
      <c r="H61" s="17" t="s">
        <v>14</v>
      </c>
      <c r="I61" s="17" t="s">
        <v>14</v>
      </c>
      <c r="J61" s="18">
        <v>0.89302325581395348</v>
      </c>
      <c r="K61" s="19" t="str">
        <f>VLOOKUP(A61,'[1]Building ID'!A$2:B$69,2)</f>
        <v>010201020104</v>
      </c>
    </row>
    <row r="62" spans="1:11" ht="15.6" customHeight="1" x14ac:dyDescent="0.2">
      <c r="A62" s="15" t="s">
        <v>77</v>
      </c>
      <c r="B62" s="16" t="s">
        <v>29</v>
      </c>
      <c r="C62" s="16">
        <v>150.69999999999999</v>
      </c>
      <c r="D62" s="16">
        <v>117</v>
      </c>
      <c r="E62" s="16">
        <v>124</v>
      </c>
      <c r="F62" s="17">
        <v>109.78</v>
      </c>
      <c r="G62" s="17">
        <f t="shared" si="1"/>
        <v>1.1295317908544362</v>
      </c>
      <c r="H62" s="17" t="s">
        <v>14</v>
      </c>
      <c r="I62" s="17"/>
      <c r="J62" s="18">
        <v>0.88181818181818183</v>
      </c>
      <c r="K62" s="19" t="str">
        <f>VLOOKUP(A62,'[1]Building ID'!A$2:B$69,2)</f>
        <v>010201040204</v>
      </c>
    </row>
    <row r="63" spans="1:11" ht="15.6" customHeight="1" x14ac:dyDescent="0.2">
      <c r="A63" s="15" t="s">
        <v>78</v>
      </c>
      <c r="B63" s="16" t="s">
        <v>29</v>
      </c>
      <c r="C63" s="16">
        <v>6801.5</v>
      </c>
      <c r="D63" s="16">
        <v>4805</v>
      </c>
      <c r="E63" s="16">
        <v>167</v>
      </c>
      <c r="F63" s="17">
        <v>173.6</v>
      </c>
      <c r="G63" s="17">
        <f t="shared" si="1"/>
        <v>0.96198156682027658</v>
      </c>
      <c r="H63" s="17" t="s">
        <v>14</v>
      </c>
      <c r="I63" s="17" t="s">
        <v>14</v>
      </c>
      <c r="J63" s="18">
        <v>0.68341708542713564</v>
      </c>
      <c r="K63" s="19" t="str">
        <f>VLOOKUP(A63,'[1]Building ID'!A$2:B$69,2)</f>
        <v>010201030203</v>
      </c>
    </row>
    <row r="64" spans="1:11" ht="15.6" customHeight="1" x14ac:dyDescent="0.2">
      <c r="A64" s="15" t="s">
        <v>79</v>
      </c>
      <c r="B64" s="16" t="s">
        <v>29</v>
      </c>
      <c r="C64" s="16">
        <v>209.3</v>
      </c>
      <c r="D64" s="16">
        <v>142.9</v>
      </c>
      <c r="E64" s="16">
        <v>141</v>
      </c>
      <c r="F64" s="17">
        <v>130.5</v>
      </c>
      <c r="G64" s="17">
        <f t="shared" si="1"/>
        <v>1.0804597701149425</v>
      </c>
      <c r="H64" s="17" t="s">
        <v>14</v>
      </c>
      <c r="I64" s="17" t="s">
        <v>14</v>
      </c>
      <c r="J64" s="18">
        <v>0.98076923076923073</v>
      </c>
      <c r="K64" s="19" t="str">
        <f>VLOOKUP(A64,'[1]Building ID'!A$2:B$69,2)</f>
        <v>010201030203</v>
      </c>
    </row>
    <row r="65" spans="1:11" ht="15.6" customHeight="1" x14ac:dyDescent="0.2">
      <c r="A65" s="15" t="s">
        <v>80</v>
      </c>
      <c r="B65" s="16" t="s">
        <v>29</v>
      </c>
      <c r="C65" s="16">
        <v>167</v>
      </c>
      <c r="D65" s="16">
        <v>144.9</v>
      </c>
      <c r="E65" s="16">
        <v>142</v>
      </c>
      <c r="F65" s="17">
        <v>128.80000000000001</v>
      </c>
      <c r="G65" s="17">
        <f t="shared" si="1"/>
        <v>1.1024844720496894</v>
      </c>
      <c r="H65" s="17" t="s">
        <v>14</v>
      </c>
      <c r="I65" s="17" t="s">
        <v>14</v>
      </c>
      <c r="J65" s="18">
        <v>0.98039215686274506</v>
      </c>
      <c r="K65" s="19" t="str">
        <f>VLOOKUP(A65,'[1]Building ID'!A$2:B$69,2)</f>
        <v>010201030203</v>
      </c>
    </row>
    <row r="66" spans="1:11" ht="15.6" customHeight="1" x14ac:dyDescent="0.2">
      <c r="A66" s="15" t="s">
        <v>81</v>
      </c>
      <c r="B66" s="16" t="s">
        <v>29</v>
      </c>
      <c r="C66" s="16">
        <v>184.7</v>
      </c>
      <c r="D66" s="16">
        <v>149</v>
      </c>
      <c r="E66" s="16">
        <v>120</v>
      </c>
      <c r="F66" s="17">
        <v>105.45</v>
      </c>
      <c r="G66" s="17">
        <f t="shared" si="1"/>
        <v>1.1379800853485065</v>
      </c>
      <c r="H66" s="17" t="s">
        <v>14</v>
      </c>
      <c r="I66" s="17"/>
      <c r="J66" s="18">
        <v>0.89189189189189189</v>
      </c>
      <c r="K66" s="19" t="str">
        <f>VLOOKUP(A66,'[1]Building ID'!A$2:B$69,2)</f>
        <v>010201040204</v>
      </c>
    </row>
    <row r="67" spans="1:11" ht="15.6" customHeight="1" x14ac:dyDescent="0.2">
      <c r="A67" s="15" t="s">
        <v>82</v>
      </c>
      <c r="B67" s="16" t="s">
        <v>29</v>
      </c>
      <c r="C67" s="16">
        <v>173.6</v>
      </c>
      <c r="D67" s="16">
        <v>149.80000000000001</v>
      </c>
      <c r="E67" s="16">
        <v>133</v>
      </c>
      <c r="F67" s="17">
        <v>121.32</v>
      </c>
      <c r="G67" s="17">
        <f t="shared" si="1"/>
        <v>1.0962743158588857</v>
      </c>
      <c r="H67" s="17" t="s">
        <v>14</v>
      </c>
      <c r="I67" s="17"/>
      <c r="J67" s="18">
        <v>0.86223506743737954</v>
      </c>
      <c r="K67" s="19" t="str">
        <f>VLOOKUP(A67,'[1]Building ID'!A$2:B$69,2)</f>
        <v>010201030204</v>
      </c>
    </row>
    <row r="68" spans="1:11" ht="15.6" customHeight="1" x14ac:dyDescent="0.2">
      <c r="A68" s="15" t="s">
        <v>83</v>
      </c>
      <c r="B68" s="16" t="s">
        <v>29</v>
      </c>
      <c r="C68" s="16">
        <v>149.69999999999999</v>
      </c>
      <c r="D68" s="16">
        <v>131.5</v>
      </c>
      <c r="E68" s="16">
        <v>129</v>
      </c>
      <c r="F68" s="17">
        <v>116.56</v>
      </c>
      <c r="G68" s="17">
        <f t="shared" si="1"/>
        <v>1.106726149622512</v>
      </c>
      <c r="H68" s="17" t="s">
        <v>14</v>
      </c>
      <c r="I68" s="17" t="s">
        <v>14</v>
      </c>
      <c r="J68" s="18">
        <v>0.97916666666666663</v>
      </c>
      <c r="K68" s="19" t="str">
        <f>VLOOKUP(A68,'[1]Building ID'!A$2:B$69,2)</f>
        <v>010201030203</v>
      </c>
    </row>
    <row r="69" spans="1:11" ht="15.6" customHeight="1" x14ac:dyDescent="0.2">
      <c r="A69" s="15" t="s">
        <v>84</v>
      </c>
      <c r="B69" s="16" t="s">
        <v>29</v>
      </c>
      <c r="C69" s="16">
        <v>163.30000000000001</v>
      </c>
      <c r="D69" s="16">
        <v>130</v>
      </c>
      <c r="E69" s="16">
        <v>123</v>
      </c>
      <c r="F69" s="17">
        <v>108.86</v>
      </c>
      <c r="G69" s="17">
        <f t="shared" si="1"/>
        <v>1.1298916038949109</v>
      </c>
      <c r="H69" s="17" t="s">
        <v>14</v>
      </c>
      <c r="I69" s="17"/>
      <c r="J69" s="18">
        <v>0.88181818181818183</v>
      </c>
      <c r="K69" s="19" t="str">
        <f>VLOOKUP(A69,'[1]Building ID'!A$2:B$69,2)</f>
        <v>010201040204</v>
      </c>
    </row>
    <row r="70" spans="1:11" ht="15.6" customHeight="1" x14ac:dyDescent="0.2">
      <c r="A70" s="15" t="s">
        <v>85</v>
      </c>
      <c r="B70" s="16" t="s">
        <v>45</v>
      </c>
      <c r="C70" s="16">
        <v>3892</v>
      </c>
      <c r="D70" s="16">
        <v>3786</v>
      </c>
      <c r="E70" s="16">
        <v>363</v>
      </c>
      <c r="F70" s="17">
        <v>372.42</v>
      </c>
      <c r="G70" s="17">
        <f t="shared" si="1"/>
        <v>0.97470597712260343</v>
      </c>
      <c r="H70" s="17" t="s">
        <v>14</v>
      </c>
      <c r="I70" s="17" t="s">
        <v>14</v>
      </c>
      <c r="J70" s="18">
        <v>0.68965517241379315</v>
      </c>
      <c r="K70" s="19" t="str">
        <f>VLOOKUP(A70,'[1]Building ID'!A$2:B$69,2)</f>
        <v>160203040103</v>
      </c>
    </row>
    <row r="71" spans="1:11" x14ac:dyDescent="0.2">
      <c r="J71" s="21"/>
      <c r="K71" s="19"/>
    </row>
    <row r="72" spans="1:11" x14ac:dyDescent="0.2">
      <c r="J72" s="21"/>
      <c r="K72" s="19"/>
    </row>
    <row r="73" spans="1:11" x14ac:dyDescent="0.2">
      <c r="J73" s="21"/>
      <c r="K73" s="19"/>
    </row>
    <row r="74" spans="1:11" x14ac:dyDescent="0.2">
      <c r="J74" s="21"/>
      <c r="K74" s="19"/>
    </row>
    <row r="75" spans="1:11" x14ac:dyDescent="0.2">
      <c r="J75" s="21"/>
      <c r="K75" s="19"/>
    </row>
    <row r="76" spans="1:11" x14ac:dyDescent="0.2">
      <c r="J76" s="21"/>
      <c r="K76" s="19"/>
    </row>
    <row r="77" spans="1:11" x14ac:dyDescent="0.2">
      <c r="J77" s="21"/>
      <c r="K77" s="19"/>
    </row>
    <row r="78" spans="1:11" x14ac:dyDescent="0.2">
      <c r="J78" s="21"/>
      <c r="K78" s="19"/>
    </row>
    <row r="79" spans="1:11" x14ac:dyDescent="0.2">
      <c r="J79" s="21"/>
      <c r="K79" s="19"/>
    </row>
    <row r="80" spans="1:11" x14ac:dyDescent="0.2">
      <c r="J80" s="21"/>
      <c r="K80" s="19"/>
    </row>
    <row r="81" spans="10:11" x14ac:dyDescent="0.2">
      <c r="J81" s="21"/>
      <c r="K81" s="19"/>
    </row>
    <row r="82" spans="10:11" x14ac:dyDescent="0.2">
      <c r="J82" s="21"/>
      <c r="K82" s="19"/>
    </row>
    <row r="83" spans="10:11" x14ac:dyDescent="0.2">
      <c r="J83" s="21"/>
      <c r="K83" s="19"/>
    </row>
    <row r="84" spans="10:11" x14ac:dyDescent="0.2">
      <c r="J84" s="21"/>
      <c r="K84" s="19"/>
    </row>
    <row r="85" spans="10:11" x14ac:dyDescent="0.2">
      <c r="J85" s="21"/>
      <c r="K85" s="19"/>
    </row>
    <row r="86" spans="10:11" x14ac:dyDescent="0.2">
      <c r="J86" s="21"/>
      <c r="K86" s="19"/>
    </row>
    <row r="87" spans="10:11" x14ac:dyDescent="0.2">
      <c r="J87" s="21"/>
      <c r="K87" s="19"/>
    </row>
    <row r="88" spans="10:11" x14ac:dyDescent="0.2">
      <c r="J88" s="21"/>
      <c r="K88" s="19"/>
    </row>
    <row r="89" spans="10:11" x14ac:dyDescent="0.2">
      <c r="J89" s="21"/>
      <c r="K89" s="19"/>
    </row>
    <row r="90" spans="10:11" x14ac:dyDescent="0.2">
      <c r="J90" s="21"/>
      <c r="K90" s="19"/>
    </row>
    <row r="91" spans="10:11" x14ac:dyDescent="0.2">
      <c r="J91" s="21"/>
      <c r="K91" s="19"/>
    </row>
    <row r="92" spans="10:11" x14ac:dyDescent="0.2">
      <c r="J92" s="21"/>
      <c r="K92" s="19"/>
    </row>
    <row r="93" spans="10:11" x14ac:dyDescent="0.2">
      <c r="J93" s="21"/>
      <c r="K93" s="19"/>
    </row>
    <row r="94" spans="10:11" x14ac:dyDescent="0.2">
      <c r="J94" s="21"/>
      <c r="K94" s="19"/>
    </row>
    <row r="95" spans="10:11" x14ac:dyDescent="0.2">
      <c r="J95" s="21"/>
      <c r="K95" s="19"/>
    </row>
    <row r="96" spans="10:11" x14ac:dyDescent="0.2">
      <c r="J96" s="21"/>
      <c r="K96" s="19"/>
    </row>
    <row r="97" spans="10:11" x14ac:dyDescent="0.2">
      <c r="J97" s="21"/>
      <c r="K97" s="19"/>
    </row>
    <row r="98" spans="10:11" x14ac:dyDescent="0.2">
      <c r="J98" s="21"/>
      <c r="K98" s="19"/>
    </row>
    <row r="99" spans="10:11" x14ac:dyDescent="0.2">
      <c r="J99" s="21"/>
      <c r="K99" s="19"/>
    </row>
    <row r="100" spans="10:11" x14ac:dyDescent="0.2">
      <c r="J100" s="21"/>
      <c r="K100" s="19"/>
    </row>
    <row r="101" spans="10:11" x14ac:dyDescent="0.2">
      <c r="J101" s="21"/>
      <c r="K101" s="19"/>
    </row>
    <row r="102" spans="10:11" x14ac:dyDescent="0.2">
      <c r="J102" s="21"/>
      <c r="K102" s="19"/>
    </row>
    <row r="103" spans="10:11" x14ac:dyDescent="0.2">
      <c r="J103" s="21"/>
      <c r="K103" s="19"/>
    </row>
    <row r="104" spans="10:11" x14ac:dyDescent="0.2">
      <c r="J104" s="21"/>
      <c r="K104" s="19"/>
    </row>
    <row r="105" spans="10:11" x14ac:dyDescent="0.2">
      <c r="J105" s="21"/>
      <c r="K105" s="19"/>
    </row>
    <row r="106" spans="10:11" x14ac:dyDescent="0.2">
      <c r="J106" s="21"/>
      <c r="K106" s="19"/>
    </row>
    <row r="107" spans="10:11" x14ac:dyDescent="0.2">
      <c r="J107" s="21"/>
      <c r="K107" s="19"/>
    </row>
    <row r="108" spans="10:11" x14ac:dyDescent="0.2">
      <c r="J108" s="21"/>
      <c r="K108" s="19"/>
    </row>
    <row r="109" spans="10:11" x14ac:dyDescent="0.2">
      <c r="J109" s="21"/>
      <c r="K109" s="19"/>
    </row>
    <row r="110" spans="10:11" x14ac:dyDescent="0.2">
      <c r="J110" s="21"/>
      <c r="K110" s="19"/>
    </row>
    <row r="111" spans="10:11" x14ac:dyDescent="0.2">
      <c r="J111" s="21"/>
      <c r="K111" s="19"/>
    </row>
    <row r="112" spans="10:11" x14ac:dyDescent="0.2">
      <c r="J112" s="21"/>
      <c r="K112" s="19"/>
    </row>
    <row r="113" spans="10:11" x14ac:dyDescent="0.2">
      <c r="J113" s="21"/>
      <c r="K113" s="19"/>
    </row>
    <row r="114" spans="10:11" x14ac:dyDescent="0.2">
      <c r="J114" s="21"/>
      <c r="K114" s="19"/>
    </row>
    <row r="115" spans="10:11" x14ac:dyDescent="0.2">
      <c r="J115" s="21"/>
      <c r="K115" s="19"/>
    </row>
    <row r="116" spans="10:11" x14ac:dyDescent="0.2">
      <c r="J116" s="21"/>
      <c r="K116" s="19"/>
    </row>
    <row r="117" spans="10:11" x14ac:dyDescent="0.2">
      <c r="J117" s="21"/>
      <c r="K117" s="19"/>
    </row>
    <row r="118" spans="10:11" x14ac:dyDescent="0.2">
      <c r="J118" s="21"/>
      <c r="K118" s="19"/>
    </row>
    <row r="119" spans="10:11" x14ac:dyDescent="0.2">
      <c r="J119" s="21"/>
      <c r="K119" s="19"/>
    </row>
    <row r="120" spans="10:11" x14ac:dyDescent="0.2">
      <c r="J120" s="21"/>
      <c r="K120" s="19"/>
    </row>
    <row r="121" spans="10:11" x14ac:dyDescent="0.2">
      <c r="J121" s="21"/>
      <c r="K121" s="19"/>
    </row>
    <row r="122" spans="10:11" x14ac:dyDescent="0.2">
      <c r="J122" s="21"/>
      <c r="K122" s="19"/>
    </row>
    <row r="123" spans="10:11" x14ac:dyDescent="0.2">
      <c r="J123" s="21"/>
      <c r="K123" s="19"/>
    </row>
    <row r="124" spans="10:11" x14ac:dyDescent="0.2">
      <c r="J124" s="21"/>
      <c r="K124" s="19"/>
    </row>
    <row r="125" spans="10:11" x14ac:dyDescent="0.2">
      <c r="J125" s="21"/>
      <c r="K125" s="19"/>
    </row>
    <row r="126" spans="10:11" x14ac:dyDescent="0.2">
      <c r="J126" s="21"/>
      <c r="K126" s="19"/>
    </row>
    <row r="127" spans="10:11" x14ac:dyDescent="0.2">
      <c r="J127" s="21"/>
      <c r="K127" s="19"/>
    </row>
    <row r="128" spans="10:11" x14ac:dyDescent="0.2">
      <c r="J128" s="21"/>
      <c r="K128" s="19"/>
    </row>
    <row r="129" spans="10:11" x14ac:dyDescent="0.2">
      <c r="J129" s="21"/>
      <c r="K129" s="19"/>
    </row>
    <row r="130" spans="10:11" x14ac:dyDescent="0.2">
      <c r="J130" s="21"/>
      <c r="K130" s="19"/>
    </row>
    <row r="131" spans="10:11" x14ac:dyDescent="0.2">
      <c r="J131" s="21"/>
      <c r="K131" s="19"/>
    </row>
    <row r="132" spans="10:11" x14ac:dyDescent="0.2">
      <c r="J132" s="21"/>
      <c r="K132" s="19"/>
    </row>
    <row r="133" spans="10:11" x14ac:dyDescent="0.2">
      <c r="J133" s="21"/>
      <c r="K133" s="19"/>
    </row>
    <row r="134" spans="10:11" x14ac:dyDescent="0.2">
      <c r="J134" s="21"/>
      <c r="K134" s="19"/>
    </row>
    <row r="135" spans="10:11" x14ac:dyDescent="0.2">
      <c r="J135" s="21"/>
      <c r="K135" s="19"/>
    </row>
    <row r="136" spans="10:11" x14ac:dyDescent="0.2">
      <c r="J136" s="21"/>
      <c r="K136" s="19"/>
    </row>
    <row r="137" spans="10:11" x14ac:dyDescent="0.2">
      <c r="J137" s="21"/>
      <c r="K137" s="19"/>
    </row>
    <row r="138" spans="10:11" x14ac:dyDescent="0.2">
      <c r="J138" s="21"/>
      <c r="K138" s="19"/>
    </row>
    <row r="139" spans="10:11" x14ac:dyDescent="0.2">
      <c r="J139" s="21"/>
      <c r="K139" s="19"/>
    </row>
    <row r="140" spans="10:11" x14ac:dyDescent="0.2">
      <c r="J140" s="21"/>
      <c r="K140" s="19"/>
    </row>
    <row r="141" spans="10:11" x14ac:dyDescent="0.2">
      <c r="J141" s="21"/>
      <c r="K141" s="19"/>
    </row>
  </sheetData>
  <autoFilter ref="A2:K2" xr:uid="{29D1C2BF-3D7D-41ED-9D82-76377E70F3C4}">
    <sortState xmlns:xlrd2="http://schemas.microsoft.com/office/spreadsheetml/2017/richdata2" ref="A3:K70">
      <sortCondition ref="A2"/>
    </sortState>
  </autoFilter>
  <mergeCells count="1">
    <mergeCell ref="A1:J1"/>
  </mergeCells>
  <conditionalFormatting sqref="J71:J14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7020-3E5B-4D8D-AA31-DE1C69C031D6}">
  <dimension ref="A1:K69"/>
  <sheetViews>
    <sheetView zoomScaleNormal="100" workbookViewId="0">
      <selection sqref="A1:K1"/>
    </sheetView>
  </sheetViews>
  <sheetFormatPr defaultRowHeight="14.25" x14ac:dyDescent="0.2"/>
  <cols>
    <col min="1" max="1" width="14.5703125" style="3" customWidth="1"/>
    <col min="2" max="2" width="19.5703125" style="3" customWidth="1"/>
    <col min="3" max="3" width="11.7109375" style="3" customWidth="1"/>
    <col min="4" max="4" width="19" style="3" customWidth="1"/>
    <col min="5" max="5" width="17" style="3" customWidth="1"/>
    <col min="6" max="6" width="11.7109375" style="3" customWidth="1"/>
    <col min="7" max="7" width="17.7109375" style="3" customWidth="1"/>
    <col min="8" max="8" width="19.140625" style="3" customWidth="1"/>
    <col min="9" max="11" width="11.7109375" style="3" customWidth="1"/>
    <col min="12" max="16384" width="9.140625" style="3"/>
  </cols>
  <sheetData>
    <row r="1" spans="1:11" ht="28.5" customHeight="1" x14ac:dyDescent="0.2">
      <c r="A1" s="4" t="s">
        <v>86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5.5" x14ac:dyDescent="0.2">
      <c r="A2" s="6" t="s">
        <v>87</v>
      </c>
      <c r="B2" s="6" t="s">
        <v>88</v>
      </c>
      <c r="C2" s="6" t="s">
        <v>89</v>
      </c>
      <c r="D2" s="6" t="s">
        <v>90</v>
      </c>
      <c r="E2" s="6" t="s">
        <v>91</v>
      </c>
      <c r="F2" s="6" t="s">
        <v>92</v>
      </c>
      <c r="G2" s="6" t="s">
        <v>93</v>
      </c>
      <c r="H2" s="6" t="s">
        <v>94</v>
      </c>
      <c r="I2" s="6" t="s">
        <v>95</v>
      </c>
      <c r="J2" s="6" t="s">
        <v>96</v>
      </c>
      <c r="K2" s="6" t="s">
        <v>97</v>
      </c>
    </row>
    <row r="3" spans="1:11" x14ac:dyDescent="0.2">
      <c r="A3" s="7" t="s">
        <v>12</v>
      </c>
      <c r="B3" s="7" t="s">
        <v>98</v>
      </c>
      <c r="C3" s="7">
        <v>7665432.2000000002</v>
      </c>
      <c r="D3" s="7">
        <v>181216.55</v>
      </c>
      <c r="E3" s="7">
        <v>39322.048349999997</v>
      </c>
      <c r="F3" s="7">
        <v>70879.231899999999</v>
      </c>
      <c r="G3" s="7">
        <v>214294.37999999998</v>
      </c>
      <c r="H3" s="7">
        <v>9182.7588999999989</v>
      </c>
      <c r="I3" s="7">
        <v>0</v>
      </c>
      <c r="J3" s="7">
        <v>28119.25</v>
      </c>
      <c r="K3" s="7">
        <v>179390.14250000002</v>
      </c>
    </row>
    <row r="4" spans="1:11" x14ac:dyDescent="0.2">
      <c r="A4" s="7" t="s">
        <v>15</v>
      </c>
      <c r="B4" s="7" t="s">
        <v>99</v>
      </c>
      <c r="C4" s="7">
        <v>8933196</v>
      </c>
      <c r="D4" s="7">
        <v>109086.68000000002</v>
      </c>
      <c r="E4" s="7">
        <v>24800.697999999982</v>
      </c>
      <c r="F4" s="7">
        <v>54912.665899999985</v>
      </c>
      <c r="G4" s="7">
        <v>109794.95000000001</v>
      </c>
      <c r="H4" s="7">
        <v>7667.7436499999976</v>
      </c>
      <c r="I4" s="7">
        <v>0</v>
      </c>
      <c r="J4" s="7">
        <v>17080</v>
      </c>
      <c r="K4" s="7">
        <v>71408.070100000012</v>
      </c>
    </row>
    <row r="5" spans="1:11" x14ac:dyDescent="0.2">
      <c r="A5" s="7" t="s">
        <v>16</v>
      </c>
      <c r="B5" s="7" t="s">
        <v>100</v>
      </c>
      <c r="C5" s="7">
        <v>15771339.07</v>
      </c>
      <c r="D5" s="7">
        <v>246305.92800000001</v>
      </c>
      <c r="E5" s="7">
        <v>51624.358236999993</v>
      </c>
      <c r="F5" s="7">
        <v>96363.916580000005</v>
      </c>
      <c r="G5" s="7">
        <v>135815.89880000002</v>
      </c>
      <c r="H5" s="7">
        <v>43416.48995599999</v>
      </c>
      <c r="I5" s="7">
        <v>3286.4738299999995</v>
      </c>
      <c r="J5" s="7">
        <v>33169.378085000004</v>
      </c>
      <c r="K5" s="7">
        <v>299525.24085499998</v>
      </c>
    </row>
    <row r="6" spans="1:11" x14ac:dyDescent="0.2">
      <c r="A6" s="7" t="s">
        <v>17</v>
      </c>
      <c r="B6" s="7" t="s">
        <v>101</v>
      </c>
      <c r="C6" s="7">
        <v>11088644.542960001</v>
      </c>
      <c r="D6" s="7">
        <v>68248.333471999998</v>
      </c>
      <c r="E6" s="7">
        <v>56779.640855999998</v>
      </c>
      <c r="F6" s="7">
        <v>80345.742500000008</v>
      </c>
      <c r="G6" s="7">
        <v>159819.12900000002</v>
      </c>
      <c r="H6" s="7">
        <v>2537.0666670000001</v>
      </c>
      <c r="I6" s="7">
        <v>0</v>
      </c>
      <c r="J6" s="7">
        <v>26013.039999999997</v>
      </c>
      <c r="K6" s="7">
        <v>47317.744200000001</v>
      </c>
    </row>
    <row r="7" spans="1:11" x14ac:dyDescent="0.2">
      <c r="A7" s="7" t="s">
        <v>18</v>
      </c>
      <c r="B7" s="7" t="s">
        <v>98</v>
      </c>
      <c r="C7" s="7">
        <v>28625000.609999996</v>
      </c>
      <c r="D7" s="7">
        <v>205748.976</v>
      </c>
      <c r="E7" s="7">
        <v>110571.32292900002</v>
      </c>
      <c r="F7" s="7">
        <v>80570.711456799982</v>
      </c>
      <c r="G7" s="7">
        <v>515825.10959999991</v>
      </c>
      <c r="H7" s="7">
        <v>36739.200104999989</v>
      </c>
      <c r="I7" s="7">
        <v>22110</v>
      </c>
      <c r="J7" s="7">
        <v>42045.625</v>
      </c>
      <c r="K7" s="7">
        <v>91141.587721300006</v>
      </c>
    </row>
    <row r="8" spans="1:11" x14ac:dyDescent="0.2">
      <c r="A8" s="7" t="s">
        <v>19</v>
      </c>
      <c r="B8" s="7" t="s">
        <v>100</v>
      </c>
      <c r="C8" s="7">
        <v>5844024.5360000003</v>
      </c>
      <c r="D8" s="7">
        <v>98067.089290000004</v>
      </c>
      <c r="E8" s="7">
        <v>31898.195717999992</v>
      </c>
      <c r="F8" s="7">
        <v>86839.93953399999</v>
      </c>
      <c r="G8" s="7">
        <v>60988.531799999997</v>
      </c>
      <c r="H8" s="7">
        <v>11424.463662999999</v>
      </c>
      <c r="I8" s="7">
        <v>82.910830000000004</v>
      </c>
      <c r="J8" s="7">
        <v>12253.392405000002</v>
      </c>
      <c r="K8" s="7">
        <v>126373.22371500003</v>
      </c>
    </row>
    <row r="9" spans="1:11" x14ac:dyDescent="0.2">
      <c r="A9" s="7" t="s">
        <v>20</v>
      </c>
      <c r="B9" s="7" t="s">
        <v>99</v>
      </c>
      <c r="C9" s="7">
        <v>13659566.66</v>
      </c>
      <c r="D9" s="7">
        <v>351211.31640000001</v>
      </c>
      <c r="E9" s="7">
        <v>76844.798850000021</v>
      </c>
      <c r="F9" s="7">
        <v>110775.13130000005</v>
      </c>
      <c r="G9" s="7">
        <v>190332.61600000007</v>
      </c>
      <c r="H9" s="7">
        <v>2010.3106000000005</v>
      </c>
      <c r="I9" s="7">
        <v>0</v>
      </c>
      <c r="J9" s="7">
        <v>51038</v>
      </c>
      <c r="K9" s="7">
        <v>83026.720799999996</v>
      </c>
    </row>
    <row r="10" spans="1:11" x14ac:dyDescent="0.2">
      <c r="A10" s="7" t="s">
        <v>21</v>
      </c>
      <c r="B10" s="7" t="s">
        <v>102</v>
      </c>
      <c r="C10" s="7">
        <v>6521021.7406599997</v>
      </c>
      <c r="D10" s="7">
        <v>65574.027044999995</v>
      </c>
      <c r="E10" s="7">
        <v>83114.758230539985</v>
      </c>
      <c r="F10" s="7">
        <v>21571.78631571</v>
      </c>
      <c r="G10" s="7">
        <v>54499.572926399997</v>
      </c>
      <c r="H10" s="7">
        <v>14532.31199986</v>
      </c>
      <c r="I10" s="7">
        <v>11279.16</v>
      </c>
      <c r="J10" s="7">
        <v>60754.232264500002</v>
      </c>
      <c r="K10" s="7">
        <v>124626.3432799</v>
      </c>
    </row>
    <row r="11" spans="1:11" x14ac:dyDescent="0.2">
      <c r="A11" s="7" t="s">
        <v>22</v>
      </c>
      <c r="B11" s="7" t="s">
        <v>100</v>
      </c>
      <c r="C11" s="7">
        <v>16385076.579999998</v>
      </c>
      <c r="D11" s="7">
        <v>326320.41795000003</v>
      </c>
      <c r="E11" s="7">
        <v>92693.942989999981</v>
      </c>
      <c r="F11" s="7">
        <v>207321.20954999994</v>
      </c>
      <c r="G11" s="7">
        <v>171374.0122</v>
      </c>
      <c r="H11" s="7">
        <v>34984.162676</v>
      </c>
      <c r="I11" s="7">
        <v>2767.5154600000001</v>
      </c>
      <c r="J11" s="7">
        <v>32811.2088535</v>
      </c>
      <c r="K11" s="7">
        <v>360329.42181849998</v>
      </c>
    </row>
    <row r="12" spans="1:11" x14ac:dyDescent="0.2">
      <c r="A12" s="7" t="s">
        <v>23</v>
      </c>
      <c r="B12" s="7" t="s">
        <v>101</v>
      </c>
      <c r="C12" s="7">
        <v>8762137.3158999998</v>
      </c>
      <c r="D12" s="7">
        <v>262209.59926999995</v>
      </c>
      <c r="E12" s="7">
        <v>32680.320553000001</v>
      </c>
      <c r="F12" s="7">
        <v>18610.940929999993</v>
      </c>
      <c r="G12" s="7">
        <v>73789.62079999999</v>
      </c>
      <c r="H12" s="7">
        <v>40167.936616999999</v>
      </c>
      <c r="I12" s="7">
        <v>181.72915</v>
      </c>
      <c r="J12" s="7">
        <v>14752.167096000003</v>
      </c>
      <c r="K12" s="7">
        <v>66710.589575999998</v>
      </c>
    </row>
    <row r="13" spans="1:11" x14ac:dyDescent="0.2">
      <c r="A13" s="7" t="s">
        <v>24</v>
      </c>
      <c r="B13" s="7" t="s">
        <v>103</v>
      </c>
      <c r="C13" s="7">
        <v>15267762.556360003</v>
      </c>
      <c r="D13" s="7">
        <v>454613.60485832003</v>
      </c>
      <c r="E13" s="7">
        <v>131631.73733842702</v>
      </c>
      <c r="F13" s="7">
        <v>95895.50613200001</v>
      </c>
      <c r="G13" s="7">
        <v>155455.38717999999</v>
      </c>
      <c r="H13" s="7">
        <v>23213.413123999999</v>
      </c>
      <c r="I13" s="7">
        <v>94.315617700000004</v>
      </c>
      <c r="J13" s="7">
        <v>33874.990541425002</v>
      </c>
      <c r="K13" s="7">
        <v>299676.66009968508</v>
      </c>
    </row>
    <row r="14" spans="1:11" x14ac:dyDescent="0.2">
      <c r="A14" s="7" t="s">
        <v>25</v>
      </c>
      <c r="B14" s="7" t="s">
        <v>102</v>
      </c>
      <c r="C14" s="7">
        <v>28097509.25</v>
      </c>
      <c r="D14" s="7">
        <v>321340.24</v>
      </c>
      <c r="E14" s="7">
        <v>658758.85999999987</v>
      </c>
      <c r="F14" s="7">
        <v>549654.46</v>
      </c>
      <c r="G14" s="7">
        <v>557400.79</v>
      </c>
      <c r="H14" s="7">
        <v>47375.45</v>
      </c>
      <c r="I14" s="7">
        <v>0</v>
      </c>
      <c r="J14" s="7">
        <v>68541</v>
      </c>
      <c r="K14" s="7">
        <v>316050.05</v>
      </c>
    </row>
    <row r="15" spans="1:11" x14ac:dyDescent="0.2">
      <c r="A15" s="7" t="s">
        <v>26</v>
      </c>
      <c r="B15" s="7" t="s">
        <v>99</v>
      </c>
      <c r="C15" s="7">
        <v>6394569.6578500001</v>
      </c>
      <c r="D15" s="7">
        <v>34154.205927639996</v>
      </c>
      <c r="E15" s="7">
        <v>50420.631630644013</v>
      </c>
      <c r="F15" s="7">
        <v>60712.494956513001</v>
      </c>
      <c r="G15" s="7">
        <v>107069.76053140002</v>
      </c>
      <c r="H15" s="7">
        <v>2196.9740159649996</v>
      </c>
      <c r="I15" s="7">
        <v>7260.4054000000006</v>
      </c>
      <c r="J15" s="7">
        <v>11473.606596502499</v>
      </c>
      <c r="K15" s="7">
        <v>25315.8909331465</v>
      </c>
    </row>
    <row r="16" spans="1:11" x14ac:dyDescent="0.2">
      <c r="A16" s="7" t="s">
        <v>27</v>
      </c>
      <c r="B16" s="7" t="s">
        <v>104</v>
      </c>
      <c r="C16" s="7">
        <v>6467551.7000000002</v>
      </c>
      <c r="D16" s="7">
        <v>140892.03000000003</v>
      </c>
      <c r="E16" s="7">
        <v>8187.6512000000002</v>
      </c>
      <c r="F16" s="7">
        <v>33239.039999999994</v>
      </c>
      <c r="G16" s="7">
        <v>70455.854000000007</v>
      </c>
      <c r="H16" s="7">
        <v>9452.5730000000003</v>
      </c>
      <c r="I16" s="7">
        <v>0</v>
      </c>
      <c r="J16" s="7">
        <v>15637</v>
      </c>
      <c r="K16" s="7">
        <v>133366.09550000005</v>
      </c>
    </row>
    <row r="17" spans="1:11" x14ac:dyDescent="0.2">
      <c r="A17" s="7" t="s">
        <v>28</v>
      </c>
      <c r="B17" s="7" t="s">
        <v>105</v>
      </c>
      <c r="C17" s="7">
        <v>319811.20000000001</v>
      </c>
      <c r="D17" s="7">
        <v>17960</v>
      </c>
      <c r="E17" s="7">
        <v>7149.1755000000003</v>
      </c>
      <c r="F17" s="7">
        <v>68682.946400000001</v>
      </c>
      <c r="G17" s="7">
        <v>385562.7</v>
      </c>
      <c r="H17" s="7">
        <v>8702.848</v>
      </c>
      <c r="I17" s="7">
        <v>0</v>
      </c>
      <c r="J17" s="7">
        <v>10674.583849999999</v>
      </c>
      <c r="K17" s="7">
        <v>350986.71104999993</v>
      </c>
    </row>
    <row r="18" spans="1:11" x14ac:dyDescent="0.2">
      <c r="A18" s="7" t="s">
        <v>30</v>
      </c>
      <c r="B18" s="7" t="s">
        <v>101</v>
      </c>
      <c r="C18" s="7">
        <v>1388209</v>
      </c>
      <c r="D18" s="7">
        <v>43384.06</v>
      </c>
      <c r="E18" s="7">
        <v>5734.8032000000012</v>
      </c>
      <c r="F18" s="7">
        <v>15417.091499999999</v>
      </c>
      <c r="G18" s="7">
        <v>25771.270000000011</v>
      </c>
      <c r="H18" s="7">
        <v>2170.5152499999999</v>
      </c>
      <c r="I18" s="7">
        <v>0</v>
      </c>
      <c r="J18" s="7">
        <v>2780.6</v>
      </c>
      <c r="K18" s="7">
        <v>23823.123590000003</v>
      </c>
    </row>
    <row r="19" spans="1:11" x14ac:dyDescent="0.2">
      <c r="A19" s="7" t="s">
        <v>31</v>
      </c>
      <c r="B19" s="7" t="s">
        <v>102</v>
      </c>
      <c r="C19" s="7">
        <v>20013250.600000001</v>
      </c>
      <c r="D19" s="7">
        <v>449323.85999999987</v>
      </c>
      <c r="E19" s="7">
        <v>43268.292200000011</v>
      </c>
      <c r="F19" s="7">
        <v>104142.69789999998</v>
      </c>
      <c r="G19" s="7">
        <v>230312.11000000002</v>
      </c>
      <c r="H19" s="7">
        <v>11887.497499999998</v>
      </c>
      <c r="I19" s="7">
        <v>0</v>
      </c>
      <c r="J19" s="7">
        <v>125808.40000000001</v>
      </c>
      <c r="K19" s="7">
        <v>223721.40317000003</v>
      </c>
    </row>
    <row r="20" spans="1:11" x14ac:dyDescent="0.2">
      <c r="A20" s="7" t="s">
        <v>32</v>
      </c>
      <c r="B20" s="7" t="s">
        <v>106</v>
      </c>
      <c r="C20" s="7">
        <v>960000</v>
      </c>
      <c r="D20" s="7">
        <v>38000</v>
      </c>
      <c r="E20" s="7">
        <v>20291</v>
      </c>
      <c r="F20" s="7">
        <v>115506.96725</v>
      </c>
      <c r="G20" s="7">
        <v>392851.58100000001</v>
      </c>
      <c r="H20" s="7">
        <v>18050.558157999996</v>
      </c>
      <c r="I20" s="7">
        <v>0</v>
      </c>
      <c r="J20" s="7">
        <v>15198</v>
      </c>
      <c r="K20" s="7">
        <v>1250553.3147952498</v>
      </c>
    </row>
    <row r="21" spans="1:11" x14ac:dyDescent="0.2">
      <c r="A21" s="7" t="s">
        <v>107</v>
      </c>
      <c r="B21" s="7" t="s">
        <v>108</v>
      </c>
      <c r="C21" s="7">
        <v>4954527.4426000006</v>
      </c>
      <c r="D21" s="7">
        <v>45907.1155</v>
      </c>
      <c r="E21" s="7">
        <v>21999.226954999998</v>
      </c>
      <c r="F21" s="7">
        <v>26833.280309999998</v>
      </c>
      <c r="G21" s="7">
        <v>43107.288800000002</v>
      </c>
      <c r="H21" s="7">
        <v>7658.1178760000003</v>
      </c>
      <c r="I21" s="7">
        <v>335.64458999999994</v>
      </c>
      <c r="J21" s="7">
        <v>11230.074499999999</v>
      </c>
      <c r="K21" s="7">
        <v>99194.074503000011</v>
      </c>
    </row>
    <row r="22" spans="1:11" x14ac:dyDescent="0.2">
      <c r="A22" s="7" t="s">
        <v>34</v>
      </c>
      <c r="B22" s="7" t="s">
        <v>109</v>
      </c>
      <c r="C22" s="7">
        <v>1872795.976</v>
      </c>
      <c r="D22" s="7">
        <v>32047.960399999996</v>
      </c>
      <c r="E22" s="7">
        <v>40842.425399999993</v>
      </c>
      <c r="F22" s="7">
        <v>60902.198000000004</v>
      </c>
      <c r="G22" s="7">
        <v>124474.5</v>
      </c>
      <c r="H22" s="7">
        <v>15806.65</v>
      </c>
      <c r="I22" s="7">
        <v>0</v>
      </c>
      <c r="J22" s="7">
        <v>11065.305</v>
      </c>
      <c r="K22" s="7">
        <v>138093.74900000001</v>
      </c>
    </row>
    <row r="23" spans="1:11" x14ac:dyDescent="0.2">
      <c r="A23" s="7" t="s">
        <v>35</v>
      </c>
      <c r="B23" s="7" t="s">
        <v>110</v>
      </c>
      <c r="C23" s="7">
        <v>19360</v>
      </c>
      <c r="D23" s="7">
        <v>1225.8239999999998</v>
      </c>
      <c r="E23" s="7">
        <v>5226.8535500000007</v>
      </c>
      <c r="F23" s="7">
        <v>46336.884700000002</v>
      </c>
      <c r="G23" s="7">
        <v>45613.9</v>
      </c>
      <c r="H23" s="7">
        <v>12176.459999999997</v>
      </c>
      <c r="I23" s="7">
        <v>607.20000000000005</v>
      </c>
      <c r="J23" s="7">
        <v>11480.924999999999</v>
      </c>
      <c r="K23" s="7">
        <v>178145.97779999999</v>
      </c>
    </row>
    <row r="24" spans="1:11" x14ac:dyDescent="0.2">
      <c r="A24" s="7" t="s">
        <v>36</v>
      </c>
      <c r="B24" s="7" t="s">
        <v>111</v>
      </c>
      <c r="C24" s="7">
        <v>589426</v>
      </c>
      <c r="D24" s="7">
        <v>21714.230423999998</v>
      </c>
      <c r="E24" s="7">
        <v>5832.7007500000009</v>
      </c>
      <c r="F24" s="7">
        <v>32047.584273519999</v>
      </c>
      <c r="G24" s="7">
        <v>35311.5936</v>
      </c>
      <c r="H24" s="7">
        <v>2802.1116309999998</v>
      </c>
      <c r="I24" s="7">
        <v>0</v>
      </c>
      <c r="J24" s="7">
        <v>5435.4750000000004</v>
      </c>
      <c r="K24" s="7">
        <v>176084.97940160002</v>
      </c>
    </row>
    <row r="25" spans="1:11" x14ac:dyDescent="0.2">
      <c r="A25" s="7" t="s">
        <v>37</v>
      </c>
      <c r="B25" s="7" t="s">
        <v>112</v>
      </c>
      <c r="C25" s="7">
        <v>189050.5</v>
      </c>
      <c r="D25" s="7">
        <v>0</v>
      </c>
      <c r="E25" s="7">
        <v>1064.1215</v>
      </c>
      <c r="F25" s="7">
        <v>55683.793680000002</v>
      </c>
      <c r="G25" s="7">
        <v>24964.2464</v>
      </c>
      <c r="H25" s="7">
        <v>1296.4515199999998</v>
      </c>
      <c r="I25" s="7">
        <v>0</v>
      </c>
      <c r="J25" s="7">
        <v>3222.5</v>
      </c>
      <c r="K25" s="7">
        <v>140447.89997875001</v>
      </c>
    </row>
    <row r="26" spans="1:11" x14ac:dyDescent="0.2">
      <c r="A26" s="7" t="s">
        <v>38</v>
      </c>
      <c r="B26" s="7" t="s">
        <v>112</v>
      </c>
      <c r="C26" s="7">
        <v>394339</v>
      </c>
      <c r="D26" s="7">
        <v>8162.41</v>
      </c>
      <c r="E26" s="7">
        <v>4052</v>
      </c>
      <c r="F26" s="7">
        <v>34361</v>
      </c>
      <c r="G26" s="7">
        <v>55715</v>
      </c>
      <c r="H26" s="7">
        <v>4147</v>
      </c>
      <c r="I26" s="7">
        <v>0</v>
      </c>
      <c r="J26" s="7">
        <v>2142.5</v>
      </c>
      <c r="K26" s="7">
        <v>75043.95</v>
      </c>
    </row>
    <row r="27" spans="1:11" x14ac:dyDescent="0.2">
      <c r="A27" s="7" t="s">
        <v>39</v>
      </c>
      <c r="B27" s="7" t="s">
        <v>112</v>
      </c>
      <c r="C27" s="7">
        <v>559552</v>
      </c>
      <c r="D27" s="7">
        <v>13239</v>
      </c>
      <c r="E27" s="7">
        <v>5279</v>
      </c>
      <c r="F27" s="7">
        <v>41954</v>
      </c>
      <c r="G27" s="7">
        <v>74013</v>
      </c>
      <c r="H27" s="7">
        <v>5937</v>
      </c>
      <c r="I27" s="7">
        <v>0</v>
      </c>
      <c r="J27" s="7">
        <v>3108.5</v>
      </c>
      <c r="K27" s="7">
        <v>83749.149999999994</v>
      </c>
    </row>
    <row r="28" spans="1:11" x14ac:dyDescent="0.2">
      <c r="A28" s="7" t="s">
        <v>40</v>
      </c>
      <c r="B28" s="7" t="s">
        <v>112</v>
      </c>
      <c r="C28" s="7">
        <v>698680</v>
      </c>
      <c r="D28" s="7">
        <v>22111</v>
      </c>
      <c r="E28" s="7">
        <v>6016</v>
      </c>
      <c r="F28" s="7">
        <v>36410</v>
      </c>
      <c r="G28" s="7">
        <v>81854</v>
      </c>
      <c r="H28" s="7">
        <v>4501</v>
      </c>
      <c r="I28" s="7">
        <v>0</v>
      </c>
      <c r="J28" s="7">
        <v>2978.5</v>
      </c>
      <c r="K28" s="7">
        <v>92931.15</v>
      </c>
    </row>
    <row r="29" spans="1:11" x14ac:dyDescent="0.2">
      <c r="A29" s="7" t="s">
        <v>43</v>
      </c>
      <c r="B29" s="7" t="s">
        <v>113</v>
      </c>
      <c r="C29" s="7">
        <v>397348</v>
      </c>
      <c r="D29" s="7">
        <v>23224.970775999998</v>
      </c>
      <c r="E29" s="7">
        <v>4537.5773249999984</v>
      </c>
      <c r="F29" s="7">
        <v>23976.438673519995</v>
      </c>
      <c r="G29" s="7">
        <v>64420.812000000013</v>
      </c>
      <c r="H29" s="7">
        <v>2780.6136310000002</v>
      </c>
      <c r="I29" s="7">
        <v>0</v>
      </c>
      <c r="J29" s="7">
        <v>5435.4750000000004</v>
      </c>
      <c r="K29" s="7">
        <v>264323.1739549</v>
      </c>
    </row>
    <row r="30" spans="1:11" x14ac:dyDescent="0.2">
      <c r="A30" s="7" t="s">
        <v>44</v>
      </c>
      <c r="B30" s="7" t="s">
        <v>114</v>
      </c>
      <c r="C30" s="7">
        <v>1266029.2770000007</v>
      </c>
      <c r="D30" s="7">
        <v>35026.849159999998</v>
      </c>
      <c r="E30" s="7">
        <v>36100.56964999999</v>
      </c>
      <c r="F30" s="7">
        <v>33173.906187999994</v>
      </c>
      <c r="G30" s="7">
        <v>83403.686399999991</v>
      </c>
      <c r="H30" s="7">
        <v>4616.4219760000005</v>
      </c>
      <c r="I30" s="7">
        <v>0</v>
      </c>
      <c r="J30" s="7">
        <v>5434.6084500000006</v>
      </c>
      <c r="K30" s="7">
        <v>71475.241509999993</v>
      </c>
    </row>
    <row r="31" spans="1:11" x14ac:dyDescent="0.2">
      <c r="A31" s="7" t="s">
        <v>46</v>
      </c>
      <c r="B31" s="7" t="s">
        <v>115</v>
      </c>
      <c r="C31" s="7">
        <v>555027.5</v>
      </c>
      <c r="D31" s="7">
        <v>17175.344000000001</v>
      </c>
      <c r="E31" s="7">
        <v>46465.396000000008</v>
      </c>
      <c r="F31" s="7">
        <v>34244.14</v>
      </c>
      <c r="G31" s="7">
        <v>60791.30000000001</v>
      </c>
      <c r="H31" s="7">
        <v>2937.4199999999996</v>
      </c>
      <c r="I31" s="7">
        <v>0</v>
      </c>
      <c r="J31" s="7">
        <v>3833.5</v>
      </c>
      <c r="K31" s="7">
        <v>52124.240000000005</v>
      </c>
    </row>
    <row r="32" spans="1:11" x14ac:dyDescent="0.2">
      <c r="A32" s="7" t="s">
        <v>47</v>
      </c>
      <c r="B32" s="7" t="s">
        <v>116</v>
      </c>
      <c r="C32" s="7">
        <v>1211222.28088</v>
      </c>
      <c r="D32" s="7">
        <v>14496.396519799999</v>
      </c>
      <c r="E32" s="7">
        <v>2941.9305250000002</v>
      </c>
      <c r="F32" s="7">
        <v>10650.967599000001</v>
      </c>
      <c r="G32" s="7">
        <v>56050.073906000005</v>
      </c>
      <c r="H32" s="7">
        <v>2232.2376248400001</v>
      </c>
      <c r="I32" s="7">
        <v>0</v>
      </c>
      <c r="J32" s="7">
        <v>5740.5</v>
      </c>
      <c r="K32" s="7">
        <v>83186.875549959994</v>
      </c>
    </row>
    <row r="33" spans="1:11" x14ac:dyDescent="0.2">
      <c r="A33" s="7" t="s">
        <v>48</v>
      </c>
      <c r="B33" s="7" t="s">
        <v>117</v>
      </c>
      <c r="C33" s="7">
        <v>792424.79999999993</v>
      </c>
      <c r="D33" s="7">
        <v>13511.705399999999</v>
      </c>
      <c r="E33" s="7">
        <v>38643.339050000002</v>
      </c>
      <c r="F33" s="7">
        <v>39792.120000000003</v>
      </c>
      <c r="G33" s="7">
        <v>57127.554000000011</v>
      </c>
      <c r="H33" s="7">
        <v>1999.1320000000001</v>
      </c>
      <c r="I33" s="7">
        <v>0</v>
      </c>
      <c r="J33" s="7">
        <v>4748.7817499999992</v>
      </c>
      <c r="K33" s="7">
        <v>90186.109150000018</v>
      </c>
    </row>
    <row r="34" spans="1:11" x14ac:dyDescent="0.2">
      <c r="A34" s="7" t="s">
        <v>49</v>
      </c>
      <c r="B34" s="7" t="s">
        <v>115</v>
      </c>
      <c r="C34" s="7">
        <v>959525</v>
      </c>
      <c r="D34" s="7">
        <v>23446.697</v>
      </c>
      <c r="E34" s="7">
        <v>56890.900999999998</v>
      </c>
      <c r="F34" s="7">
        <v>56866.469999999987</v>
      </c>
      <c r="G34" s="7">
        <v>123965.99999999999</v>
      </c>
      <c r="H34" s="7">
        <v>7678.25</v>
      </c>
      <c r="I34" s="7">
        <v>0</v>
      </c>
      <c r="J34" s="7">
        <v>7532.5</v>
      </c>
      <c r="K34" s="7">
        <v>53057.757999999987</v>
      </c>
    </row>
    <row r="35" spans="1:11" x14ac:dyDescent="0.2">
      <c r="A35" s="7" t="s">
        <v>50</v>
      </c>
      <c r="B35" s="7" t="s">
        <v>118</v>
      </c>
      <c r="C35" s="7">
        <v>887737</v>
      </c>
      <c r="D35" s="7">
        <v>63605</v>
      </c>
      <c r="E35" s="7">
        <v>876.2</v>
      </c>
      <c r="F35" s="7">
        <v>44938.8</v>
      </c>
      <c r="G35" s="7">
        <v>19067.8</v>
      </c>
      <c r="H35" s="7">
        <v>26756.1</v>
      </c>
      <c r="I35" s="7">
        <v>0</v>
      </c>
      <c r="J35" s="7">
        <v>4252</v>
      </c>
      <c r="K35" s="7">
        <v>262399.55</v>
      </c>
    </row>
    <row r="36" spans="1:11" x14ac:dyDescent="0.2">
      <c r="A36" s="7" t="s">
        <v>51</v>
      </c>
      <c r="B36" s="7" t="s">
        <v>119</v>
      </c>
      <c r="C36" s="7">
        <v>5638568.5</v>
      </c>
      <c r="D36" s="7">
        <v>228432.75690000001</v>
      </c>
      <c r="E36" s="7">
        <v>828972.29</v>
      </c>
      <c r="F36" s="7">
        <v>218272.5</v>
      </c>
      <c r="G36" s="7">
        <v>0</v>
      </c>
      <c r="H36" s="7">
        <v>30084</v>
      </c>
      <c r="I36" s="7">
        <v>0</v>
      </c>
      <c r="J36" s="7">
        <v>0</v>
      </c>
      <c r="K36" s="7">
        <v>0</v>
      </c>
    </row>
    <row r="37" spans="1:11" x14ac:dyDescent="0.2">
      <c r="A37" s="7" t="s">
        <v>52</v>
      </c>
      <c r="B37" s="7" t="s">
        <v>120</v>
      </c>
      <c r="C37" s="7">
        <v>26644860.283799998</v>
      </c>
      <c r="D37" s="7">
        <v>257000</v>
      </c>
      <c r="E37" s="7">
        <v>1238236.4075</v>
      </c>
      <c r="F37" s="7">
        <v>168996.06999999998</v>
      </c>
      <c r="G37" s="7">
        <v>397213.79999999993</v>
      </c>
      <c r="H37" s="7">
        <v>205522.22</v>
      </c>
      <c r="I37" s="7">
        <v>0</v>
      </c>
      <c r="J37" s="7">
        <v>113876.47500000002</v>
      </c>
      <c r="K37" s="7">
        <v>1190367.9110000001</v>
      </c>
    </row>
    <row r="38" spans="1:11" x14ac:dyDescent="0.2">
      <c r="A38" s="7" t="s">
        <v>53</v>
      </c>
      <c r="B38" s="7" t="s">
        <v>121</v>
      </c>
      <c r="C38" s="7">
        <v>11322662.687699998</v>
      </c>
      <c r="D38" s="7">
        <v>265370.80609999999</v>
      </c>
      <c r="E38" s="7">
        <v>1019272.151751</v>
      </c>
      <c r="F38" s="7">
        <v>90130.57389900001</v>
      </c>
      <c r="G38" s="7">
        <v>867771.37229999993</v>
      </c>
      <c r="H38" s="7">
        <v>87873.687983999989</v>
      </c>
      <c r="I38" s="7">
        <v>94586.845099999991</v>
      </c>
      <c r="J38" s="7">
        <v>72711.447859999986</v>
      </c>
      <c r="K38" s="7">
        <v>582373.08359699999</v>
      </c>
    </row>
    <row r="39" spans="1:11" x14ac:dyDescent="0.2">
      <c r="A39" s="7" t="s">
        <v>54</v>
      </c>
      <c r="B39" s="7" t="s">
        <v>122</v>
      </c>
      <c r="C39" s="7">
        <v>31145824.520999998</v>
      </c>
      <c r="D39" s="7">
        <v>1103929.6146</v>
      </c>
      <c r="E39" s="7">
        <v>2572299.9567029998</v>
      </c>
      <c r="F39" s="7">
        <v>590896.62731999985</v>
      </c>
      <c r="G39" s="7">
        <v>1856960.2639999997</v>
      </c>
      <c r="H39" s="7">
        <v>85146.493232000008</v>
      </c>
      <c r="I39" s="7">
        <v>54346.644829999997</v>
      </c>
      <c r="J39" s="7">
        <v>133973.55730000001</v>
      </c>
      <c r="K39" s="7">
        <v>2631358.3335649995</v>
      </c>
    </row>
    <row r="40" spans="1:11" x14ac:dyDescent="0.2">
      <c r="A40" s="7" t="s">
        <v>55</v>
      </c>
      <c r="B40" s="7" t="s">
        <v>123</v>
      </c>
      <c r="C40" s="7">
        <v>29252293.899999999</v>
      </c>
      <c r="D40" s="7">
        <v>327936.26399999997</v>
      </c>
      <c r="E40" s="7">
        <v>1282441.7008999996</v>
      </c>
      <c r="F40" s="7">
        <v>38464.651650000007</v>
      </c>
      <c r="G40" s="7">
        <v>610393.84500000009</v>
      </c>
      <c r="H40" s="7">
        <v>11761.404500000001</v>
      </c>
      <c r="I40" s="7">
        <v>0</v>
      </c>
      <c r="J40" s="7">
        <v>243579.45</v>
      </c>
      <c r="K40" s="7">
        <v>523211.78100000002</v>
      </c>
    </row>
    <row r="41" spans="1:11" x14ac:dyDescent="0.2">
      <c r="A41" s="7" t="s">
        <v>56</v>
      </c>
      <c r="B41" s="7" t="s">
        <v>124</v>
      </c>
      <c r="C41" s="7">
        <v>12356320</v>
      </c>
      <c r="D41" s="7">
        <v>505000</v>
      </c>
      <c r="E41" s="7">
        <v>1267400</v>
      </c>
      <c r="F41" s="7">
        <v>221120</v>
      </c>
      <c r="G41" s="7">
        <v>560000</v>
      </c>
      <c r="H41" s="7">
        <v>421955</v>
      </c>
      <c r="I41" s="7">
        <v>82500</v>
      </c>
      <c r="J41" s="7">
        <v>102930</v>
      </c>
      <c r="K41" s="7">
        <v>102930</v>
      </c>
    </row>
    <row r="42" spans="1:11" x14ac:dyDescent="0.2">
      <c r="A42" s="7" t="s">
        <v>57</v>
      </c>
      <c r="B42" s="7" t="s">
        <v>125</v>
      </c>
      <c r="C42" s="7">
        <v>4149473.75</v>
      </c>
      <c r="D42" s="7">
        <v>126413.19231</v>
      </c>
      <c r="E42" s="7">
        <v>394509.34682500002</v>
      </c>
      <c r="F42" s="7">
        <v>96958.5</v>
      </c>
      <c r="G42" s="7">
        <v>233260</v>
      </c>
      <c r="H42" s="7">
        <v>23791.3</v>
      </c>
      <c r="I42" s="7">
        <v>0</v>
      </c>
      <c r="J42" s="7">
        <v>130885.85460000001</v>
      </c>
      <c r="K42" s="7">
        <v>4381035.8546000002</v>
      </c>
    </row>
    <row r="43" spans="1:11" x14ac:dyDescent="0.2">
      <c r="A43" s="7" t="s">
        <v>58</v>
      </c>
      <c r="B43" s="7" t="s">
        <v>125</v>
      </c>
      <c r="C43" s="7">
        <v>7392000</v>
      </c>
      <c r="D43" s="7">
        <v>177300</v>
      </c>
      <c r="E43" s="7">
        <v>410248.86</v>
      </c>
      <c r="F43" s="7">
        <v>149865.9</v>
      </c>
      <c r="G43" s="7">
        <v>372645</v>
      </c>
      <c r="H43" s="7">
        <v>406</v>
      </c>
      <c r="I43" s="7">
        <v>0</v>
      </c>
      <c r="J43" s="7">
        <v>140134.20000000001</v>
      </c>
      <c r="K43" s="7">
        <v>2418479.2000000002</v>
      </c>
    </row>
    <row r="44" spans="1:11" x14ac:dyDescent="0.2">
      <c r="A44" s="7" t="s">
        <v>126</v>
      </c>
      <c r="B44" s="7" t="s">
        <v>127</v>
      </c>
      <c r="C44" s="7">
        <v>3006815.8906479999</v>
      </c>
      <c r="D44" s="7">
        <v>48883.229711960004</v>
      </c>
      <c r="E44" s="7">
        <v>35003.787707499985</v>
      </c>
      <c r="F44" s="7">
        <v>20778.258199600001</v>
      </c>
      <c r="G44" s="7">
        <v>65220.551999999996</v>
      </c>
      <c r="H44" s="7">
        <v>29075.128549999998</v>
      </c>
      <c r="I44" s="7">
        <v>4050</v>
      </c>
      <c r="J44" s="7">
        <v>15132.83</v>
      </c>
      <c r="K44" s="7">
        <v>57066.701319999993</v>
      </c>
    </row>
    <row r="45" spans="1:11" x14ac:dyDescent="0.2">
      <c r="A45" s="7" t="s">
        <v>60</v>
      </c>
      <c r="B45" s="7" t="s">
        <v>128</v>
      </c>
      <c r="C45" s="7">
        <v>6524626.6400000006</v>
      </c>
      <c r="D45" s="7">
        <v>213618.4</v>
      </c>
      <c r="E45" s="7">
        <v>346620.03</v>
      </c>
      <c r="F45" s="7">
        <v>240032.27000000002</v>
      </c>
      <c r="G45" s="7">
        <v>196785</v>
      </c>
      <c r="H45" s="7">
        <v>163117.11000000002</v>
      </c>
      <c r="I45" s="7">
        <v>47741.640000000007</v>
      </c>
      <c r="J45" s="7">
        <v>19803.98</v>
      </c>
      <c r="K45" s="7">
        <v>479140.63</v>
      </c>
    </row>
    <row r="46" spans="1:11" x14ac:dyDescent="0.2">
      <c r="A46" s="7" t="s">
        <v>61</v>
      </c>
      <c r="B46" s="7" t="s">
        <v>129</v>
      </c>
      <c r="C46" s="7">
        <v>5966400</v>
      </c>
      <c r="D46" s="7">
        <v>98733</v>
      </c>
      <c r="E46" s="7">
        <v>264841.75367400004</v>
      </c>
      <c r="F46" s="7">
        <v>40957.7320645</v>
      </c>
      <c r="G46" s="7">
        <v>50397.916040000004</v>
      </c>
      <c r="H46" s="7">
        <v>77</v>
      </c>
      <c r="I46" s="7">
        <v>0</v>
      </c>
      <c r="J46" s="7">
        <v>7880.0499999999993</v>
      </c>
      <c r="K46" s="7">
        <v>19072.569642999999</v>
      </c>
    </row>
    <row r="47" spans="1:11" x14ac:dyDescent="0.2">
      <c r="A47" s="7" t="s">
        <v>62</v>
      </c>
      <c r="B47" s="7" t="s">
        <v>130</v>
      </c>
      <c r="C47" s="7">
        <v>13344518.98</v>
      </c>
      <c r="D47" s="7">
        <v>171954.44</v>
      </c>
      <c r="E47" s="7">
        <v>388761</v>
      </c>
      <c r="F47" s="7">
        <v>28525.519999999997</v>
      </c>
      <c r="G47" s="7">
        <v>4090</v>
      </c>
      <c r="H47" s="7">
        <v>753.83199999999999</v>
      </c>
      <c r="I47" s="7">
        <v>90329.06</v>
      </c>
      <c r="J47" s="7">
        <v>48400</v>
      </c>
      <c r="K47" s="7">
        <v>61109.51</v>
      </c>
    </row>
    <row r="48" spans="1:11" x14ac:dyDescent="0.2">
      <c r="A48" s="7" t="s">
        <v>63</v>
      </c>
      <c r="B48" s="7" t="s">
        <v>131</v>
      </c>
      <c r="C48" s="7">
        <v>6388301.2560000001</v>
      </c>
      <c r="D48" s="7">
        <v>291782.02088499995</v>
      </c>
      <c r="E48" s="7">
        <v>54760.55569747003</v>
      </c>
      <c r="F48" s="7">
        <v>60792.933880000011</v>
      </c>
      <c r="G48" s="7">
        <v>95599.097999999998</v>
      </c>
      <c r="H48" s="7">
        <v>11080.25735</v>
      </c>
      <c r="I48" s="7">
        <v>0</v>
      </c>
      <c r="J48" s="7">
        <v>19015.315474999999</v>
      </c>
      <c r="K48" s="7">
        <v>78199.399512000004</v>
      </c>
    </row>
    <row r="49" spans="1:11" x14ac:dyDescent="0.2">
      <c r="A49" s="7" t="s">
        <v>132</v>
      </c>
      <c r="B49" s="7" t="s">
        <v>133</v>
      </c>
      <c r="C49" s="7">
        <v>8363471.5148500018</v>
      </c>
      <c r="D49" s="7">
        <v>68580.04118</v>
      </c>
      <c r="E49" s="7">
        <v>148724.55960000001</v>
      </c>
      <c r="F49" s="7">
        <v>100164.89500000002</v>
      </c>
      <c r="G49" s="7">
        <v>392915.57760000002</v>
      </c>
      <c r="H49" s="7">
        <v>13625.840999999999</v>
      </c>
      <c r="I49" s="7">
        <v>0</v>
      </c>
      <c r="J49" s="7">
        <v>17377.787499999999</v>
      </c>
      <c r="K49" s="7">
        <v>121613.45879192</v>
      </c>
    </row>
    <row r="50" spans="1:11" x14ac:dyDescent="0.2">
      <c r="A50" s="7" t="s">
        <v>134</v>
      </c>
      <c r="B50" s="7" t="s">
        <v>135</v>
      </c>
      <c r="C50" s="7">
        <v>5908842.6713040005</v>
      </c>
      <c r="D50" s="7">
        <v>48736.689900000005</v>
      </c>
      <c r="E50" s="7">
        <v>162638.67178400001</v>
      </c>
      <c r="F50" s="7">
        <v>136572.69232999999</v>
      </c>
      <c r="G50" s="7">
        <v>400790.10600000003</v>
      </c>
      <c r="H50" s="7">
        <v>49999.748909000002</v>
      </c>
      <c r="I50" s="7">
        <v>2197.8579899999995</v>
      </c>
      <c r="J50" s="7">
        <v>5287.2454299999999</v>
      </c>
      <c r="K50" s="7">
        <v>83150.794580000016</v>
      </c>
    </row>
    <row r="51" spans="1:11" x14ac:dyDescent="0.2">
      <c r="A51" s="7" t="s">
        <v>66</v>
      </c>
      <c r="B51" s="7" t="s">
        <v>136</v>
      </c>
      <c r="C51" s="7">
        <v>8736025.7474499997</v>
      </c>
      <c r="D51" s="7">
        <v>149603.16224999999</v>
      </c>
      <c r="E51" s="7">
        <v>535115.54177499993</v>
      </c>
      <c r="F51" s="7">
        <v>169534.88334600005</v>
      </c>
      <c r="G51" s="7">
        <v>267524.799</v>
      </c>
      <c r="H51" s="7">
        <v>12407.730000000001</v>
      </c>
      <c r="I51" s="7">
        <v>0</v>
      </c>
      <c r="J51" s="7">
        <v>27954.454999999998</v>
      </c>
      <c r="K51" s="7">
        <v>284266.20933599997</v>
      </c>
    </row>
    <row r="52" spans="1:11" x14ac:dyDescent="0.2">
      <c r="A52" s="7" t="s">
        <v>67</v>
      </c>
      <c r="B52" s="7" t="s">
        <v>137</v>
      </c>
      <c r="C52" s="7">
        <v>10670916.221000001</v>
      </c>
      <c r="D52" s="7">
        <v>151792.0533</v>
      </c>
      <c r="E52" s="7">
        <v>271750.05093299999</v>
      </c>
      <c r="F52" s="7">
        <v>99248.756529999999</v>
      </c>
      <c r="G52" s="7">
        <v>654501.00002000004</v>
      </c>
      <c r="H52" s="7">
        <v>47403.077341999997</v>
      </c>
      <c r="I52" s="7">
        <v>2203.6130210000001</v>
      </c>
      <c r="J52" s="7">
        <v>10170.755069999999</v>
      </c>
      <c r="K52" s="7">
        <v>793076.19388999988</v>
      </c>
    </row>
    <row r="53" spans="1:11" x14ac:dyDescent="0.2">
      <c r="A53" s="7" t="s">
        <v>68</v>
      </c>
      <c r="B53" s="7" t="s">
        <v>117</v>
      </c>
      <c r="C53" s="7">
        <v>2903277.3399999989</v>
      </c>
      <c r="D53" s="7">
        <v>88292.908119999935</v>
      </c>
      <c r="E53" s="7">
        <v>254595.29114999995</v>
      </c>
      <c r="F53" s="7">
        <v>125842.4216</v>
      </c>
      <c r="G53" s="7">
        <v>355070.9879999999</v>
      </c>
      <c r="H53" s="7">
        <v>34460.5124</v>
      </c>
      <c r="I53" s="7">
        <v>0</v>
      </c>
      <c r="J53" s="7">
        <v>15949.650000000001</v>
      </c>
      <c r="K53" s="7">
        <v>131733.75975999999</v>
      </c>
    </row>
    <row r="54" spans="1:11" x14ac:dyDescent="0.2">
      <c r="A54" s="7" t="s">
        <v>69</v>
      </c>
      <c r="B54" s="7" t="s">
        <v>138</v>
      </c>
      <c r="C54" s="7">
        <v>30386610.890000004</v>
      </c>
      <c r="D54" s="7">
        <v>281000.40090000001</v>
      </c>
      <c r="E54" s="7">
        <v>628177.5906</v>
      </c>
      <c r="F54" s="7">
        <v>742274.18409999995</v>
      </c>
      <c r="G54" s="7">
        <v>788925.92999999993</v>
      </c>
      <c r="H54" s="7">
        <v>172045.80129100001</v>
      </c>
      <c r="I54" s="7">
        <v>13470.7863</v>
      </c>
      <c r="J54" s="7">
        <v>61956.035600000003</v>
      </c>
      <c r="K54" s="7">
        <v>361516.12935000006</v>
      </c>
    </row>
    <row r="55" spans="1:11" x14ac:dyDescent="0.2">
      <c r="A55" s="7" t="s">
        <v>70</v>
      </c>
      <c r="B55" s="7" t="s">
        <v>131</v>
      </c>
      <c r="C55" s="7">
        <v>1917183.9939999999</v>
      </c>
      <c r="D55" s="7">
        <v>17796.016271999997</v>
      </c>
      <c r="E55" s="7">
        <v>53469.070786399992</v>
      </c>
      <c r="F55" s="7">
        <v>46398.870720000006</v>
      </c>
      <c r="G55" s="7">
        <v>50863.68</v>
      </c>
      <c r="H55" s="7">
        <v>2893.2365250000007</v>
      </c>
      <c r="I55" s="7">
        <v>0</v>
      </c>
      <c r="J55" s="7">
        <v>10226.8905</v>
      </c>
      <c r="K55" s="7">
        <v>29026.74542535</v>
      </c>
    </row>
    <row r="56" spans="1:11" x14ac:dyDescent="0.2">
      <c r="A56" s="7" t="s">
        <v>71</v>
      </c>
      <c r="B56" s="7" t="s">
        <v>115</v>
      </c>
      <c r="C56" s="7">
        <v>6201251.0800000001</v>
      </c>
      <c r="D56" s="7">
        <v>212472.95662499993</v>
      </c>
      <c r="E56" s="7">
        <v>221400.24900000007</v>
      </c>
      <c r="F56" s="7">
        <v>87676.036599999992</v>
      </c>
      <c r="G56" s="7">
        <v>211556.08200000002</v>
      </c>
      <c r="H56" s="7">
        <v>11375.737200000003</v>
      </c>
      <c r="I56" s="7">
        <v>0</v>
      </c>
      <c r="J56" s="7">
        <v>21883</v>
      </c>
      <c r="K56" s="7">
        <v>211990.36860000005</v>
      </c>
    </row>
    <row r="57" spans="1:11" x14ac:dyDescent="0.2">
      <c r="A57" s="7" t="s">
        <v>72</v>
      </c>
      <c r="B57" s="7" t="s">
        <v>116</v>
      </c>
      <c r="C57" s="7">
        <v>3872735.3986389991</v>
      </c>
      <c r="D57" s="7">
        <v>92001.293842500003</v>
      </c>
      <c r="E57" s="7">
        <v>98755.114426960019</v>
      </c>
      <c r="F57" s="7">
        <v>64472.210282819986</v>
      </c>
      <c r="G57" s="7">
        <v>303350.34400933993</v>
      </c>
      <c r="H57" s="7">
        <v>16242.252368609999</v>
      </c>
      <c r="I57" s="7">
        <v>1144.3744301899999</v>
      </c>
      <c r="J57" s="7">
        <v>7325.0639647745002</v>
      </c>
      <c r="K57" s="7">
        <v>219616.48051567448</v>
      </c>
    </row>
    <row r="58" spans="1:11" x14ac:dyDescent="0.2">
      <c r="A58" s="7" t="s">
        <v>74</v>
      </c>
      <c r="B58" s="7" t="s">
        <v>139</v>
      </c>
      <c r="C58" s="7">
        <v>34788</v>
      </c>
      <c r="D58" s="7">
        <v>518.04999999999995</v>
      </c>
      <c r="E58" s="7">
        <v>991.29000000000008</v>
      </c>
      <c r="F58" s="7">
        <v>3540.4109999999996</v>
      </c>
      <c r="G58" s="7">
        <v>4322.21</v>
      </c>
      <c r="H58" s="7">
        <v>391.47309999999999</v>
      </c>
      <c r="I58" s="7">
        <v>0</v>
      </c>
      <c r="J58" s="7">
        <v>677.173</v>
      </c>
      <c r="K58" s="7">
        <v>15741.386139999999</v>
      </c>
    </row>
    <row r="59" spans="1:11" x14ac:dyDescent="0.2">
      <c r="A59" s="7" t="s">
        <v>75</v>
      </c>
      <c r="B59" s="7" t="s">
        <v>140</v>
      </c>
      <c r="C59" s="7">
        <v>51023</v>
      </c>
      <c r="D59" s="7">
        <v>867</v>
      </c>
      <c r="E59" s="7">
        <v>415.56649600000003</v>
      </c>
      <c r="F59" s="7">
        <v>3016.2028213399999</v>
      </c>
      <c r="G59" s="7">
        <v>5949.45</v>
      </c>
      <c r="H59" s="7">
        <v>290.83725000000004</v>
      </c>
      <c r="I59" s="7">
        <v>0</v>
      </c>
      <c r="J59" s="7">
        <v>520.20749999999998</v>
      </c>
      <c r="K59" s="7">
        <v>23898.768542080001</v>
      </c>
    </row>
    <row r="60" spans="1:11" x14ac:dyDescent="0.2">
      <c r="A60" s="7" t="s">
        <v>76</v>
      </c>
      <c r="B60" s="7" t="s">
        <v>141</v>
      </c>
      <c r="C60" s="7">
        <v>3024</v>
      </c>
      <c r="D60" s="7">
        <v>256.53479999999996</v>
      </c>
      <c r="E60" s="7">
        <v>874.86497200000019</v>
      </c>
      <c r="F60" s="7">
        <v>2256.3040939999992</v>
      </c>
      <c r="G60" s="7">
        <v>2608.30368</v>
      </c>
      <c r="H60" s="7">
        <v>388.26450000000006</v>
      </c>
      <c r="I60" s="7">
        <v>0</v>
      </c>
      <c r="J60" s="7">
        <v>1369.3434999999999</v>
      </c>
      <c r="K60" s="7">
        <v>39332.484585881997</v>
      </c>
    </row>
    <row r="61" spans="1:11" x14ac:dyDescent="0.2">
      <c r="A61" s="7" t="s">
        <v>77</v>
      </c>
      <c r="B61" s="7" t="s">
        <v>142</v>
      </c>
      <c r="C61" s="7">
        <v>33513.629999999997</v>
      </c>
      <c r="D61" s="7">
        <v>830.28</v>
      </c>
      <c r="E61" s="7">
        <v>279.20080000000002</v>
      </c>
      <c r="F61" s="7">
        <v>2462.557832</v>
      </c>
      <c r="G61" s="7">
        <v>4787.6699999999992</v>
      </c>
      <c r="H61" s="7">
        <v>294.76949999999994</v>
      </c>
      <c r="I61" s="7">
        <v>0</v>
      </c>
      <c r="J61" s="7">
        <v>601.91000000000008</v>
      </c>
      <c r="K61" s="7">
        <v>16859.8440137</v>
      </c>
    </row>
    <row r="62" spans="1:11" x14ac:dyDescent="0.2">
      <c r="A62" s="7" t="s">
        <v>78</v>
      </c>
      <c r="B62" s="7" t="s">
        <v>139</v>
      </c>
      <c r="C62" s="7">
        <v>2465549.9939999999</v>
      </c>
      <c r="D62" s="7">
        <v>54915.608</v>
      </c>
      <c r="E62" s="7">
        <v>54924.478310000006</v>
      </c>
      <c r="F62" s="7">
        <v>192023.34469999999</v>
      </c>
      <c r="G62" s="7">
        <v>348255.74700000003</v>
      </c>
      <c r="H62" s="7">
        <v>33735.310199999993</v>
      </c>
      <c r="I62" s="7">
        <v>16.858989999999999</v>
      </c>
      <c r="J62" s="7">
        <v>23101.360270000001</v>
      </c>
      <c r="K62" s="7">
        <v>779150.80900500005</v>
      </c>
    </row>
    <row r="63" spans="1:11" x14ac:dyDescent="0.2">
      <c r="A63" s="7" t="s">
        <v>79</v>
      </c>
      <c r="B63" s="7" t="s">
        <v>139</v>
      </c>
      <c r="C63" s="7">
        <v>69966</v>
      </c>
      <c r="D63" s="7">
        <v>965.97</v>
      </c>
      <c r="E63" s="7">
        <v>650.59999999999991</v>
      </c>
      <c r="F63" s="7">
        <v>4983.722999999999</v>
      </c>
      <c r="G63" s="7">
        <v>5428.9309999999996</v>
      </c>
      <c r="H63" s="7">
        <v>518.92000000000007</v>
      </c>
      <c r="I63" s="7">
        <v>0</v>
      </c>
      <c r="J63" s="7">
        <v>900.06176500000004</v>
      </c>
      <c r="K63" s="7">
        <v>23704.351485000003</v>
      </c>
    </row>
    <row r="64" spans="1:11" x14ac:dyDescent="0.2">
      <c r="A64" s="7" t="s">
        <v>143</v>
      </c>
      <c r="B64" s="7" t="s">
        <v>139</v>
      </c>
      <c r="C64" s="7">
        <v>56422.65</v>
      </c>
      <c r="D64" s="7">
        <v>771</v>
      </c>
      <c r="E64" s="7">
        <v>458.25</v>
      </c>
      <c r="F64" s="7">
        <v>4068.4889999999996</v>
      </c>
      <c r="G64" s="7">
        <v>4559.0060000000003</v>
      </c>
      <c r="H64" s="7">
        <v>443.13799999999998</v>
      </c>
      <c r="I64" s="7">
        <v>0</v>
      </c>
      <c r="J64" s="7">
        <v>668.39300000000003</v>
      </c>
      <c r="K64" s="7">
        <v>16114.76772</v>
      </c>
    </row>
    <row r="65" spans="1:11" x14ac:dyDescent="0.2">
      <c r="A65" s="7" t="s">
        <v>81</v>
      </c>
      <c r="B65" s="7" t="s">
        <v>142</v>
      </c>
      <c r="C65" s="7">
        <v>39524.42</v>
      </c>
      <c r="D65" s="7">
        <v>954.72</v>
      </c>
      <c r="E65" s="7">
        <v>382.52440000000001</v>
      </c>
      <c r="F65" s="7">
        <v>2829.0228320000001</v>
      </c>
      <c r="G65" s="7">
        <v>5976.57</v>
      </c>
      <c r="H65" s="7">
        <v>308.90791000000002</v>
      </c>
      <c r="I65" s="7">
        <v>0</v>
      </c>
      <c r="J65" s="7">
        <v>656.52700000000004</v>
      </c>
      <c r="K65" s="7">
        <v>19768.958500699999</v>
      </c>
    </row>
    <row r="66" spans="1:11" x14ac:dyDescent="0.2">
      <c r="A66" s="7" t="s">
        <v>82</v>
      </c>
      <c r="B66" s="7" t="s">
        <v>144</v>
      </c>
      <c r="C66" s="7">
        <v>30899.597750000001</v>
      </c>
      <c r="D66" s="7">
        <v>256.02125000000001</v>
      </c>
      <c r="E66" s="7">
        <v>472.80566569999996</v>
      </c>
      <c r="F66" s="7">
        <v>5932.2226939999991</v>
      </c>
      <c r="G66" s="7">
        <v>7129.7882240000017</v>
      </c>
      <c r="H66" s="7">
        <v>8.2885880000000007</v>
      </c>
      <c r="I66" s="7">
        <v>45.188000000000002</v>
      </c>
      <c r="J66" s="7">
        <v>322.36</v>
      </c>
      <c r="K66" s="7">
        <v>25475.536874967987</v>
      </c>
    </row>
    <row r="67" spans="1:11" x14ac:dyDescent="0.2">
      <c r="A67" s="7" t="s">
        <v>83</v>
      </c>
      <c r="B67" s="7" t="s">
        <v>139</v>
      </c>
      <c r="C67" s="7">
        <v>49195.3</v>
      </c>
      <c r="D67" s="7">
        <v>693.29</v>
      </c>
      <c r="E67" s="7">
        <v>233.56</v>
      </c>
      <c r="F67" s="7">
        <v>3636.4320000000002</v>
      </c>
      <c r="G67" s="7">
        <v>3347.7280000000001</v>
      </c>
      <c r="H67" s="7">
        <v>348.51374999999996</v>
      </c>
      <c r="I67" s="7">
        <v>0</v>
      </c>
      <c r="J67" s="7">
        <v>471.65649999999999</v>
      </c>
      <c r="K67" s="7">
        <v>12680.439079999998</v>
      </c>
    </row>
    <row r="68" spans="1:11" x14ac:dyDescent="0.2">
      <c r="A68" s="7" t="s">
        <v>84</v>
      </c>
      <c r="B68" s="7" t="s">
        <v>142</v>
      </c>
      <c r="C68" s="7">
        <v>37653.619999999995</v>
      </c>
      <c r="D68" s="7">
        <v>954.72</v>
      </c>
      <c r="E68" s="7">
        <v>276.964</v>
      </c>
      <c r="F68" s="7">
        <v>2655.1033200000002</v>
      </c>
      <c r="G68" s="7">
        <v>5455.47</v>
      </c>
      <c r="H68" s="7">
        <v>326.60060999999996</v>
      </c>
      <c r="I68" s="7">
        <v>0</v>
      </c>
      <c r="J68" s="7">
        <v>567.64499999999998</v>
      </c>
      <c r="K68" s="7">
        <v>17130.525512699998</v>
      </c>
    </row>
    <row r="69" spans="1:11" x14ac:dyDescent="0.2">
      <c r="A69" s="7" t="s">
        <v>85</v>
      </c>
      <c r="B69" s="7" t="s">
        <v>145</v>
      </c>
      <c r="C69" s="7">
        <v>3408292.3732000003</v>
      </c>
      <c r="D69" s="7">
        <v>62056.620666999988</v>
      </c>
      <c r="E69" s="7">
        <v>127168.09372500001</v>
      </c>
      <c r="F69" s="7">
        <v>126707.03924899999</v>
      </c>
      <c r="G69" s="7">
        <v>153566.48972000001</v>
      </c>
      <c r="H69" s="7">
        <v>65565.067668999996</v>
      </c>
      <c r="I69" s="7">
        <v>2251.0830300000002</v>
      </c>
      <c r="J69" s="7">
        <v>2667.1182349999999</v>
      </c>
      <c r="K69" s="7">
        <v>297809.79825700005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D484-52E4-4C91-982A-8DC70C50F40D}">
  <dimension ref="A1:E8"/>
  <sheetViews>
    <sheetView tabSelected="1" topLeftCell="A15" zoomScaleNormal="100" workbookViewId="0">
      <selection activeCell="G49" sqref="G49"/>
    </sheetView>
  </sheetViews>
  <sheetFormatPr defaultRowHeight="15" x14ac:dyDescent="0.25"/>
  <sheetData>
    <row r="1" spans="1:5" ht="19.5" customHeight="1" x14ac:dyDescent="0.25">
      <c r="A1" s="3" t="s">
        <v>146</v>
      </c>
    </row>
    <row r="7" spans="1:5" x14ac:dyDescent="0.25">
      <c r="E7" s="1"/>
    </row>
    <row r="8" spans="1:5" x14ac:dyDescent="0.25">
      <c r="E8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550D5B421A524289D15BD387039232" ma:contentTypeVersion="15" ma:contentTypeDescription="Skapa ett nytt dokument." ma:contentTypeScope="" ma:versionID="7604c9b263a73583efd8349f9c39e090">
  <xsd:schema xmlns:xsd="http://www.w3.org/2001/XMLSchema" xmlns:xs="http://www.w3.org/2001/XMLSchema" xmlns:p="http://schemas.microsoft.com/office/2006/metadata/properties" xmlns:ns2="c0b8ac48-2555-4df3-80f4-42492c3c3ee9" xmlns:ns3="da48f533-fbb9-45c2-b6c0-a3681d818d29" targetNamespace="http://schemas.microsoft.com/office/2006/metadata/properties" ma:root="true" ma:fieldsID="e22fb03c0d1f2a5140d232d4c66515fa" ns2:_="" ns3:_="">
    <xsd:import namespace="c0b8ac48-2555-4df3-80f4-42492c3c3ee9"/>
    <xsd:import namespace="da48f533-fbb9-45c2-b6c0-a3681d818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8ac48-2555-4df3-80f4-42492c3c3e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8f533-fbb9-45c2-b6c0-a3681d818d2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50640ee-d480-47a1-864d-cc699fe73c9c}" ma:internalName="TaxCatchAll" ma:showField="CatchAllData" ma:web="da48f533-fbb9-45c2-b6c0-a3681d818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48f533-fbb9-45c2-b6c0-a3681d818d29" xsi:nil="true"/>
    <lcf76f155ced4ddcb4097134ff3c332f xmlns="c0b8ac48-2555-4df3-80f4-42492c3c3ee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C37DCF-4CAC-4194-AC9E-ADAF94D40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b8ac48-2555-4df3-80f4-42492c3c3ee9"/>
    <ds:schemaRef ds:uri="da48f533-fbb9-45c2-b6c0-a3681d818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5684CA-E61F-439F-B5FE-0FA7B43ED8DC}">
  <ds:schemaRefs>
    <ds:schemaRef ds:uri="http://schemas.microsoft.com/office/2006/metadata/properties"/>
    <ds:schemaRef ds:uri="http://schemas.microsoft.com/office/infopath/2007/PartnerControls"/>
    <ds:schemaRef ds:uri="da48f533-fbb9-45c2-b6c0-a3681d818d29"/>
    <ds:schemaRef ds:uri="c0b8ac48-2555-4df3-80f4-42492c3c3ee9"/>
  </ds:schemaRefs>
</ds:datastoreItem>
</file>

<file path=customXml/itemProps3.xml><?xml version="1.0" encoding="utf-8"?>
<ds:datastoreItem xmlns:ds="http://schemas.openxmlformats.org/officeDocument/2006/customXml" ds:itemID="{06B6615F-1AB2-4871-8627-D2E04133DB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SM1_Climate impact</vt:lpstr>
      <vt:lpstr>SM2_Material demand</vt:lpstr>
      <vt:lpstr>SM3_Energy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Linnea Nilsson</dc:creator>
  <cp:keywords/>
  <dc:description/>
  <cp:lastModifiedBy>Sara Johansson</cp:lastModifiedBy>
  <cp:revision/>
  <dcterms:created xsi:type="dcterms:W3CDTF">2015-06-05T18:17:20Z</dcterms:created>
  <dcterms:modified xsi:type="dcterms:W3CDTF">2026-05-29T13:59:36Z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0x01010078550D5B421A524289D15BD387039232</vt:lpwstr>
  </property>
  <property fmtid="{D5CDD505-2E9C-101B-9397-08002B2CF9AE}" pid="3" name="MediaServiceImageTags">
    <vt:lpwstr/>
  </property>
</Properties>
</file>