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.neto\Desktop\Projects with Matheus\ABCG2 Project\Manuscript_20250627\1_V1 Docs_Text_Figures &amp; Supplementary Data\"/>
    </mc:Choice>
  </mc:AlternateContent>
  <xr:revisionPtr revIDLastSave="0" documentId="13_ncr:1_{EE1FE8B5-8857-41DC-9FFF-53119422C0C8}" xr6:coauthVersionLast="47" xr6:coauthVersionMax="47" xr10:uidLastSave="{00000000-0000-0000-0000-000000000000}"/>
  <bookViews>
    <workbookView xWindow="-38505" yWindow="-900" windowWidth="19410" windowHeight="20985" xr2:uid="{00000000-000D-0000-FFFF-FFFF00000000}"/>
  </bookViews>
  <sheets>
    <sheet name="analysis_result_b_auc" sheetId="1" r:id="rId1"/>
  </sheets>
  <definedNames>
    <definedName name="_xlnm._FilterDatabase" localSheetId="0" hidden="1">analysis_result_b_auc!$A$1:$L$69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40" i="1"/>
  <c r="L20" i="1"/>
  <c r="L43" i="1"/>
  <c r="L51" i="1"/>
  <c r="L33" i="1"/>
  <c r="L8" i="1"/>
  <c r="L5" i="1"/>
  <c r="L26" i="1"/>
  <c r="L34" i="1"/>
  <c r="L17" i="1"/>
  <c r="L37" i="1"/>
  <c r="L6" i="1"/>
  <c r="L49" i="1"/>
  <c r="L47" i="1"/>
  <c r="L3" i="1"/>
  <c r="L50" i="1"/>
  <c r="L2" i="1"/>
  <c r="L9" i="1"/>
  <c r="L4" i="1"/>
  <c r="L7" i="1"/>
  <c r="L23" i="1"/>
  <c r="L44" i="1"/>
  <c r="L45" i="1"/>
  <c r="L48" i="1"/>
  <c r="L46" i="1"/>
  <c r="L27" i="1"/>
  <c r="L28" i="1"/>
  <c r="L30" i="1"/>
  <c r="L14" i="1"/>
  <c r="L39" i="1"/>
  <c r="L25" i="1"/>
  <c r="L12" i="1"/>
  <c r="L19" i="1"/>
  <c r="L21" i="1"/>
  <c r="L41" i="1"/>
  <c r="L29" i="1"/>
  <c r="L15" i="1"/>
  <c r="L32" i="1"/>
  <c r="L10" i="1"/>
  <c r="L13" i="1"/>
  <c r="L38" i="1"/>
  <c r="L36" i="1"/>
  <c r="L35" i="1"/>
  <c r="L24" i="1"/>
  <c r="L16" i="1"/>
  <c r="L18" i="1"/>
  <c r="L31" i="1"/>
  <c r="L42" i="1"/>
  <c r="L22" i="1"/>
  <c r="K11" i="1"/>
  <c r="K40" i="1"/>
  <c r="K20" i="1"/>
  <c r="K43" i="1"/>
  <c r="K51" i="1"/>
  <c r="K33" i="1"/>
  <c r="K8" i="1"/>
  <c r="K5" i="1"/>
  <c r="K26" i="1"/>
  <c r="K34" i="1"/>
  <c r="K17" i="1"/>
  <c r="K37" i="1"/>
  <c r="K6" i="1"/>
  <c r="K49" i="1"/>
  <c r="K47" i="1"/>
  <c r="K3" i="1"/>
  <c r="K50" i="1"/>
  <c r="K2" i="1"/>
  <c r="K9" i="1"/>
  <c r="K4" i="1"/>
  <c r="K7" i="1"/>
  <c r="K23" i="1"/>
  <c r="K44" i="1"/>
  <c r="K45" i="1"/>
  <c r="K48" i="1"/>
  <c r="K46" i="1"/>
  <c r="K27" i="1"/>
  <c r="K28" i="1"/>
  <c r="K30" i="1"/>
  <c r="K14" i="1"/>
  <c r="K39" i="1"/>
  <c r="K25" i="1"/>
  <c r="K12" i="1"/>
  <c r="K19" i="1"/>
  <c r="K21" i="1"/>
  <c r="K41" i="1"/>
  <c r="K29" i="1"/>
  <c r="K15" i="1"/>
  <c r="K32" i="1"/>
  <c r="K10" i="1"/>
  <c r="K13" i="1"/>
  <c r="K38" i="1"/>
  <c r="K36" i="1"/>
  <c r="K35" i="1"/>
  <c r="K24" i="1"/>
  <c r="K16" i="1"/>
  <c r="K18" i="1"/>
  <c r="K31" i="1"/>
  <c r="K42" i="1"/>
  <c r="K22" i="1"/>
</calcChain>
</file>

<file path=xl/sharedStrings.xml><?xml version="1.0" encoding="utf-8"?>
<sst xmlns="http://schemas.openxmlformats.org/spreadsheetml/2006/main" count="243" uniqueCount="146">
  <si>
    <t>drugName</t>
  </si>
  <si>
    <t>r1_diff</t>
  </si>
  <si>
    <t>r2_diff</t>
  </si>
  <si>
    <t>r3_diff</t>
  </si>
  <si>
    <t>sd</t>
  </si>
  <si>
    <t>JNJ-10397049</t>
  </si>
  <si>
    <t>GNF-5837</t>
  </si>
  <si>
    <t>BMS-599626</t>
  </si>
  <si>
    <t>Elacridar</t>
  </si>
  <si>
    <t>Sunitinib</t>
  </si>
  <si>
    <t>Afatinib (dimaleate)</t>
  </si>
  <si>
    <t>Lapatinib (GW-572016) Ditosylate</t>
  </si>
  <si>
    <t>PQ-401</t>
  </si>
  <si>
    <t>TC-G-1004</t>
  </si>
  <si>
    <t>KHK-IN-1 (hydrochloride)</t>
  </si>
  <si>
    <t>SGC-CBP30</t>
  </si>
  <si>
    <t>WYE-687</t>
  </si>
  <si>
    <t>RWJ-50271</t>
  </si>
  <si>
    <t>AST-1306</t>
  </si>
  <si>
    <t>Flumatinib (mesylate)</t>
  </si>
  <si>
    <t>YM201636</t>
  </si>
  <si>
    <t>Ko 143</t>
  </si>
  <si>
    <t>SB-216641</t>
  </si>
  <si>
    <t>SB-228357</t>
  </si>
  <si>
    <t>Ledipasvir</t>
  </si>
  <si>
    <t>VX-11e</t>
  </si>
  <si>
    <t>Elbasvir</t>
  </si>
  <si>
    <t>Ozanimod</t>
  </si>
  <si>
    <t>RS-39604</t>
  </si>
  <si>
    <t>BAY 61-3606 (dihydrochloride)</t>
  </si>
  <si>
    <t>PD168393</t>
  </si>
  <si>
    <t>SR-3306</t>
  </si>
  <si>
    <t>PF-431396</t>
  </si>
  <si>
    <t>YM-90709</t>
  </si>
  <si>
    <t>G007-LK</t>
  </si>
  <si>
    <t>Erlotinib(OSI-744)</t>
  </si>
  <si>
    <t>URMC-099</t>
  </si>
  <si>
    <t>AZ-628</t>
  </si>
  <si>
    <t>Varlitinib</t>
  </si>
  <si>
    <t>APY0201</t>
  </si>
  <si>
    <t>TG101209</t>
  </si>
  <si>
    <t>reversan</t>
  </si>
  <si>
    <t>GSK2578215A</t>
  </si>
  <si>
    <t>SB-243213</t>
  </si>
  <si>
    <t>ZK-93423</t>
  </si>
  <si>
    <t>LUFENURON</t>
  </si>
  <si>
    <t>NVP-TAE226</t>
  </si>
  <si>
    <t>Mps-BAY-2a</t>
  </si>
  <si>
    <t>GS-6201</t>
  </si>
  <si>
    <t>NICLOSAMIDE</t>
  </si>
  <si>
    <t>AZD8330</t>
  </si>
  <si>
    <t>HKI-357</t>
  </si>
  <si>
    <t>NA</t>
  </si>
  <si>
    <t>GW-583340</t>
  </si>
  <si>
    <t>SB-334867</t>
  </si>
  <si>
    <t>ZM-323881</t>
  </si>
  <si>
    <t>Average</t>
  </si>
  <si>
    <t>#</t>
  </si>
  <si>
    <t>rep.clinical_phase</t>
  </si>
  <si>
    <t>rep.moa</t>
  </si>
  <si>
    <t>rep.target</t>
  </si>
  <si>
    <t>rep.disease_area</t>
  </si>
  <si>
    <t>rep.indication</t>
  </si>
  <si>
    <t>Preclinical</t>
  </si>
  <si>
    <t>phosphoinositide dependent kinase inhibitor</t>
  </si>
  <si>
    <t>IL12A|IL12B|PIKFYVE</t>
  </si>
  <si>
    <t>Phase 1</t>
  </si>
  <si>
    <t>EGFR inhibitor</t>
  </si>
  <si>
    <t>EGFR|ERBB2</t>
  </si>
  <si>
    <t>RAF inhibitor</t>
  </si>
  <si>
    <t>BRAF|RAF1</t>
  </si>
  <si>
    <t>MEK inhibitor</t>
  </si>
  <si>
    <t>MAP3K1</t>
  </si>
  <si>
    <t>EGFR inhibitor|protein tyrosine kinase inhibitor</t>
  </si>
  <si>
    <t>EGFR|ERBB2|ERBB4</t>
  </si>
  <si>
    <t>P glycoprotein inhibitor</t>
  </si>
  <si>
    <t>ABCB1</t>
  </si>
  <si>
    <t>Launched</t>
  </si>
  <si>
    <t>HCV inhibitor</t>
  </si>
  <si>
    <t>infectious disease</t>
  </si>
  <si>
    <t>hepatitis C</t>
  </si>
  <si>
    <t>tankyrase inhibitor</t>
  </si>
  <si>
    <t>TNKS|TNKS2</t>
  </si>
  <si>
    <t>growth factor receptor inhibitor</t>
  </si>
  <si>
    <t>NTRK1|NTRK2|NTRK3</t>
  </si>
  <si>
    <t>adenosine receptor antagonist</t>
  </si>
  <si>
    <t>ADORA1|ADORA2A|ADORA2B|ADORA3</t>
  </si>
  <si>
    <t>leucine rich repeat kinase inhibitor</t>
  </si>
  <si>
    <t>LRRK2</t>
  </si>
  <si>
    <t>EGFR</t>
  </si>
  <si>
    <t>orexin receptor antagonist</t>
  </si>
  <si>
    <t>HCRTR1|HCRTR2</t>
  </si>
  <si>
    <t>chitin inhibitor</t>
  </si>
  <si>
    <t>flea control</t>
  </si>
  <si>
    <t>monopolar spindle 1 kinase inhibitor</t>
  </si>
  <si>
    <t>TTK</t>
  </si>
  <si>
    <t>DNA replication inhibitor|STAT inhibitor</t>
  </si>
  <si>
    <t>STAT3</t>
  </si>
  <si>
    <t>tapeworm</t>
  </si>
  <si>
    <t>protein tyrosine kinase inhibitor</t>
  </si>
  <si>
    <t>PTK2</t>
  </si>
  <si>
    <t>Phase 3</t>
  </si>
  <si>
    <t>sphingosine 1-phosphate receptor agonist</t>
  </si>
  <si>
    <t>S1PR1</t>
  </si>
  <si>
    <t>EGFR|ERBB2|SRC</t>
  </si>
  <si>
    <t>focal adhesion kinase inhibitor</t>
  </si>
  <si>
    <t>PTK2|PTK2B</t>
  </si>
  <si>
    <t>IGF-1 inhibitor</t>
  </si>
  <si>
    <t>IGF1R</t>
  </si>
  <si>
    <t>MRP inhibitor</t>
  </si>
  <si>
    <t>ABCC1</t>
  </si>
  <si>
    <t>serotonin receptor antagonist</t>
  </si>
  <si>
    <t>HTR4</t>
  </si>
  <si>
    <t>integrin inhibitor</t>
  </si>
  <si>
    <t>ICAM1</t>
  </si>
  <si>
    <t>HTR1A|HTR1B|HTR1D|HTR2A|HTR2B|HTR2C</t>
  </si>
  <si>
    <t>HTR2A|HTR2B|HTR2C</t>
  </si>
  <si>
    <t>serotonin receptor inverse agonist</t>
  </si>
  <si>
    <t>HTR2A|HTR2B|HTR2C|HTR6</t>
  </si>
  <si>
    <t>bromodomain inhibitor</t>
  </si>
  <si>
    <t>CREBBP|EP300</t>
  </si>
  <si>
    <t>JNK inhibitor</t>
  </si>
  <si>
    <t>MAPK10|MAPK8|MAPK9</t>
  </si>
  <si>
    <t>FLT3 inhibitor|KIT inhibitor|PDGFR tyrosine kinase receptor inhibitor|RET tyrosine kinase inhibitor|VEGFR inhibitor</t>
  </si>
  <si>
    <t>CSF1R|FGFR1|FLT1|FLT3|FLT4|KDR|KIT|PDGFRA|PDGFRB|RET</t>
  </si>
  <si>
    <t>oncology</t>
  </si>
  <si>
    <t>gastrointestinal stromal tumors (GIST)|renal cell carcinoma (RCC)|neuroendocrine tumors of pancreatic origin (PNET)</t>
  </si>
  <si>
    <t>ADORA2A</t>
  </si>
  <si>
    <t>JAK inhibitor</t>
  </si>
  <si>
    <t>JAK2|JAK3</t>
  </si>
  <si>
    <t>mixed lineage kinase inhibitor</t>
  </si>
  <si>
    <t>CDKL2|DAPK3|FLT3|LRRK2|MAP3K10|MAP3K11|MAP3K2|MAP3K9|SRPK2</t>
  </si>
  <si>
    <t>MAP kinase inhibitor</t>
  </si>
  <si>
    <t>MAPK1</t>
  </si>
  <si>
    <t>mTOR inhibitor</t>
  </si>
  <si>
    <t>MTOR</t>
  </si>
  <si>
    <t>PI3K inhibitor</t>
  </si>
  <si>
    <t>IL5 inhibitor</t>
  </si>
  <si>
    <t>CSF2RB|IL5RA</t>
  </si>
  <si>
    <t>benzodiazepine receptor agonist</t>
  </si>
  <si>
    <t>GABRA1|GABRA2|GABRA3|GABRA5|GABRB2|GABRG2</t>
  </si>
  <si>
    <t>VEGFR inhibitor</t>
  </si>
  <si>
    <t>KDR</t>
  </si>
  <si>
    <t>Notes</t>
  </si>
  <si>
    <t>test for validation</t>
  </si>
  <si>
    <t>known ABCG2i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</si>
</sst>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workbookViewId="0">
      <pane ySplit="1" topLeftCell="A2" activePane="bottomLeft" state="frozen"/>
      <selection pane="bottomLeft" activeCell="N2" sqref="N2"/>
    </sheetView>
  </sheetViews>
  <sheetFormatPr defaultRowHeight="15" x14ac:dyDescent="0.25"/>
  <cols>
    <col min="1" max="1" width="6.5703125" customWidth="1"/>
    <col min="2" max="2" width="31" bestFit="1" customWidth="1"/>
    <col min="6" max="6" width="17.28515625" bestFit="1" customWidth="1"/>
    <col min="7" max="7" width="17.28515625" customWidth="1"/>
    <col min="8" max="10" width="9.140625" bestFit="1" customWidth="1"/>
    <col min="11" max="11" width="10" bestFit="1" customWidth="1"/>
    <col min="12" max="12" width="6" bestFit="1" customWidth="1"/>
    <col min="14" max="14" width="15.7109375" bestFit="1" customWidth="1"/>
  </cols>
  <sheetData>
    <row r="1" spans="1:14" x14ac:dyDescent="0.25">
      <c r="A1" t="s">
        <v>57</v>
      </c>
      <c r="B1" t="s">
        <v>0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1</v>
      </c>
      <c r="I1" t="s">
        <v>2</v>
      </c>
      <c r="J1" t="s">
        <v>3</v>
      </c>
      <c r="K1" t="s">
        <v>56</v>
      </c>
      <c r="L1" t="s">
        <v>4</v>
      </c>
      <c r="N1" t="s">
        <v>143</v>
      </c>
    </row>
    <row r="2" spans="1:14" x14ac:dyDescent="0.25">
      <c r="A2">
        <v>1</v>
      </c>
      <c r="B2" s="6" t="s">
        <v>5</v>
      </c>
      <c r="C2" t="s">
        <v>63</v>
      </c>
      <c r="D2" t="s">
        <v>90</v>
      </c>
      <c r="E2" t="s">
        <v>91</v>
      </c>
      <c r="H2">
        <v>-0.78</v>
      </c>
      <c r="I2">
        <v>-0.85</v>
      </c>
      <c r="J2">
        <v>-0.84</v>
      </c>
      <c r="K2" s="1">
        <f t="shared" ref="K2:K33" si="0">AVERAGE(H2:J2)</f>
        <v>-0.82333333333333325</v>
      </c>
      <c r="L2" s="2">
        <f t="shared" ref="L2:L33" si="1">_xlfn.STDEV.P(H2:J2)</f>
        <v>3.0912061651652323E-2</v>
      </c>
      <c r="N2" t="s">
        <v>144</v>
      </c>
    </row>
    <row r="3" spans="1:14" x14ac:dyDescent="0.25">
      <c r="A3">
        <v>2</v>
      </c>
      <c r="B3" t="s">
        <v>53</v>
      </c>
      <c r="C3" t="s">
        <v>63</v>
      </c>
      <c r="D3" t="s">
        <v>67</v>
      </c>
      <c r="E3" t="s">
        <v>68</v>
      </c>
      <c r="H3">
        <v>-0.73</v>
      </c>
      <c r="I3">
        <v>-0.88</v>
      </c>
      <c r="K3" s="1">
        <f t="shared" si="0"/>
        <v>-0.80499999999999994</v>
      </c>
      <c r="L3" s="2">
        <f t="shared" si="1"/>
        <v>7.5000000000000011E-2</v>
      </c>
    </row>
    <row r="4" spans="1:14" x14ac:dyDescent="0.25">
      <c r="A4">
        <v>3</v>
      </c>
      <c r="B4" t="s">
        <v>21</v>
      </c>
      <c r="C4" t="s">
        <v>52</v>
      </c>
      <c r="D4" t="s">
        <v>52</v>
      </c>
      <c r="E4" t="s">
        <v>52</v>
      </c>
      <c r="F4" t="s">
        <v>52</v>
      </c>
      <c r="G4" t="s">
        <v>52</v>
      </c>
      <c r="H4">
        <v>-0.46</v>
      </c>
      <c r="I4">
        <v>-1.41</v>
      </c>
      <c r="J4">
        <v>-0.48</v>
      </c>
      <c r="K4" s="1">
        <f t="shared" si="0"/>
        <v>-0.78333333333333321</v>
      </c>
      <c r="L4" s="2">
        <f t="shared" si="1"/>
        <v>0.44319546728528536</v>
      </c>
      <c r="N4" t="s">
        <v>145</v>
      </c>
    </row>
    <row r="5" spans="1:14" x14ac:dyDescent="0.25">
      <c r="A5">
        <v>4</v>
      </c>
      <c r="B5" s="6" t="s">
        <v>8</v>
      </c>
      <c r="C5" s="3" t="s">
        <v>66</v>
      </c>
      <c r="D5" t="s">
        <v>75</v>
      </c>
      <c r="E5" t="s">
        <v>76</v>
      </c>
      <c r="H5">
        <v>-0.74</v>
      </c>
      <c r="I5">
        <v>-0.66</v>
      </c>
      <c r="J5">
        <v>-0.56999999999999995</v>
      </c>
      <c r="K5" s="1">
        <f t="shared" si="0"/>
        <v>-0.65666666666666662</v>
      </c>
      <c r="L5" s="2">
        <f t="shared" si="1"/>
        <v>6.9442222186666319E-2</v>
      </c>
      <c r="N5" t="s">
        <v>145</v>
      </c>
    </row>
    <row r="6" spans="1:14" x14ac:dyDescent="0.25">
      <c r="A6">
        <v>5</v>
      </c>
      <c r="B6" s="6" t="s">
        <v>6</v>
      </c>
      <c r="C6" t="s">
        <v>63</v>
      </c>
      <c r="D6" t="s">
        <v>83</v>
      </c>
      <c r="E6" t="s">
        <v>84</v>
      </c>
      <c r="H6">
        <v>-0.71</v>
      </c>
      <c r="I6">
        <v>-0.56000000000000005</v>
      </c>
      <c r="J6">
        <v>-0.7</v>
      </c>
      <c r="K6" s="1">
        <f t="shared" si="0"/>
        <v>-0.65666666666666662</v>
      </c>
      <c r="L6" s="2">
        <f t="shared" si="1"/>
        <v>6.847546194724731E-2</v>
      </c>
      <c r="N6" t="s">
        <v>144</v>
      </c>
    </row>
    <row r="7" spans="1:14" x14ac:dyDescent="0.25">
      <c r="A7">
        <v>6</v>
      </c>
      <c r="B7" t="s">
        <v>11</v>
      </c>
      <c r="C7" t="s">
        <v>52</v>
      </c>
      <c r="D7" t="s">
        <v>52</v>
      </c>
      <c r="E7" t="s">
        <v>52</v>
      </c>
      <c r="F7" t="s">
        <v>52</v>
      </c>
      <c r="G7" t="s">
        <v>52</v>
      </c>
      <c r="H7">
        <v>-0.69</v>
      </c>
      <c r="I7">
        <v>-0.63</v>
      </c>
      <c r="J7">
        <v>-0.65</v>
      </c>
      <c r="K7" s="1">
        <f t="shared" si="0"/>
        <v>-0.65666666666666662</v>
      </c>
      <c r="L7" s="2">
        <f t="shared" si="1"/>
        <v>2.4944382578492914E-2</v>
      </c>
      <c r="N7" t="s">
        <v>144</v>
      </c>
    </row>
    <row r="8" spans="1:14" x14ac:dyDescent="0.25">
      <c r="A8">
        <v>7</v>
      </c>
      <c r="B8" s="6" t="s">
        <v>7</v>
      </c>
      <c r="C8" s="3" t="s">
        <v>66</v>
      </c>
      <c r="D8" t="s">
        <v>73</v>
      </c>
      <c r="E8" t="s">
        <v>74</v>
      </c>
      <c r="H8">
        <v>-0.62</v>
      </c>
      <c r="I8">
        <v>-0.66</v>
      </c>
      <c r="J8">
        <v>-0.67</v>
      </c>
      <c r="K8" s="1">
        <f t="shared" si="0"/>
        <v>-0.65</v>
      </c>
      <c r="L8" s="2">
        <f t="shared" si="1"/>
        <v>2.1602468994692887E-2</v>
      </c>
      <c r="N8" t="s">
        <v>144</v>
      </c>
    </row>
    <row r="9" spans="1:14" x14ac:dyDescent="0.25">
      <c r="A9">
        <v>8</v>
      </c>
      <c r="B9" t="s">
        <v>14</v>
      </c>
      <c r="C9" t="s">
        <v>52</v>
      </c>
      <c r="D9" t="s">
        <v>52</v>
      </c>
      <c r="E9" t="s">
        <v>52</v>
      </c>
      <c r="F9" t="s">
        <v>52</v>
      </c>
      <c r="G9" t="s">
        <v>52</v>
      </c>
      <c r="H9">
        <v>-0.61</v>
      </c>
      <c r="I9">
        <v>-0.76</v>
      </c>
      <c r="J9">
        <v>-0.56999999999999995</v>
      </c>
      <c r="K9" s="1">
        <f t="shared" si="0"/>
        <v>-0.64666666666666661</v>
      </c>
      <c r="L9" s="2">
        <f t="shared" si="1"/>
        <v>8.1785627642568665E-2</v>
      </c>
    </row>
    <row r="10" spans="1:14" x14ac:dyDescent="0.25">
      <c r="A10">
        <v>9</v>
      </c>
      <c r="B10" s="6" t="s">
        <v>9</v>
      </c>
      <c r="C10" s="4" t="s">
        <v>77</v>
      </c>
      <c r="D10" t="s">
        <v>123</v>
      </c>
      <c r="E10" t="s">
        <v>124</v>
      </c>
      <c r="F10" t="s">
        <v>125</v>
      </c>
      <c r="G10" t="s">
        <v>126</v>
      </c>
      <c r="H10">
        <v>-0.66</v>
      </c>
      <c r="I10">
        <v>-0.74</v>
      </c>
      <c r="J10">
        <v>-0.52</v>
      </c>
      <c r="K10" s="1">
        <f t="shared" si="0"/>
        <v>-0.64</v>
      </c>
      <c r="L10" s="2">
        <f t="shared" si="1"/>
        <v>9.0921211313239186E-2</v>
      </c>
      <c r="N10" t="s">
        <v>144</v>
      </c>
    </row>
    <row r="11" spans="1:14" x14ac:dyDescent="0.25">
      <c r="A11">
        <v>10</v>
      </c>
      <c r="B11" t="s">
        <v>10</v>
      </c>
      <c r="C11" t="s">
        <v>52</v>
      </c>
      <c r="D11" t="s">
        <v>52</v>
      </c>
      <c r="E11" t="s">
        <v>52</v>
      </c>
      <c r="F11" t="s">
        <v>52</v>
      </c>
      <c r="G11" t="s">
        <v>52</v>
      </c>
      <c r="H11">
        <v>-0.65</v>
      </c>
      <c r="I11">
        <v>-0.69</v>
      </c>
      <c r="J11">
        <v>-0.56000000000000005</v>
      </c>
      <c r="K11" s="1">
        <f t="shared" si="0"/>
        <v>-0.6333333333333333</v>
      </c>
      <c r="L11" s="2">
        <f t="shared" si="1"/>
        <v>5.4365021434333596E-2</v>
      </c>
      <c r="N11" t="s">
        <v>144</v>
      </c>
    </row>
    <row r="12" spans="1:14" x14ac:dyDescent="0.25">
      <c r="A12">
        <v>11</v>
      </c>
      <c r="B12" t="s">
        <v>17</v>
      </c>
      <c r="C12" t="s">
        <v>63</v>
      </c>
      <c r="D12" t="s">
        <v>113</v>
      </c>
      <c r="E12" t="s">
        <v>114</v>
      </c>
      <c r="H12">
        <v>-0.49</v>
      </c>
      <c r="I12">
        <v>-0.89</v>
      </c>
      <c r="J12">
        <v>-0.51</v>
      </c>
      <c r="K12" s="1">
        <f t="shared" si="0"/>
        <v>-0.63</v>
      </c>
      <c r="L12" s="2">
        <f t="shared" si="1"/>
        <v>0.18402898322456351</v>
      </c>
    </row>
    <row r="13" spans="1:14" x14ac:dyDescent="0.25">
      <c r="A13">
        <v>12</v>
      </c>
      <c r="B13" t="s">
        <v>13</v>
      </c>
      <c r="C13" t="s">
        <v>63</v>
      </c>
      <c r="D13" t="s">
        <v>85</v>
      </c>
      <c r="E13" t="s">
        <v>127</v>
      </c>
      <c r="H13">
        <v>-0.63</v>
      </c>
      <c r="I13">
        <v>-0.75</v>
      </c>
      <c r="J13">
        <v>-0.5</v>
      </c>
      <c r="K13" s="1">
        <f t="shared" si="0"/>
        <v>-0.62666666666666659</v>
      </c>
      <c r="L13" s="2">
        <f t="shared" si="1"/>
        <v>0.1020892855407572</v>
      </c>
    </row>
    <row r="14" spans="1:14" x14ac:dyDescent="0.25">
      <c r="A14">
        <v>13</v>
      </c>
      <c r="B14" t="s">
        <v>12</v>
      </c>
      <c r="C14" t="s">
        <v>63</v>
      </c>
      <c r="D14" t="s">
        <v>107</v>
      </c>
      <c r="E14" t="s">
        <v>108</v>
      </c>
      <c r="H14">
        <v>-0.38</v>
      </c>
      <c r="I14">
        <v>-0.84</v>
      </c>
      <c r="J14">
        <v>-0.65</v>
      </c>
      <c r="K14" s="1">
        <f t="shared" si="0"/>
        <v>-0.62333333333333341</v>
      </c>
      <c r="L14" s="2">
        <f t="shared" si="1"/>
        <v>0.18873850222522734</v>
      </c>
    </row>
    <row r="15" spans="1:14" x14ac:dyDescent="0.25">
      <c r="A15">
        <v>14</v>
      </c>
      <c r="B15" t="s">
        <v>15</v>
      </c>
      <c r="C15" t="s">
        <v>63</v>
      </c>
      <c r="D15" t="s">
        <v>119</v>
      </c>
      <c r="E15" t="s">
        <v>120</v>
      </c>
      <c r="H15">
        <v>-0.53</v>
      </c>
      <c r="I15">
        <v>-0.76</v>
      </c>
      <c r="J15">
        <v>-0.55000000000000004</v>
      </c>
      <c r="K15" s="1">
        <f t="shared" si="0"/>
        <v>-0.6133333333333334</v>
      </c>
      <c r="L15" s="2">
        <f t="shared" si="1"/>
        <v>0.10402991022884819</v>
      </c>
    </row>
    <row r="16" spans="1:14" x14ac:dyDescent="0.25">
      <c r="A16">
        <v>15</v>
      </c>
      <c r="B16" t="s">
        <v>16</v>
      </c>
      <c r="C16" t="s">
        <v>63</v>
      </c>
      <c r="D16" t="s">
        <v>134</v>
      </c>
      <c r="E16" t="s">
        <v>135</v>
      </c>
      <c r="H16">
        <v>-0.45</v>
      </c>
      <c r="I16">
        <v>-0.55000000000000004</v>
      </c>
      <c r="J16">
        <v>-0.53</v>
      </c>
      <c r="K16" s="1">
        <f t="shared" si="0"/>
        <v>-0.51</v>
      </c>
      <c r="L16" s="2">
        <f t="shared" si="1"/>
        <v>4.3204937989385753E-2</v>
      </c>
    </row>
    <row r="17" spans="1:12" x14ac:dyDescent="0.25">
      <c r="A17">
        <v>16</v>
      </c>
      <c r="B17" t="s">
        <v>19</v>
      </c>
      <c r="C17" t="s">
        <v>52</v>
      </c>
      <c r="D17" t="s">
        <v>52</v>
      </c>
      <c r="E17" t="s">
        <v>52</v>
      </c>
      <c r="F17" t="s">
        <v>52</v>
      </c>
      <c r="G17" t="s">
        <v>52</v>
      </c>
      <c r="H17">
        <v>-0.6</v>
      </c>
      <c r="I17">
        <v>-0.5</v>
      </c>
      <c r="J17">
        <v>-0.37</v>
      </c>
      <c r="K17" s="1">
        <f t="shared" si="0"/>
        <v>-0.49000000000000005</v>
      </c>
      <c r="L17" s="2">
        <f t="shared" si="1"/>
        <v>9.4162979278836434E-2</v>
      </c>
    </row>
    <row r="18" spans="1:12" x14ac:dyDescent="0.25">
      <c r="A18">
        <v>17</v>
      </c>
      <c r="B18" t="s">
        <v>20</v>
      </c>
      <c r="C18" t="s">
        <v>63</v>
      </c>
      <c r="D18" t="s">
        <v>136</v>
      </c>
      <c r="H18">
        <v>-0.41</v>
      </c>
      <c r="I18">
        <v>-0.51</v>
      </c>
      <c r="J18">
        <v>-0.49</v>
      </c>
      <c r="K18" s="1">
        <f t="shared" si="0"/>
        <v>-0.47</v>
      </c>
      <c r="L18" s="2">
        <f t="shared" si="1"/>
        <v>4.3204937989385753E-2</v>
      </c>
    </row>
    <row r="19" spans="1:12" x14ac:dyDescent="0.25">
      <c r="A19">
        <v>18</v>
      </c>
      <c r="B19" t="s">
        <v>22</v>
      </c>
      <c r="C19" t="s">
        <v>63</v>
      </c>
      <c r="D19" t="s">
        <v>111</v>
      </c>
      <c r="E19" t="s">
        <v>115</v>
      </c>
      <c r="H19">
        <v>-0.39</v>
      </c>
      <c r="I19">
        <v>-0.45</v>
      </c>
      <c r="J19">
        <v>-0.52</v>
      </c>
      <c r="K19" s="1">
        <f t="shared" si="0"/>
        <v>-0.45333333333333337</v>
      </c>
      <c r="L19" s="2">
        <f t="shared" si="1"/>
        <v>5.3124591501697051E-2</v>
      </c>
    </row>
    <row r="20" spans="1:12" x14ac:dyDescent="0.25">
      <c r="A20">
        <v>19</v>
      </c>
      <c r="B20" t="s">
        <v>18</v>
      </c>
      <c r="C20" s="3" t="s">
        <v>66</v>
      </c>
      <c r="D20" t="s">
        <v>67</v>
      </c>
      <c r="E20" t="s">
        <v>68</v>
      </c>
      <c r="H20">
        <v>-0.6</v>
      </c>
      <c r="I20">
        <v>-0.5</v>
      </c>
      <c r="J20">
        <v>-0.23</v>
      </c>
      <c r="K20" s="1">
        <f t="shared" si="0"/>
        <v>-0.44333333333333336</v>
      </c>
      <c r="L20" s="2">
        <f t="shared" si="1"/>
        <v>0.15627610892974722</v>
      </c>
    </row>
    <row r="21" spans="1:12" x14ac:dyDescent="0.25">
      <c r="A21">
        <v>20</v>
      </c>
      <c r="B21" t="s">
        <v>23</v>
      </c>
      <c r="C21" t="s">
        <v>63</v>
      </c>
      <c r="D21" t="s">
        <v>111</v>
      </c>
      <c r="E21" t="s">
        <v>116</v>
      </c>
      <c r="H21">
        <v>-0.37</v>
      </c>
      <c r="I21">
        <v>-0.52</v>
      </c>
      <c r="J21">
        <v>-0.43</v>
      </c>
      <c r="K21" s="1">
        <f t="shared" si="0"/>
        <v>-0.44</v>
      </c>
      <c r="L21" s="2">
        <f t="shared" si="1"/>
        <v>6.1644140029689369E-2</v>
      </c>
    </row>
    <row r="22" spans="1:12" x14ac:dyDescent="0.25">
      <c r="A22">
        <v>21</v>
      </c>
      <c r="B22" t="s">
        <v>55</v>
      </c>
      <c r="C22" t="s">
        <v>63</v>
      </c>
      <c r="D22" t="s">
        <v>141</v>
      </c>
      <c r="E22" t="s">
        <v>142</v>
      </c>
      <c r="I22">
        <v>-0.5</v>
      </c>
      <c r="J22">
        <v>-0.37</v>
      </c>
      <c r="K22" s="1">
        <f t="shared" si="0"/>
        <v>-0.435</v>
      </c>
      <c r="L22" s="2">
        <f t="shared" si="1"/>
        <v>6.5000000000000044E-2</v>
      </c>
    </row>
    <row r="23" spans="1:12" x14ac:dyDescent="0.25">
      <c r="A23">
        <v>22</v>
      </c>
      <c r="B23" t="s">
        <v>24</v>
      </c>
      <c r="C23" s="4" t="s">
        <v>77</v>
      </c>
      <c r="D23" t="s">
        <v>78</v>
      </c>
      <c r="F23" t="s">
        <v>79</v>
      </c>
      <c r="G23" t="s">
        <v>80</v>
      </c>
      <c r="H23">
        <v>-0.4</v>
      </c>
      <c r="I23">
        <v>-0.53</v>
      </c>
      <c r="J23">
        <v>-0.32</v>
      </c>
      <c r="K23" s="1">
        <f t="shared" si="0"/>
        <v>-0.41666666666666669</v>
      </c>
      <c r="L23" s="2">
        <f t="shared" si="1"/>
        <v>8.6538366571648026E-2</v>
      </c>
    </row>
    <row r="24" spans="1:12" x14ac:dyDescent="0.25">
      <c r="A24">
        <v>23</v>
      </c>
      <c r="B24" t="s">
        <v>25</v>
      </c>
      <c r="C24" t="s">
        <v>63</v>
      </c>
      <c r="D24" t="s">
        <v>132</v>
      </c>
      <c r="E24" t="s">
        <v>133</v>
      </c>
      <c r="H24">
        <v>-0.46</v>
      </c>
      <c r="I24">
        <v>-0.39</v>
      </c>
      <c r="J24">
        <v>-0.38</v>
      </c>
      <c r="K24" s="1">
        <f t="shared" si="0"/>
        <v>-0.41</v>
      </c>
      <c r="L24" s="2">
        <f t="shared" si="1"/>
        <v>3.5590260840104374E-2</v>
      </c>
    </row>
    <row r="25" spans="1:12" x14ac:dyDescent="0.25">
      <c r="A25">
        <v>24</v>
      </c>
      <c r="B25" t="s">
        <v>28</v>
      </c>
      <c r="C25" t="s">
        <v>63</v>
      </c>
      <c r="D25" t="s">
        <v>111</v>
      </c>
      <c r="E25" t="s">
        <v>112</v>
      </c>
      <c r="H25">
        <v>-0.31</v>
      </c>
      <c r="I25">
        <v>-0.52</v>
      </c>
      <c r="J25">
        <v>-0.38</v>
      </c>
      <c r="K25" s="1">
        <f t="shared" si="0"/>
        <v>-0.40333333333333332</v>
      </c>
      <c r="L25" s="2">
        <f t="shared" si="1"/>
        <v>8.730533902472544E-2</v>
      </c>
    </row>
    <row r="26" spans="1:12" x14ac:dyDescent="0.25">
      <c r="A26">
        <v>25</v>
      </c>
      <c r="B26" t="s">
        <v>26</v>
      </c>
      <c r="C26" s="4" t="s">
        <v>77</v>
      </c>
      <c r="D26" t="s">
        <v>78</v>
      </c>
      <c r="F26" t="s">
        <v>79</v>
      </c>
      <c r="G26" t="s">
        <v>80</v>
      </c>
      <c r="H26">
        <v>-0.38</v>
      </c>
      <c r="I26">
        <v>-0.53</v>
      </c>
      <c r="J26">
        <v>-0.28999999999999998</v>
      </c>
      <c r="K26" s="1">
        <f t="shared" si="0"/>
        <v>-0.39999999999999997</v>
      </c>
      <c r="L26" s="2">
        <f t="shared" si="1"/>
        <v>9.8994949366116691E-2</v>
      </c>
    </row>
    <row r="27" spans="1:12" x14ac:dyDescent="0.25">
      <c r="A27">
        <v>26</v>
      </c>
      <c r="B27" t="s">
        <v>27</v>
      </c>
      <c r="C27" s="5" t="s">
        <v>101</v>
      </c>
      <c r="D27" t="s">
        <v>102</v>
      </c>
      <c r="E27" t="s">
        <v>103</v>
      </c>
      <c r="H27">
        <v>-0.38</v>
      </c>
      <c r="I27">
        <v>-0.45</v>
      </c>
      <c r="J27">
        <v>-0.3</v>
      </c>
      <c r="K27" s="1">
        <f t="shared" si="0"/>
        <v>-0.37666666666666671</v>
      </c>
      <c r="L27" s="2">
        <f t="shared" si="1"/>
        <v>6.1282587702833562E-2</v>
      </c>
    </row>
    <row r="28" spans="1:12" x14ac:dyDescent="0.25">
      <c r="A28">
        <v>27</v>
      </c>
      <c r="B28" t="s">
        <v>30</v>
      </c>
      <c r="C28" t="s">
        <v>63</v>
      </c>
      <c r="D28" t="s">
        <v>67</v>
      </c>
      <c r="E28" t="s">
        <v>104</v>
      </c>
      <c r="H28">
        <v>-0.35</v>
      </c>
      <c r="I28">
        <v>-0.57999999999999996</v>
      </c>
      <c r="J28">
        <v>-0.18</v>
      </c>
      <c r="K28" s="1">
        <f t="shared" si="0"/>
        <v>-0.36999999999999994</v>
      </c>
      <c r="L28" s="2">
        <f t="shared" si="1"/>
        <v>0.16391054470859004</v>
      </c>
    </row>
    <row r="29" spans="1:12" x14ac:dyDescent="0.25">
      <c r="A29">
        <v>28</v>
      </c>
      <c r="B29" t="s">
        <v>54</v>
      </c>
      <c r="C29" t="s">
        <v>63</v>
      </c>
      <c r="D29" t="s">
        <v>90</v>
      </c>
      <c r="E29" t="s">
        <v>91</v>
      </c>
      <c r="H29">
        <v>-0.28000000000000003</v>
      </c>
      <c r="I29">
        <v>-0.42</v>
      </c>
      <c r="K29" s="1">
        <f t="shared" si="0"/>
        <v>-0.35</v>
      </c>
      <c r="L29" s="2">
        <f t="shared" si="1"/>
        <v>7.0000000000000007E-2</v>
      </c>
    </row>
    <row r="30" spans="1:12" x14ac:dyDescent="0.25">
      <c r="A30">
        <v>29</v>
      </c>
      <c r="B30" t="s">
        <v>32</v>
      </c>
      <c r="C30" t="s">
        <v>63</v>
      </c>
      <c r="D30" t="s">
        <v>105</v>
      </c>
      <c r="E30" t="s">
        <v>106</v>
      </c>
      <c r="H30">
        <v>-0.28000000000000003</v>
      </c>
      <c r="I30">
        <v>-0.37</v>
      </c>
      <c r="J30">
        <v>-0.33</v>
      </c>
      <c r="K30" s="1">
        <f t="shared" si="0"/>
        <v>-0.32666666666666666</v>
      </c>
      <c r="L30" s="2">
        <f t="shared" si="1"/>
        <v>3.6817870057290855E-2</v>
      </c>
    </row>
    <row r="31" spans="1:12" x14ac:dyDescent="0.25">
      <c r="A31">
        <v>30</v>
      </c>
      <c r="B31" t="s">
        <v>33</v>
      </c>
      <c r="C31" t="s">
        <v>63</v>
      </c>
      <c r="D31" t="s">
        <v>137</v>
      </c>
      <c r="E31" t="s">
        <v>138</v>
      </c>
      <c r="H31">
        <v>-0.33</v>
      </c>
      <c r="I31">
        <v>-0.33</v>
      </c>
      <c r="J31">
        <v>-0.32</v>
      </c>
      <c r="K31" s="1">
        <f t="shared" si="0"/>
        <v>-0.32666666666666666</v>
      </c>
      <c r="L31" s="2">
        <f t="shared" si="1"/>
        <v>4.7140452079103209E-3</v>
      </c>
    </row>
    <row r="32" spans="1:12" x14ac:dyDescent="0.25">
      <c r="A32">
        <v>31</v>
      </c>
      <c r="B32" t="s">
        <v>31</v>
      </c>
      <c r="C32" t="s">
        <v>63</v>
      </c>
      <c r="D32" t="s">
        <v>121</v>
      </c>
      <c r="E32" t="s">
        <v>122</v>
      </c>
      <c r="H32">
        <v>-0.44</v>
      </c>
      <c r="I32">
        <v>-0.34</v>
      </c>
      <c r="J32">
        <v>-0.18</v>
      </c>
      <c r="K32" s="1">
        <f t="shared" si="0"/>
        <v>-0.32</v>
      </c>
      <c r="L32" s="2">
        <f t="shared" si="1"/>
        <v>0.10708252269472671</v>
      </c>
    </row>
    <row r="33" spans="1:12" x14ac:dyDescent="0.25">
      <c r="A33">
        <v>32</v>
      </c>
      <c r="B33" t="s">
        <v>29</v>
      </c>
      <c r="C33" t="s">
        <v>52</v>
      </c>
      <c r="D33" t="s">
        <v>52</v>
      </c>
      <c r="E33" t="s">
        <v>52</v>
      </c>
      <c r="F33" t="s">
        <v>52</v>
      </c>
      <c r="G33" t="s">
        <v>52</v>
      </c>
      <c r="H33">
        <v>-0.17</v>
      </c>
      <c r="I33">
        <v>-0.43</v>
      </c>
      <c r="J33">
        <v>-0.35</v>
      </c>
      <c r="K33" s="1">
        <f t="shared" si="0"/>
        <v>-0.31666666666666665</v>
      </c>
      <c r="L33" s="2">
        <f t="shared" si="1"/>
        <v>0.10873004286866723</v>
      </c>
    </row>
    <row r="34" spans="1:12" x14ac:dyDescent="0.25">
      <c r="A34">
        <v>33</v>
      </c>
      <c r="B34" t="s">
        <v>35</v>
      </c>
      <c r="C34" t="s">
        <v>52</v>
      </c>
      <c r="D34" t="s">
        <v>52</v>
      </c>
      <c r="E34" t="s">
        <v>52</v>
      </c>
      <c r="F34" t="s">
        <v>52</v>
      </c>
      <c r="G34" t="s">
        <v>52</v>
      </c>
      <c r="H34">
        <v>-0.17</v>
      </c>
      <c r="I34">
        <v>-0.27</v>
      </c>
      <c r="J34">
        <v>-0.34</v>
      </c>
      <c r="K34" s="1">
        <f t="shared" ref="K34:K51" si="2">AVERAGE(H34:J34)</f>
        <v>-0.26</v>
      </c>
      <c r="L34" s="2">
        <f t="shared" ref="L34:L51" si="3">_xlfn.STDEV.P(H34:J34)</f>
        <v>6.9761498454854548E-2</v>
      </c>
    </row>
    <row r="35" spans="1:12" x14ac:dyDescent="0.25">
      <c r="A35">
        <v>34</v>
      </c>
      <c r="B35" t="s">
        <v>38</v>
      </c>
      <c r="C35" t="s">
        <v>52</v>
      </c>
      <c r="D35" t="s">
        <v>52</v>
      </c>
      <c r="E35" t="s">
        <v>52</v>
      </c>
      <c r="F35" t="s">
        <v>52</v>
      </c>
      <c r="G35" t="s">
        <v>52</v>
      </c>
      <c r="H35">
        <v>-0.35</v>
      </c>
      <c r="I35">
        <v>-0.22</v>
      </c>
      <c r="J35">
        <v>-0.21</v>
      </c>
      <c r="K35" s="1">
        <f t="shared" si="2"/>
        <v>-0.25999999999999995</v>
      </c>
      <c r="L35" s="2">
        <f t="shared" si="3"/>
        <v>6.3770421565696803E-2</v>
      </c>
    </row>
    <row r="36" spans="1:12" x14ac:dyDescent="0.25">
      <c r="A36">
        <v>35</v>
      </c>
      <c r="B36" t="s">
        <v>36</v>
      </c>
      <c r="C36" t="s">
        <v>63</v>
      </c>
      <c r="D36" t="s">
        <v>130</v>
      </c>
      <c r="E36" t="s">
        <v>131</v>
      </c>
      <c r="H36">
        <v>-0.25</v>
      </c>
      <c r="I36">
        <v>-0.46</v>
      </c>
      <c r="J36">
        <v>-6.0000000000000102E-2</v>
      </c>
      <c r="K36" s="1">
        <f t="shared" si="2"/>
        <v>-0.25666666666666665</v>
      </c>
      <c r="L36" s="2">
        <f t="shared" si="3"/>
        <v>0.1633673433979046</v>
      </c>
    </row>
    <row r="37" spans="1:12" x14ac:dyDescent="0.25">
      <c r="A37">
        <v>36</v>
      </c>
      <c r="B37" t="s">
        <v>34</v>
      </c>
      <c r="C37" t="s">
        <v>63</v>
      </c>
      <c r="D37" t="s">
        <v>81</v>
      </c>
      <c r="E37" t="s">
        <v>82</v>
      </c>
      <c r="H37">
        <v>-0.15</v>
      </c>
      <c r="I37">
        <v>-0.31</v>
      </c>
      <c r="J37">
        <v>-0.3</v>
      </c>
      <c r="K37" s="1">
        <f t="shared" si="2"/>
        <v>-0.25333333333333335</v>
      </c>
      <c r="L37" s="2">
        <f t="shared" si="3"/>
        <v>7.3181661333667172E-2</v>
      </c>
    </row>
    <row r="38" spans="1:12" x14ac:dyDescent="0.25">
      <c r="A38">
        <v>37</v>
      </c>
      <c r="B38" t="s">
        <v>40</v>
      </c>
      <c r="C38" t="s">
        <v>63</v>
      </c>
      <c r="D38" t="s">
        <v>128</v>
      </c>
      <c r="E38" t="s">
        <v>129</v>
      </c>
      <c r="H38">
        <v>-9.9999999999999603E-2</v>
      </c>
      <c r="I38">
        <v>-0.41</v>
      </c>
      <c r="J38">
        <v>-0.17</v>
      </c>
      <c r="K38" s="1">
        <f t="shared" si="2"/>
        <v>-0.22666666666666654</v>
      </c>
      <c r="L38" s="2">
        <f t="shared" si="3"/>
        <v>0.13274871834493263</v>
      </c>
    </row>
    <row r="39" spans="1:12" x14ac:dyDescent="0.25">
      <c r="A39">
        <v>38</v>
      </c>
      <c r="B39" t="s">
        <v>41</v>
      </c>
      <c r="C39" t="s">
        <v>63</v>
      </c>
      <c r="D39" t="s">
        <v>109</v>
      </c>
      <c r="E39" t="s">
        <v>110</v>
      </c>
      <c r="H39">
        <v>-0.16</v>
      </c>
      <c r="I39">
        <v>-0.28000000000000003</v>
      </c>
      <c r="J39">
        <v>-6.0000000000000102E-2</v>
      </c>
      <c r="K39" s="1">
        <f t="shared" si="2"/>
        <v>-0.16666666666666671</v>
      </c>
      <c r="L39" s="2">
        <f t="shared" si="3"/>
        <v>8.9938250421546892E-2</v>
      </c>
    </row>
    <row r="40" spans="1:12" x14ac:dyDescent="0.25">
      <c r="A40">
        <v>39</v>
      </c>
      <c r="B40" t="s">
        <v>39</v>
      </c>
      <c r="C40" t="s">
        <v>63</v>
      </c>
      <c r="D40" t="s">
        <v>64</v>
      </c>
      <c r="E40" t="s">
        <v>65</v>
      </c>
      <c r="H40">
        <v>-0.05</v>
      </c>
      <c r="I40">
        <v>-0.27</v>
      </c>
      <c r="J40">
        <v>-0.17</v>
      </c>
      <c r="K40" s="1">
        <f t="shared" si="2"/>
        <v>-0.16333333333333333</v>
      </c>
      <c r="L40" s="2">
        <f t="shared" si="3"/>
        <v>8.9938250421547003E-2</v>
      </c>
    </row>
    <row r="41" spans="1:12" x14ac:dyDescent="0.25">
      <c r="A41">
        <v>40</v>
      </c>
      <c r="B41" t="s">
        <v>43</v>
      </c>
      <c r="C41" s="3" t="s">
        <v>66</v>
      </c>
      <c r="D41" t="s">
        <v>117</v>
      </c>
      <c r="E41" t="s">
        <v>118</v>
      </c>
      <c r="H41">
        <v>-0.13</v>
      </c>
      <c r="I41">
        <v>-0.1</v>
      </c>
      <c r="J41">
        <v>-0.23</v>
      </c>
      <c r="K41" s="1">
        <f t="shared" si="2"/>
        <v>-0.15333333333333335</v>
      </c>
      <c r="L41" s="2">
        <f t="shared" si="3"/>
        <v>5.5577773335110242E-2</v>
      </c>
    </row>
    <row r="42" spans="1:12" x14ac:dyDescent="0.25">
      <c r="A42">
        <v>41</v>
      </c>
      <c r="B42" t="s">
        <v>44</v>
      </c>
      <c r="C42" s="5" t="s">
        <v>101</v>
      </c>
      <c r="D42" t="s">
        <v>139</v>
      </c>
      <c r="E42" t="s">
        <v>140</v>
      </c>
      <c r="H42">
        <v>-4.9999999999999802E-2</v>
      </c>
      <c r="I42">
        <v>-0.26</v>
      </c>
      <c r="J42">
        <v>-0.13</v>
      </c>
      <c r="K42" s="1">
        <f t="shared" si="2"/>
        <v>-0.14666666666666661</v>
      </c>
      <c r="L42" s="2">
        <f t="shared" si="3"/>
        <v>8.653836657164786E-2</v>
      </c>
    </row>
    <row r="43" spans="1:12" x14ac:dyDescent="0.25">
      <c r="A43">
        <v>42</v>
      </c>
      <c r="B43" t="s">
        <v>37</v>
      </c>
      <c r="C43" t="s">
        <v>63</v>
      </c>
      <c r="D43" t="s">
        <v>69</v>
      </c>
      <c r="E43" t="s">
        <v>70</v>
      </c>
      <c r="H43">
        <v>-0.22</v>
      </c>
      <c r="I43">
        <v>-0.27</v>
      </c>
      <c r="J43">
        <v>5.0000000000000301E-2</v>
      </c>
      <c r="K43" s="1">
        <f t="shared" si="2"/>
        <v>-0.14666666666666656</v>
      </c>
      <c r="L43" s="2">
        <f t="shared" si="3"/>
        <v>0.14055445761538693</v>
      </c>
    </row>
    <row r="44" spans="1:12" x14ac:dyDescent="0.25">
      <c r="A44">
        <v>43</v>
      </c>
      <c r="B44" t="s">
        <v>45</v>
      </c>
      <c r="C44" s="4" t="s">
        <v>77</v>
      </c>
      <c r="D44" t="s">
        <v>92</v>
      </c>
      <c r="F44" t="s">
        <v>79</v>
      </c>
      <c r="G44" t="s">
        <v>93</v>
      </c>
      <c r="H44">
        <v>-8.0000000000000099E-2</v>
      </c>
      <c r="I44">
        <v>-0.11</v>
      </c>
      <c r="J44">
        <v>-0.23</v>
      </c>
      <c r="K44" s="1">
        <f t="shared" si="2"/>
        <v>-0.14000000000000004</v>
      </c>
      <c r="L44" s="2">
        <f t="shared" si="3"/>
        <v>6.4807406984078539E-2</v>
      </c>
    </row>
    <row r="45" spans="1:12" x14ac:dyDescent="0.25">
      <c r="A45">
        <v>44</v>
      </c>
      <c r="B45" t="s">
        <v>47</v>
      </c>
      <c r="C45" t="s">
        <v>63</v>
      </c>
      <c r="D45" t="s">
        <v>94</v>
      </c>
      <c r="E45" t="s">
        <v>95</v>
      </c>
      <c r="H45">
        <v>6.9999999999999798E-2</v>
      </c>
      <c r="I45">
        <v>-0.32</v>
      </c>
      <c r="J45">
        <v>-9.0000000000000302E-2</v>
      </c>
      <c r="K45" s="1">
        <f t="shared" si="2"/>
        <v>-0.11333333333333351</v>
      </c>
      <c r="L45" s="2">
        <f t="shared" si="3"/>
        <v>0.16006942938057281</v>
      </c>
    </row>
    <row r="46" spans="1:12" x14ac:dyDescent="0.25">
      <c r="A46">
        <v>45</v>
      </c>
      <c r="B46" t="s">
        <v>46</v>
      </c>
      <c r="C46" t="s">
        <v>63</v>
      </c>
      <c r="D46" t="s">
        <v>99</v>
      </c>
      <c r="E46" t="s">
        <v>100</v>
      </c>
      <c r="H46">
        <v>-0.11</v>
      </c>
      <c r="I46">
        <v>-0.21</v>
      </c>
      <c r="J46">
        <v>3.9999999999999598E-2</v>
      </c>
      <c r="K46" s="1">
        <f t="shared" si="2"/>
        <v>-9.3333333333333476E-2</v>
      </c>
      <c r="L46" s="2">
        <f t="shared" si="3"/>
        <v>0.10274023338281608</v>
      </c>
    </row>
    <row r="47" spans="1:12" x14ac:dyDescent="0.25">
      <c r="A47">
        <v>46</v>
      </c>
      <c r="B47" t="s">
        <v>42</v>
      </c>
      <c r="C47" t="s">
        <v>63</v>
      </c>
      <c r="D47" t="s">
        <v>87</v>
      </c>
      <c r="E47" t="s">
        <v>88</v>
      </c>
      <c r="H47">
        <v>0.11</v>
      </c>
      <c r="I47">
        <v>-0.2</v>
      </c>
      <c r="J47">
        <v>-0.13</v>
      </c>
      <c r="K47" s="1">
        <f t="shared" si="2"/>
        <v>-7.3333333333333348E-2</v>
      </c>
      <c r="L47" s="2">
        <f t="shared" si="3"/>
        <v>0.13274871834493251</v>
      </c>
    </row>
    <row r="48" spans="1:12" x14ac:dyDescent="0.25">
      <c r="A48">
        <v>47</v>
      </c>
      <c r="B48" t="s">
        <v>49</v>
      </c>
      <c r="C48" s="4" t="s">
        <v>77</v>
      </c>
      <c r="D48" t="s">
        <v>96</v>
      </c>
      <c r="E48" t="s">
        <v>97</v>
      </c>
      <c r="F48" t="s">
        <v>79</v>
      </c>
      <c r="G48" t="s">
        <v>98</v>
      </c>
      <c r="H48">
        <v>-0.04</v>
      </c>
      <c r="I48">
        <v>-6.0000000000000102E-2</v>
      </c>
      <c r="J48">
        <v>3.00000000000002E-2</v>
      </c>
      <c r="K48" s="1">
        <f t="shared" si="2"/>
        <v>-2.33333333333333E-2</v>
      </c>
      <c r="L48" s="2">
        <f t="shared" si="3"/>
        <v>3.8586123009300879E-2</v>
      </c>
    </row>
    <row r="49" spans="1:12" x14ac:dyDescent="0.25">
      <c r="A49">
        <v>48</v>
      </c>
      <c r="B49" t="s">
        <v>48</v>
      </c>
      <c r="C49" s="3" t="s">
        <v>66</v>
      </c>
      <c r="D49" t="s">
        <v>85</v>
      </c>
      <c r="E49" t="s">
        <v>86</v>
      </c>
      <c r="H49">
        <v>-4.9999999999999802E-2</v>
      </c>
      <c r="I49">
        <v>-8.99999999999999E-2</v>
      </c>
      <c r="J49">
        <v>0.22</v>
      </c>
      <c r="K49" s="1">
        <f t="shared" si="2"/>
        <v>2.6666666666666766E-2</v>
      </c>
      <c r="L49" s="2">
        <f t="shared" si="3"/>
        <v>0.13767917618708916</v>
      </c>
    </row>
    <row r="50" spans="1:12" x14ac:dyDescent="0.25">
      <c r="A50">
        <v>49</v>
      </c>
      <c r="B50" t="s">
        <v>51</v>
      </c>
      <c r="C50" s="3" t="s">
        <v>66</v>
      </c>
      <c r="D50" t="s">
        <v>67</v>
      </c>
      <c r="E50" t="s">
        <v>89</v>
      </c>
      <c r="H50">
        <v>0.12</v>
      </c>
      <c r="I50">
        <v>3.9999999999999598E-2</v>
      </c>
      <c r="J50">
        <v>0</v>
      </c>
      <c r="K50" s="1">
        <f t="shared" si="2"/>
        <v>5.3333333333333198E-2</v>
      </c>
      <c r="L50" s="2">
        <f t="shared" si="3"/>
        <v>4.9888765156985919E-2</v>
      </c>
    </row>
    <row r="51" spans="1:12" x14ac:dyDescent="0.25">
      <c r="A51">
        <v>50</v>
      </c>
      <c r="B51" t="s">
        <v>50</v>
      </c>
      <c r="C51" s="3" t="s">
        <v>66</v>
      </c>
      <c r="D51" t="s">
        <v>71</v>
      </c>
      <c r="E51" t="s">
        <v>72</v>
      </c>
      <c r="H51">
        <v>9.9999999999997903E-3</v>
      </c>
      <c r="I51">
        <v>-0.04</v>
      </c>
      <c r="J51">
        <v>0.21</v>
      </c>
      <c r="K51" s="1">
        <f t="shared" si="2"/>
        <v>5.9999999999999921E-2</v>
      </c>
      <c r="L51" s="2">
        <f t="shared" si="3"/>
        <v>0.10801234497346436</v>
      </c>
    </row>
    <row r="52" spans="1:12" x14ac:dyDescent="0.25">
      <c r="K52" s="1"/>
      <c r="L52" s="2"/>
    </row>
    <row r="53" spans="1:12" x14ac:dyDescent="0.25">
      <c r="K53" s="1"/>
      <c r="L53" s="2"/>
    </row>
    <row r="54" spans="1:12" x14ac:dyDescent="0.25">
      <c r="K54" s="1"/>
      <c r="L54" s="2"/>
    </row>
    <row r="55" spans="1:12" x14ac:dyDescent="0.25">
      <c r="K55" s="1"/>
      <c r="L55" s="2"/>
    </row>
    <row r="56" spans="1:12" x14ac:dyDescent="0.25">
      <c r="K56" s="1"/>
      <c r="L56" s="2"/>
    </row>
    <row r="57" spans="1:12" x14ac:dyDescent="0.25">
      <c r="K57" s="1"/>
      <c r="L57" s="2"/>
    </row>
    <row r="58" spans="1:12" x14ac:dyDescent="0.25">
      <c r="K58" s="1"/>
      <c r="L58" s="2"/>
    </row>
    <row r="59" spans="1:12" x14ac:dyDescent="0.25">
      <c r="K59" s="1"/>
      <c r="L59" s="2"/>
    </row>
    <row r="60" spans="1:12" x14ac:dyDescent="0.25">
      <c r="K60" s="1"/>
      <c r="L60" s="2"/>
    </row>
    <row r="61" spans="1:12" x14ac:dyDescent="0.25">
      <c r="K61" s="1"/>
      <c r="L61" s="2"/>
    </row>
    <row r="62" spans="1:12" x14ac:dyDescent="0.25">
      <c r="K62" s="1"/>
      <c r="L62" s="2"/>
    </row>
    <row r="63" spans="1:12" x14ac:dyDescent="0.25">
      <c r="K63" s="1"/>
      <c r="L63" s="2"/>
    </row>
    <row r="64" spans="1:12" x14ac:dyDescent="0.25">
      <c r="K64" s="1"/>
      <c r="L64" s="2"/>
    </row>
    <row r="65" spans="11:12" x14ac:dyDescent="0.25">
      <c r="K65" s="1"/>
      <c r="L65" s="2"/>
    </row>
    <row r="66" spans="11:12" x14ac:dyDescent="0.25">
      <c r="K66" s="1"/>
      <c r="L66" s="2"/>
    </row>
    <row r="67" spans="11:12" x14ac:dyDescent="0.25">
      <c r="K67" s="1"/>
      <c r="L67" s="2"/>
    </row>
    <row r="68" spans="11:12" x14ac:dyDescent="0.25">
      <c r="K68" s="1"/>
      <c r="L68" s="2"/>
    </row>
    <row r="69" spans="11:12" x14ac:dyDescent="0.25">
      <c r="K69" s="1"/>
      <c r="L69" s="2"/>
    </row>
  </sheetData>
  <autoFilter ref="A1:L69" xr:uid="{00000000-0009-0000-0000-000000000000}">
    <sortState xmlns:xlrd2="http://schemas.microsoft.com/office/spreadsheetml/2017/richdata2" ref="A2:L69">
      <sortCondition ref="K1:K69"/>
    </sortState>
  </autoFilter>
  <conditionalFormatting sqref="B1:B1048576"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analysis_result_b_auc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Fernandes Neto</dc:creator>
  <cp:lastModifiedBy>Joao Fernandes Neto</cp:lastModifiedBy>
  <dcterms:created xsi:type="dcterms:W3CDTF">2025-07-17T11:34:01Z</dcterms:created>
  <dcterms:modified xsi:type="dcterms:W3CDTF">2025-10-07T08:18:38Z</dcterms:modified>
</cp:coreProperties>
</file>