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gall\Desktop\"/>
    </mc:Choice>
  </mc:AlternateContent>
  <xr:revisionPtr revIDLastSave="0" documentId="8_{CE47E8DD-6A99-47AD-8EB1-C0C037E9D95D}" xr6:coauthVersionLast="47" xr6:coauthVersionMax="47" xr10:uidLastSave="{00000000-0000-0000-0000-000000000000}"/>
  <bookViews>
    <workbookView xWindow="28680" yWindow="-165" windowWidth="29040" windowHeight="15720" xr2:uid="{B7E009A3-4F00-9D42-898A-3B3036E83678}"/>
  </bookViews>
  <sheets>
    <sheet name="Table S1 Sequence Stats" sheetId="13" r:id="rId1"/>
    <sheet name="Table S2 BUSCO" sheetId="1" r:id="rId2"/>
    <sheet name="Table S3 pairwise distance" sheetId="4" r:id="rId3"/>
    <sheet name="Table S4 replacements" sheetId="6" r:id="rId4"/>
    <sheet name="Table S5 SNVs" sheetId="7" r:id="rId5"/>
    <sheet name="Table S6 Selection" sheetId="9" r:id="rId6"/>
    <sheet name="Table S7 positive sites" sheetId="10" r:id="rId7"/>
    <sheet name="Table S8 source data"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3" l="1"/>
  <c r="I12" i="13"/>
  <c r="I11" i="13"/>
  <c r="I10" i="13"/>
  <c r="I9" i="13"/>
  <c r="I8" i="13"/>
  <c r="I7" i="13"/>
  <c r="I6" i="13"/>
  <c r="I5" i="13"/>
  <c r="I4" i="13"/>
  <c r="E10" i="9" l="1"/>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4" i="6"/>
  <c r="E9" i="9"/>
  <c r="J6" i="9"/>
  <c r="E6" i="9"/>
  <c r="J5" i="9"/>
  <c r="E5" i="9"/>
</calcChain>
</file>

<file path=xl/sharedStrings.xml><?xml version="1.0" encoding="utf-8"?>
<sst xmlns="http://schemas.openxmlformats.org/spreadsheetml/2006/main" count="2710" uniqueCount="552">
  <si>
    <t>HO</t>
  </si>
  <si>
    <t>LF</t>
  </si>
  <si>
    <t>LiFl_CF_20</t>
  </si>
  <si>
    <t>LiFl_CF_27</t>
  </si>
  <si>
    <t>LiFl_CF_36</t>
  </si>
  <si>
    <t>Samples</t>
  </si>
  <si>
    <t>Data type</t>
  </si>
  <si>
    <t>Drosophila melanogaster</t>
  </si>
  <si>
    <t>Musca domestica</t>
  </si>
  <si>
    <t>Bombyx mori</t>
  </si>
  <si>
    <t>Genome</t>
  </si>
  <si>
    <t>Tribolium castaneum</t>
  </si>
  <si>
    <t>XM_015982008.1</t>
  </si>
  <si>
    <t>Limnephilus lunatus</t>
  </si>
  <si>
    <t>Transcriptome</t>
  </si>
  <si>
    <t>Hesperophylax occidentalis</t>
  </si>
  <si>
    <t>Hydroptila sp.</t>
  </si>
  <si>
    <t>Philopotamus ludificatus</t>
  </si>
  <si>
    <t>Platycentropus radiatus</t>
  </si>
  <si>
    <t>Rhyacophila fasciata</t>
  </si>
  <si>
    <t>Agapetus fuscipes</t>
  </si>
  <si>
    <t>Annulipalpia sp.</t>
  </si>
  <si>
    <t>Athripsodes cinereus</t>
  </si>
  <si>
    <t>Glyphotaelius pellucidus</t>
  </si>
  <si>
    <t>Limnephilus marmoratus</t>
  </si>
  <si>
    <t>Limnephilus rhombicus</t>
  </si>
  <si>
    <t>Complete</t>
  </si>
  <si>
    <t>Single-copy complete</t>
  </si>
  <si>
    <t>Duplicated complete</t>
  </si>
  <si>
    <t>Fragmented</t>
  </si>
  <si>
    <t>Missing</t>
  </si>
  <si>
    <t>Type</t>
  </si>
  <si>
    <t>Transcriptome from 1KITE</t>
  </si>
  <si>
    <t>Species</t>
  </si>
  <si>
    <t>Limnephilus flavastellus</t>
  </si>
  <si>
    <t>Sample ID</t>
  </si>
  <si>
    <t>HO_1.fq.gz</t>
  </si>
  <si>
    <t>HO_2.fq.gz</t>
  </si>
  <si>
    <t>LF_1.fq.gz</t>
  </si>
  <si>
    <t>LF_2.fq.gz</t>
  </si>
  <si>
    <t>Files</t>
  </si>
  <si>
    <t>LiFl_CF_20_1.fq.gz</t>
  </si>
  <si>
    <t>LiFl_CF_20_2.fq.gz</t>
  </si>
  <si>
    <t>LiFl_CF_27_1.fq.gz</t>
  </si>
  <si>
    <t>LiFl_CF_27_2.fq.gz</t>
  </si>
  <si>
    <t>LiFl_CF_36_1.fq.gz</t>
  </si>
  <si>
    <t>LiFl_CF_36_2.fq.gz</t>
  </si>
  <si>
    <t>Read length</t>
  </si>
  <si>
    <t>Number of raw reads</t>
  </si>
  <si>
    <t>Number of basepairs from raw reads</t>
  </si>
  <si>
    <t>Number of reads after filtering</t>
  </si>
  <si>
    <t>Number of basepairs after filtering</t>
  </si>
  <si>
    <t>Filtering rate</t>
  </si>
  <si>
    <t>LF_TRINITY_DN616_c0_g1_i11.p1</t>
  </si>
  <si>
    <t>LiFl_CF_20_TRINITY_DN2854_c0_g1_i14.p1</t>
  </si>
  <si>
    <t>LiFl_CF_36_TRINITY_DN1157_c0_g1_i4.p1</t>
  </si>
  <si>
    <t>HO_TRINITY_DN98_c0_g1_i21.p1</t>
  </si>
  <si>
    <t>gAfus_ENSSFIG00005005828.1</t>
  </si>
  <si>
    <t>gGpel_ENSGPLG00000012611.1</t>
  </si>
  <si>
    <t>gLlun_ENSLLSG00015002091.1</t>
  </si>
  <si>
    <t>gLmar_ENSLMMG00005001277.1</t>
  </si>
  <si>
    <t>gLrho_ENSLRHG00005003296.1</t>
  </si>
  <si>
    <t>Dmel_paraPA</t>
  </si>
  <si>
    <t>Bmori</t>
  </si>
  <si>
    <t>Housefly_X96668.1_146340</t>
  </si>
  <si>
    <t>Tcast_XM_015982008.1</t>
  </si>
  <si>
    <t>LiFl_CF_27_TRINITY_DN1074_c0_g1_i2.p1</t>
  </si>
  <si>
    <t>K</t>
  </si>
  <si>
    <t>E</t>
  </si>
  <si>
    <t>Q</t>
  </si>
  <si>
    <t>V</t>
  </si>
  <si>
    <t>D</t>
  </si>
  <si>
    <t>G</t>
  </si>
  <si>
    <t>M</t>
  </si>
  <si>
    <t>T</t>
  </si>
  <si>
    <t>L</t>
  </si>
  <si>
    <t>Y</t>
  </si>
  <si>
    <t>S</t>
  </si>
  <si>
    <t>I</t>
  </si>
  <si>
    <t>A</t>
  </si>
  <si>
    <t>P</t>
  </si>
  <si>
    <t>R</t>
  </si>
  <si>
    <t>H</t>
  </si>
  <si>
    <t>F</t>
  </si>
  <si>
    <t>N</t>
  </si>
  <si>
    <t>C</t>
  </si>
  <si>
    <t>D59G</t>
  </si>
  <si>
    <t>Reference</t>
  </si>
  <si>
    <t>E435K</t>
  </si>
  <si>
    <t>TTX 1272 in snakes</t>
  </si>
  <si>
    <t>Q376L</t>
  </si>
  <si>
    <t>C1489S</t>
  </si>
  <si>
    <t>Insecticide V1010L/A</t>
  </si>
  <si>
    <t>Known replacements in other species confer resistance</t>
  </si>
  <si>
    <t>Insecticide D59G</t>
  </si>
  <si>
    <t>Replacements in resistant caddisflies</t>
  </si>
  <si>
    <t>TTX Q376L</t>
  </si>
  <si>
    <t>Insecticide E435K</t>
  </si>
  <si>
    <t>V1010A</t>
  </si>
  <si>
    <t>Insecticide N1013S</t>
  </si>
  <si>
    <t>N1013K</t>
  </si>
  <si>
    <t>Insecticide A1410V</t>
  </si>
  <si>
    <t>A1410T</t>
  </si>
  <si>
    <t>TTX C1489S (1265 in snakes)</t>
  </si>
  <si>
    <t>F1491I</t>
  </si>
  <si>
    <t>F1496S</t>
  </si>
  <si>
    <t>Dong et al. 2014</t>
  </si>
  <si>
    <t>Feldman et al. 2012, 2016</t>
  </si>
  <si>
    <t>TTX 1267  in snakes</t>
  </si>
  <si>
    <t>6977-6979, AAA (K)</t>
  </si>
  <si>
    <t>6926-6928, AAG (K)</t>
  </si>
  <si>
    <t>6923-6925, GTC (V)</t>
  </si>
  <si>
    <t>6929-6931, GTC (V)</t>
  </si>
  <si>
    <r>
      <t xml:space="preserve">6950-6952, AAG (K) / </t>
    </r>
    <r>
      <rPr>
        <sz val="12"/>
        <color rgb="FFFF0000"/>
        <rFont val="Aptos Narrow (Body)"/>
      </rPr>
      <t>GAG (E)</t>
    </r>
  </si>
  <si>
    <t>6905-6907, ATG (M)</t>
  </si>
  <si>
    <t>6890-6892, ATG (M)</t>
  </si>
  <si>
    <t>6560-6562, TTG (L)</t>
  </si>
  <si>
    <t>6473-6475, GTA (V)</t>
  </si>
  <si>
    <t>6458-6460, GCA (A)</t>
  </si>
  <si>
    <t>6425-6427, GTC (V)</t>
  </si>
  <si>
    <t>6383-6385, CCT (P)</t>
  </si>
  <si>
    <t>6365-6367, CAG (Q)</t>
  </si>
  <si>
    <t>5981-5983, CTA (L)</t>
  </si>
  <si>
    <t>5840-5842, AAG (K)</t>
  </si>
  <si>
    <t>5804-5806, AAA (K)</t>
  </si>
  <si>
    <t>5741-5743, CTC (L)</t>
  </si>
  <si>
    <t>5708-5710, CAA (Q)</t>
  </si>
  <si>
    <t>5699-5701, AGT (S)</t>
  </si>
  <si>
    <t>5696-5698, TCT (S)</t>
  </si>
  <si>
    <r>
      <t xml:space="preserve">5558-5560, GAC (S) / </t>
    </r>
    <r>
      <rPr>
        <sz val="12"/>
        <color rgb="FFFF0000"/>
        <rFont val="Aptos Narrow (Body)"/>
      </rPr>
      <t>GAG (E)</t>
    </r>
  </si>
  <si>
    <t>5363-5365, GTC (V)</t>
  </si>
  <si>
    <t>5360-5362, ATG (M)</t>
  </si>
  <si>
    <t>5330-5332, ATG (M)</t>
  </si>
  <si>
    <t>5258-5260, ACT (T)</t>
  </si>
  <si>
    <r>
      <t>5273-5275, ATC (I)</t>
    </r>
    <r>
      <rPr>
        <sz val="12"/>
        <color rgb="FF00B050"/>
        <rFont val="Aptos Narrow (Body)"/>
      </rPr>
      <t xml:space="preserve"> / ATT (I)</t>
    </r>
    <r>
      <rPr>
        <sz val="12"/>
        <color theme="1"/>
        <rFont val="Aptos Narrow"/>
        <family val="2"/>
        <scheme val="minor"/>
      </rPr>
      <t xml:space="preserve"> &lt;- SNP was not called by GATK</t>
    </r>
  </si>
  <si>
    <r>
      <t xml:space="preserve">5249-5251, AAC (N) / </t>
    </r>
    <r>
      <rPr>
        <sz val="12"/>
        <color rgb="FFFF0000"/>
        <rFont val="Aptos Narrow (Body)"/>
      </rPr>
      <t>AGT (S)</t>
    </r>
  </si>
  <si>
    <t>5225-5227, ATC (I)</t>
  </si>
  <si>
    <t>5138-5140, GTT (V)</t>
  </si>
  <si>
    <t>5135-5137, GCG (A)</t>
  </si>
  <si>
    <t>5126-5128, CCA (P)</t>
  </si>
  <si>
    <t>5051-5053, AGA (R)</t>
  </si>
  <si>
    <t>5000-5002, CAG (Q)</t>
  </si>
  <si>
    <t>4982-4984, AGT (S)</t>
  </si>
  <si>
    <t>4751-4753, CTC (L)</t>
  </si>
  <si>
    <t>4724-4726, AGC (S)</t>
  </si>
  <si>
    <t>4730-4732, GCC (A)</t>
  </si>
  <si>
    <t>4721-4723, AAA (K)</t>
  </si>
  <si>
    <t>4235-4237, TAC (Y)</t>
  </si>
  <si>
    <t>4211-4213, CGA (R)</t>
  </si>
  <si>
    <t>4202-4204, ATC (I)</t>
  </si>
  <si>
    <t>4172-4174, TTC (F)</t>
  </si>
  <si>
    <t>4166-4168, CTT (L)</t>
  </si>
  <si>
    <t>3941-3943, ACG (T)</t>
  </si>
  <si>
    <t>3878-3880, GTA (V)</t>
  </si>
  <si>
    <t>3839-3841, TTT (F)</t>
  </si>
  <si>
    <t>3704-3706, AGC (S)</t>
  </si>
  <si>
    <t>3698-3700, ATC (I)</t>
  </si>
  <si>
    <t>3683-3685, TCC (S)</t>
  </si>
  <si>
    <t>3629-3631, ATG (M)</t>
  </si>
  <si>
    <t>3563-3565, GCA (A)</t>
  </si>
  <si>
    <t>3530-3532, CTC (L)</t>
  </si>
  <si>
    <t>3527-3529, GTC (V)</t>
  </si>
  <si>
    <t>3221-3223, TAT (Y)</t>
  </si>
  <si>
    <t>3167-3169, GAT (D)</t>
  </si>
  <si>
    <t>3164-3166, GAT (D)</t>
  </si>
  <si>
    <t>3140-3142, ATT (I)</t>
  </si>
  <si>
    <t>3074-3076, ATA (I)</t>
  </si>
  <si>
    <t>3047-3049, AGG (R)</t>
  </si>
  <si>
    <t>2660-2662, TTC (F)</t>
  </si>
  <si>
    <t>2249-2251, CAA (Q)</t>
  </si>
  <si>
    <t>2216-2218, GTG (V)</t>
  </si>
  <si>
    <r>
      <t>2237-2239, GGC (G)</t>
    </r>
    <r>
      <rPr>
        <sz val="12"/>
        <color rgb="FFFF0000"/>
        <rFont val="Aptos Narrow (Body)"/>
      </rPr>
      <t xml:space="preserve"> / TGC (C)</t>
    </r>
  </si>
  <si>
    <t>Position in the amino-acid alignment
(1-based)</t>
  </si>
  <si>
    <r>
      <t xml:space="preserve">2825-2827, CTC (L) </t>
    </r>
    <r>
      <rPr>
        <sz val="12"/>
        <color rgb="FFFF0000"/>
        <rFont val="Aptos Narrow (Body)"/>
      </rPr>
      <t>/ ATC (I)</t>
    </r>
  </si>
  <si>
    <r>
      <t xml:space="preserve">2873-2875, GTT (V) </t>
    </r>
    <r>
      <rPr>
        <sz val="12"/>
        <color rgb="FFFF0000"/>
        <rFont val="Aptos Narrow (Body)"/>
      </rPr>
      <t>/ GGT (G)</t>
    </r>
  </si>
  <si>
    <r>
      <t xml:space="preserve">2879-2881, ACG (T) </t>
    </r>
    <r>
      <rPr>
        <sz val="12"/>
        <color rgb="FFFF0000"/>
        <rFont val="Aptos Narrow (Body)"/>
      </rPr>
      <t>/ AAT (N) / AAG (K)</t>
    </r>
  </si>
  <si>
    <r>
      <t xml:space="preserve">3215-3217, TTC (F) </t>
    </r>
    <r>
      <rPr>
        <sz val="12"/>
        <color rgb="FFFF0000"/>
        <rFont val="Aptos Narrow (Body)"/>
      </rPr>
      <t>/ TCC (S)</t>
    </r>
  </si>
  <si>
    <r>
      <t xml:space="preserve">3977-3979, TTG (L) </t>
    </r>
    <r>
      <rPr>
        <sz val="12"/>
        <color rgb="FFFF0000"/>
        <rFont val="Aptos Narrow (Body)"/>
      </rPr>
      <t>/ GTG (V)</t>
    </r>
  </si>
  <si>
    <r>
      <t>4052-4054, ATG (M)</t>
    </r>
    <r>
      <rPr>
        <sz val="12"/>
        <color rgb="FFFF0000"/>
        <rFont val="Aptos Narrow (Body)"/>
      </rPr>
      <t xml:space="preserve"> / GTG (V)</t>
    </r>
  </si>
  <si>
    <r>
      <t>4373-4375, AAT (N)</t>
    </r>
    <r>
      <rPr>
        <sz val="12"/>
        <color rgb="FFFF0000"/>
        <rFont val="Aptos Narrow (Body)"/>
      </rPr>
      <t xml:space="preserve"> / GAT (D)</t>
    </r>
  </si>
  <si>
    <r>
      <t xml:space="preserve">4910-4912, AGC (S) </t>
    </r>
    <r>
      <rPr>
        <sz val="12"/>
        <color rgb="FFFF0000"/>
        <rFont val="Aptos Narrow (Body)"/>
      </rPr>
      <t>/ AAC(N)</t>
    </r>
  </si>
  <si>
    <t>5165-5167, AAG (K)</t>
  </si>
  <si>
    <t>634-636, AAA (K)</t>
  </si>
  <si>
    <t>LF_TRINITY_DN616_c0_g1 
Position in superTranscript (1-based), SNVs</t>
  </si>
  <si>
    <t>LiFl_CF_20_TRINITY_DN2854_c0_g1
Position in superTranscript (1-based), SNVs</t>
  </si>
  <si>
    <t>682-684, AAG (K)</t>
  </si>
  <si>
    <t>6695-6697, GAC (D)</t>
  </si>
  <si>
    <t>742-744, ATG (M)</t>
  </si>
  <si>
    <t>727-729, ATG (M)</t>
  </si>
  <si>
    <t>703-705, GTC (V)</t>
  </si>
  <si>
    <t>706-708, AAG (K)</t>
  </si>
  <si>
    <t>709-711, GTC (V)</t>
  </si>
  <si>
    <t>1072-1074, TTG (L)</t>
  </si>
  <si>
    <t>6476-6478, ATT (I)</t>
  </si>
  <si>
    <t>1156-1158, ATT (I)</t>
  </si>
  <si>
    <t>1159-1161, GTA (V)</t>
  </si>
  <si>
    <t>1174-1176, GCA (A)</t>
  </si>
  <si>
    <t>6452-6454, ATA (A)</t>
  </si>
  <si>
    <t>1180-1182, ATA (A)</t>
  </si>
  <si>
    <t>6416-6418, GCA (A)</t>
  </si>
  <si>
    <t>1207-1209, GTC (V)</t>
  </si>
  <si>
    <t>1216-1218, GCA (A)</t>
  </si>
  <si>
    <t>1249-1251, CCT (P)</t>
  </si>
  <si>
    <t>1267-1269, CAG (Q)</t>
  </si>
  <si>
    <t>1651-1653, CTA (L)</t>
  </si>
  <si>
    <t>1792-1794, AAG (K)</t>
  </si>
  <si>
    <t>1828-1830, AAA (K)</t>
  </si>
  <si>
    <t>1891-1893, CTC (L)</t>
  </si>
  <si>
    <t>1924-1926, CAA (Q)</t>
  </si>
  <si>
    <t>1933-1935, AGT (S)</t>
  </si>
  <si>
    <t>1936-1938, TCT (S)</t>
  </si>
  <si>
    <t>2298-2300, GTC (V)</t>
  </si>
  <si>
    <t>2301-2303, ATG (M)</t>
  </si>
  <si>
    <t>2331-2333, ATG (M)</t>
  </si>
  <si>
    <t>5318-5320, ATT (I)</t>
  </si>
  <si>
    <t>2343-2345, ATT (I)</t>
  </si>
  <si>
    <t>2403-2405, ACT (T)</t>
  </si>
  <si>
    <t>2436-2438, ATC (I)</t>
  </si>
  <si>
    <t>2496-2498, AAG (K)</t>
  </si>
  <si>
    <t>2523-2525, GTT (V)</t>
  </si>
  <si>
    <t>2526-2528, GCG (A)</t>
  </si>
  <si>
    <t>2535-2537, CCA (P)</t>
  </si>
  <si>
    <r>
      <t xml:space="preserve">2751-2753, AGC (S) </t>
    </r>
    <r>
      <rPr>
        <sz val="12"/>
        <color rgb="FFFF0000"/>
        <rFont val="Aptos Narrow (Body)"/>
      </rPr>
      <t>/ AAC(N)</t>
    </r>
  </si>
  <si>
    <t>2910-2912, CTC (L)</t>
  </si>
  <si>
    <t>2931-2933, GCC (A)</t>
  </si>
  <si>
    <t>2937-2939, AGC (S)</t>
  </si>
  <si>
    <t>2940-2942, AAA (K)</t>
  </si>
  <si>
    <t>3937-3939, TTC (F)</t>
  </si>
  <si>
    <t>3943-3945, CTT (L)</t>
  </si>
  <si>
    <r>
      <t>4057-4059, ATG (M)</t>
    </r>
    <r>
      <rPr>
        <sz val="12"/>
        <color rgb="FFFF0000"/>
        <rFont val="Aptos Narrow (Body)"/>
      </rPr>
      <t xml:space="preserve"> / GTG (V)</t>
    </r>
  </si>
  <si>
    <r>
      <t xml:space="preserve">4167-4169, TTG (L) </t>
    </r>
    <r>
      <rPr>
        <sz val="12"/>
        <color rgb="FFFF0000"/>
        <rFont val="Aptos Narrow (Body)"/>
      </rPr>
      <t xml:space="preserve">/ GTG </t>
    </r>
    <r>
      <rPr>
        <sz val="12"/>
        <color theme="1"/>
        <rFont val="Aptos Narrow"/>
        <family val="2"/>
        <scheme val="minor"/>
      </rPr>
      <t>(</t>
    </r>
    <r>
      <rPr>
        <sz val="12"/>
        <color rgb="FFFF0000"/>
        <rFont val="Aptos Narrow (Body)"/>
      </rPr>
      <t>V</t>
    </r>
    <r>
      <rPr>
        <sz val="12"/>
        <color theme="1"/>
        <rFont val="Aptos Narrow"/>
        <family val="2"/>
        <scheme val="minor"/>
      </rPr>
      <t>)</t>
    </r>
  </si>
  <si>
    <t>4266-4268, GTA (V)</t>
  </si>
  <si>
    <t>4305-4307, TTT (F)</t>
  </si>
  <si>
    <t>4440-4442, AGC (S)</t>
  </si>
  <si>
    <t>4446-4448, ATC (I)</t>
  </si>
  <si>
    <t>4461-4463, TCC (S)</t>
  </si>
  <si>
    <t>4515-4517, ATG (M)</t>
  </si>
  <si>
    <t>4581-4583, GCA (A)</t>
  </si>
  <si>
    <t>4614-4616, CTC (L)</t>
  </si>
  <si>
    <t>4617-4619, GTC (V)</t>
  </si>
  <si>
    <r>
      <t xml:space="preserve">4929-4931, TTC (F) </t>
    </r>
    <r>
      <rPr>
        <sz val="12"/>
        <color rgb="FFFF0000"/>
        <rFont val="Aptos Narrow (Body)"/>
      </rPr>
      <t>/ TCC (S)</t>
    </r>
  </si>
  <si>
    <t>4977-4979, GAT (D)</t>
  </si>
  <si>
    <t>4980-4982, GGG (G)</t>
  </si>
  <si>
    <t>5004-5006, ATT (I)</t>
  </si>
  <si>
    <t>5070-5072, ATA (I)</t>
  </si>
  <si>
    <t>5097-5099, AGG (R)</t>
  </si>
  <si>
    <t>Nitin found</t>
  </si>
  <si>
    <t>5484-5486, TTC (F)</t>
  </si>
  <si>
    <t>5895-5897, CAA (Q)</t>
  </si>
  <si>
    <t>5928-5930, GTG (V)</t>
  </si>
  <si>
    <r>
      <t>937-939, GAC (D)</t>
    </r>
    <r>
      <rPr>
        <sz val="12"/>
        <color rgb="FFFF0000"/>
        <rFont val="Aptos Narrow (Body)"/>
      </rPr>
      <t xml:space="preserve"> / TAC (T)</t>
    </r>
  </si>
  <si>
    <r>
      <t xml:space="preserve">2074-2076, GAC (S) </t>
    </r>
    <r>
      <rPr>
        <sz val="12"/>
        <color rgb="FFFF0000"/>
        <rFont val="Aptos Narrow (Body)"/>
      </rPr>
      <t>/ GAG(E)</t>
    </r>
  </si>
  <si>
    <r>
      <t xml:space="preserve">2610-2612, AGA (R) </t>
    </r>
    <r>
      <rPr>
        <sz val="12"/>
        <color rgb="FFFF0000"/>
        <rFont val="Aptos Narrow (Body)"/>
      </rPr>
      <t>/ AAA (K)</t>
    </r>
  </si>
  <si>
    <r>
      <t xml:space="preserve">2661-2663, CAG (Q) </t>
    </r>
    <r>
      <rPr>
        <sz val="12"/>
        <color rgb="FFFF0000"/>
        <rFont val="Aptos Narrow (Body)"/>
      </rPr>
      <t>/ CGG (R)</t>
    </r>
  </si>
  <si>
    <r>
      <t>2679-2681, AGT (S)</t>
    </r>
    <r>
      <rPr>
        <sz val="12"/>
        <color rgb="FFFF0000"/>
        <rFont val="Aptos Narrow (Body)"/>
      </rPr>
      <t xml:space="preserve"> / GGT (G)</t>
    </r>
  </si>
  <si>
    <r>
      <t>3736-3738, AAT (N)</t>
    </r>
    <r>
      <rPr>
        <sz val="12"/>
        <color rgb="FFFF0000"/>
        <rFont val="Aptos Narrow (Body)"/>
      </rPr>
      <t xml:space="preserve"> / GAT (D)</t>
    </r>
  </si>
  <si>
    <r>
      <t>3874-3876, TAC (Y)</t>
    </r>
    <r>
      <rPr>
        <sz val="12"/>
        <color rgb="FFFF0000"/>
        <rFont val="Aptos Narrow (Body)"/>
      </rPr>
      <t xml:space="preserve"> / CAC (H)</t>
    </r>
  </si>
  <si>
    <r>
      <t xml:space="preserve">3898-3900, CGA (R) </t>
    </r>
    <r>
      <rPr>
        <sz val="12"/>
        <color rgb="FFFF0000"/>
        <rFont val="Aptos Narrow (Body)"/>
      </rPr>
      <t>/ CAA (Q)</t>
    </r>
  </si>
  <si>
    <r>
      <t xml:space="preserve">3907-3909, ATC (I) </t>
    </r>
    <r>
      <rPr>
        <sz val="12"/>
        <color rgb="FFFF0000"/>
        <rFont val="Aptos Narrow (Body)"/>
      </rPr>
      <t>/ CTC (L)</t>
    </r>
  </si>
  <si>
    <r>
      <t xml:space="preserve">4923-4925, TAT (Y) </t>
    </r>
    <r>
      <rPr>
        <sz val="12"/>
        <color rgb="FFFF0000"/>
        <rFont val="Aptos Narrow (Body)"/>
      </rPr>
      <t>/ TTT (F)</t>
    </r>
  </si>
  <si>
    <t>5265-5267, ACG (T)</t>
  </si>
  <si>
    <t>5271-5273, GTT (V)</t>
  </si>
  <si>
    <t>5907-5909, GGC (G)</t>
  </si>
  <si>
    <t>LiFl_CF_27_TRINITY_DN1074_c0_g1
Position in superTranscript (1-based), SNVs</t>
  </si>
  <si>
    <t>2412-2414, AAC (N)</t>
  </si>
  <si>
    <t>2388-2390, ATC (I)</t>
  </si>
  <si>
    <t>7993-7995, AAA (K)</t>
  </si>
  <si>
    <t>7966-7968, AAG (K)</t>
  </si>
  <si>
    <t>7945-7947, GTC (V)</t>
  </si>
  <si>
    <t>7942-7944, AAG (K)</t>
  </si>
  <si>
    <t>7939-7941, GTC (V)</t>
  </si>
  <si>
    <t>7921-7923, ATG (M)</t>
  </si>
  <si>
    <t>7906-7908, ATG (M)</t>
  </si>
  <si>
    <t>7711-7713, GAC (D)</t>
  </si>
  <si>
    <t>7576-7578, TTG (L)</t>
  </si>
  <si>
    <t>7492-7494, ATT (I)</t>
  </si>
  <si>
    <t>7489-7491, GTA (V)</t>
  </si>
  <si>
    <t>7474-7476, GCA (A)</t>
  </si>
  <si>
    <t>7468-7470, ATA (A)</t>
  </si>
  <si>
    <t>7441-7443, GTC (V)</t>
  </si>
  <si>
    <t>7432-7434, GCA (A)</t>
  </si>
  <si>
    <t>7399-7401, CCT (P)</t>
  </si>
  <si>
    <t>6997-6999, CTA (L)</t>
  </si>
  <si>
    <t>6856-6858, AAG (K)</t>
  </si>
  <si>
    <t>6820-6822, AAA (K)</t>
  </si>
  <si>
    <t>6757-6759, CTC (L)</t>
  </si>
  <si>
    <t>6724-6726, CAA (Q)</t>
  </si>
  <si>
    <t>6715-6717, AGT (S)</t>
  </si>
  <si>
    <t>6574-6576, GAC (S)</t>
  </si>
  <si>
    <t>6379-6381, GTC (V)</t>
  </si>
  <si>
    <t>6382-6384, ATG (M)</t>
  </si>
  <si>
    <t>6346-6348, ATG (M)</t>
  </si>
  <si>
    <t>6334-6336, ATT (I)</t>
  </si>
  <si>
    <t>6289-6291, ATC (I)</t>
  </si>
  <si>
    <t>6274-6276, ACT (T)</t>
  </si>
  <si>
    <t>6265-6267, AAC (N)</t>
  </si>
  <si>
    <t>6241-6243, ATC (I)</t>
  </si>
  <si>
    <t>6181-6183, AAG (K)</t>
  </si>
  <si>
    <t>6154-6156, GTT (V)</t>
  </si>
  <si>
    <t>6151-6153, GCG (A)</t>
  </si>
  <si>
    <t>6142-6144, CCA (P)</t>
  </si>
  <si>
    <t xml:space="preserve">6067-6069, AGA (R) </t>
  </si>
  <si>
    <t>LiFl_CF_36_TRINITY_DN1157_c0_g1
Position in superTranscript (1-based), SNVs</t>
  </si>
  <si>
    <t>337-339, AAA (K)</t>
  </si>
  <si>
    <t>364-366, AAG (K)</t>
  </si>
  <si>
    <t>1474-1476, AAG (K)</t>
  </si>
  <si>
    <t>1510-1512, AAA (K)</t>
  </si>
  <si>
    <t>1573-1575, CTC (L)</t>
  </si>
  <si>
    <t>1606-1608, CAA (Q)</t>
  </si>
  <si>
    <t>1615-1617, AGT (S)</t>
  </si>
  <si>
    <t>1618-1620, TCT (S)</t>
  </si>
  <si>
    <t>2133-2135, GTC (V)</t>
  </si>
  <si>
    <t>2137-2139, ATG (M)</t>
  </si>
  <si>
    <t>2166-2168, ATG (M)</t>
  </si>
  <si>
    <t>2178-2180, ATT (I)</t>
  </si>
  <si>
    <t>2223-2225, ATC (I)</t>
  </si>
  <si>
    <t>2238-2240, ACT (T)</t>
  </si>
  <si>
    <t>2247-2249, AAC (N)</t>
  </si>
  <si>
    <t>2271-2273, ATC (I)</t>
  </si>
  <si>
    <t>2331-2333, AAG (K)</t>
  </si>
  <si>
    <t>2358-2360, GTT (V)</t>
  </si>
  <si>
    <t>2361-2363, GCG (A)</t>
  </si>
  <si>
    <t>2370-2372, CCA (P)</t>
  </si>
  <si>
    <t>3863-3865, ATG (M)</t>
  </si>
  <si>
    <t>3974-3976, ACG (T)</t>
  </si>
  <si>
    <t>4037-4039, GTA (V)</t>
  </si>
  <si>
    <t>4694-4696, TAT (Y)</t>
  </si>
  <si>
    <t>4700-4702, TTC (F)</t>
  </si>
  <si>
    <t>4749-4750, GAT (D)</t>
  </si>
  <si>
    <t>4751-4753, GGG (G)</t>
  </si>
  <si>
    <t>4775-4777, ATT (I)</t>
  </si>
  <si>
    <t>4841-4843, ATA (I)</t>
  </si>
  <si>
    <t>5666-5668, CAA (Q)</t>
  </si>
  <si>
    <t>5678-5680, GGC (G)</t>
  </si>
  <si>
    <t>5699-5701, GTG (V)</t>
  </si>
  <si>
    <t>5767-5769, CTC (L)</t>
  </si>
  <si>
    <t>5746-5748, GCC (A)</t>
  </si>
  <si>
    <t>5740-5742, AGC (S)</t>
  </si>
  <si>
    <t>4849-4851, AAT (N)</t>
  </si>
  <si>
    <r>
      <t>4711-4713, TAC (Y)</t>
    </r>
    <r>
      <rPr>
        <sz val="12"/>
        <color rgb="FFFF0000"/>
        <rFont val="Aptos Narrow (Body)"/>
      </rPr>
      <t xml:space="preserve"> </t>
    </r>
  </si>
  <si>
    <t>4687-4689, CGA (R)</t>
  </si>
  <si>
    <t>4678-4680, ATC (I)</t>
  </si>
  <si>
    <t>4648-4650, TTC (F)</t>
  </si>
  <si>
    <t>4642-4644, CTT (L)</t>
  </si>
  <si>
    <t>4453-4455, TTG (L)</t>
  </si>
  <si>
    <t>4417-4419, ACG (T)</t>
  </si>
  <si>
    <t>4354-4356, GTA (V)</t>
  </si>
  <si>
    <t>4315-4317, TTT (F)</t>
  </si>
  <si>
    <t>4180-4182, AGC (S)</t>
  </si>
  <si>
    <t>4174-4176, ATC (I)</t>
  </si>
  <si>
    <t>4159-4161, TCC (S)</t>
  </si>
  <si>
    <t>4150-4152, ATG (M)</t>
  </si>
  <si>
    <t>4039-4041, GCA (A)</t>
  </si>
  <si>
    <t>4006-4008, CTC (L)</t>
  </si>
  <si>
    <t>4003-4005, GTC (V)</t>
  </si>
  <si>
    <t>3679-3681, TAT (Y)</t>
  </si>
  <si>
    <t>3691-3693, TTC (F)</t>
  </si>
  <si>
    <t>3643-3645, GAT (D)</t>
  </si>
  <si>
    <t>3640-3642, GGG (G)</t>
  </si>
  <si>
    <t>3616-3618, ATT (I)</t>
  </si>
  <si>
    <t>3116-3118, ATA (I)</t>
  </si>
  <si>
    <t>3089-3091, AGG (R)</t>
  </si>
  <si>
    <t>2921-2923, ACG (T)</t>
  </si>
  <si>
    <t>2915-2917, GTT (V)</t>
  </si>
  <si>
    <t>2702-2704, TTC (F)</t>
  </si>
  <si>
    <t>2275-2277, CAA (Q)</t>
  </si>
  <si>
    <t>2263-2265, GGC (G)</t>
  </si>
  <si>
    <t>2242-2244, GTG (V)</t>
  </si>
  <si>
    <r>
      <t>7381-7383, CAG (Q) /</t>
    </r>
    <r>
      <rPr>
        <sz val="12"/>
        <color rgb="FFFF0000"/>
        <rFont val="Aptos Narrow (Body)"/>
      </rPr>
      <t xml:space="preserve"> AGG (R)</t>
    </r>
  </si>
  <si>
    <r>
      <t>6712-6714, TCC (S) /</t>
    </r>
    <r>
      <rPr>
        <sz val="12"/>
        <color rgb="FFFF0000"/>
        <rFont val="Aptos Narrow (Body)"/>
      </rPr>
      <t xml:space="preserve"> TCT (S)</t>
    </r>
  </si>
  <si>
    <t>6016-6018, CAG (Q)</t>
  </si>
  <si>
    <t>5998-6000, AGT (S)</t>
  </si>
  <si>
    <t>5926-5928, AGC (S)</t>
  </si>
  <si>
    <t>5737-5739, AAA (K)</t>
  </si>
  <si>
    <r>
      <t>4528-4530, ATG (M) /</t>
    </r>
    <r>
      <rPr>
        <sz val="12"/>
        <color rgb="FFFF0000"/>
        <rFont val="Aptos Narrow (Body)"/>
      </rPr>
      <t xml:space="preserve"> GTG (V)</t>
    </r>
  </si>
  <si>
    <r>
      <t>385-387, GTC (V) /</t>
    </r>
    <r>
      <rPr>
        <sz val="12"/>
        <color rgb="FFFF0000"/>
        <rFont val="Aptos Narrow (Body)"/>
      </rPr>
      <t xml:space="preserve"> GAC (D)</t>
    </r>
  </si>
  <si>
    <r>
      <t>388-390, AAG (K) /</t>
    </r>
    <r>
      <rPr>
        <sz val="12"/>
        <color rgb="FFFF0000"/>
        <rFont val="Aptos Narrow (Body)"/>
      </rPr>
      <t xml:space="preserve"> GAG (G)</t>
    </r>
  </si>
  <si>
    <r>
      <t xml:space="preserve">391-393, GTC (V) / </t>
    </r>
    <r>
      <rPr>
        <sz val="12"/>
        <color rgb="FFFF0000"/>
        <rFont val="Aptos Narrow (Body)"/>
      </rPr>
      <t>GGC (G)</t>
    </r>
  </si>
  <si>
    <r>
      <t xml:space="preserve">409-411, ATG (M) / </t>
    </r>
    <r>
      <rPr>
        <sz val="12"/>
        <color rgb="FFFF0000"/>
        <rFont val="Aptos Narrow (Body)"/>
      </rPr>
      <t>ACG (T)</t>
    </r>
  </si>
  <si>
    <r>
      <t xml:space="preserve">424-426, ATG (M) / </t>
    </r>
    <r>
      <rPr>
        <sz val="12"/>
        <color rgb="FFFF0000"/>
        <rFont val="Aptos Narrow (Body)"/>
      </rPr>
      <t>GTG (V)</t>
    </r>
  </si>
  <si>
    <r>
      <t xml:space="preserve">619-621, GAC (D) / </t>
    </r>
    <r>
      <rPr>
        <sz val="12"/>
        <color rgb="FFFF0000"/>
        <rFont val="Aptos Narrow (Body)"/>
      </rPr>
      <t>TAC (Y)</t>
    </r>
  </si>
  <si>
    <r>
      <t>754-756, TTG (L) /</t>
    </r>
    <r>
      <rPr>
        <sz val="12"/>
        <color rgb="FFFF0000"/>
        <rFont val="Aptos Narrow (Body)"/>
      </rPr>
      <t xml:space="preserve"> TCG (S)</t>
    </r>
  </si>
  <si>
    <r>
      <t xml:space="preserve">838-840, ATT (I) / </t>
    </r>
    <r>
      <rPr>
        <sz val="12"/>
        <color rgb="FFFF0000"/>
        <rFont val="Aptos Narrow (Body)"/>
      </rPr>
      <t>GTT (V)</t>
    </r>
  </si>
  <si>
    <r>
      <t>841-843, GTA (V) /</t>
    </r>
    <r>
      <rPr>
        <sz val="12"/>
        <color rgb="FFFF0000"/>
        <rFont val="Aptos Narrow (Body)"/>
      </rPr>
      <t xml:space="preserve"> ATA (I)</t>
    </r>
  </si>
  <si>
    <r>
      <t xml:space="preserve">856-858, GCA (A) / </t>
    </r>
    <r>
      <rPr>
        <sz val="12"/>
        <color rgb="FFFF0000"/>
        <rFont val="Aptos Narrow (Body)"/>
      </rPr>
      <t>GTA (V)</t>
    </r>
  </si>
  <si>
    <r>
      <t xml:space="preserve">862-864, ATA (A) / </t>
    </r>
    <r>
      <rPr>
        <sz val="12"/>
        <color rgb="FFFF0000"/>
        <rFont val="Aptos Narrow (Body)"/>
      </rPr>
      <t>ATG (M)</t>
    </r>
  </si>
  <si>
    <r>
      <t xml:space="preserve">889-891, GTC (V) / </t>
    </r>
    <r>
      <rPr>
        <sz val="12"/>
        <color rgb="FFFF0000"/>
        <rFont val="Aptos Narrow (Body)"/>
      </rPr>
      <t>GCC (A)</t>
    </r>
  </si>
  <si>
    <r>
      <t xml:space="preserve">898-900, GCA (A) / </t>
    </r>
    <r>
      <rPr>
        <sz val="12"/>
        <color rgb="FFFF0000"/>
        <rFont val="Aptos Narrow (Body)"/>
      </rPr>
      <t>ACA (T)</t>
    </r>
  </si>
  <si>
    <r>
      <t xml:space="preserve">931-933, CCT (P) / </t>
    </r>
    <r>
      <rPr>
        <sz val="12"/>
        <color rgb="FFFF0000"/>
        <rFont val="Aptos Narrow (Body)"/>
      </rPr>
      <t>GCT (A)</t>
    </r>
  </si>
  <si>
    <r>
      <t>949-951, CAG (Q) /</t>
    </r>
    <r>
      <rPr>
        <sz val="12"/>
        <color rgb="FFFF0000"/>
        <rFont val="Aptos Narrow (Body)"/>
      </rPr>
      <t xml:space="preserve"> AAG (K)</t>
    </r>
  </si>
  <si>
    <r>
      <t xml:space="preserve">1333-1335, CTA (L) / </t>
    </r>
    <r>
      <rPr>
        <sz val="12"/>
        <color rgb="FFFF0000"/>
        <rFont val="Aptos Narrow (Body)"/>
      </rPr>
      <t>CAA (Q)</t>
    </r>
  </si>
  <si>
    <r>
      <t xml:space="preserve">1756-1758, GAC (S) / </t>
    </r>
    <r>
      <rPr>
        <sz val="12"/>
        <color rgb="FFFF0000"/>
        <rFont val="Aptos Narrow (Body)"/>
      </rPr>
      <t>GAG (E)</t>
    </r>
  </si>
  <si>
    <r>
      <t xml:space="preserve">2445-2447, AGA (R) / </t>
    </r>
    <r>
      <rPr>
        <sz val="12"/>
        <color rgb="FFFF0000"/>
        <rFont val="Aptos Narrow (Body)"/>
      </rPr>
      <t>AAA (K)</t>
    </r>
  </si>
  <si>
    <r>
      <t xml:space="preserve">2496-2498, CAG (Q) / </t>
    </r>
    <r>
      <rPr>
        <sz val="12"/>
        <color rgb="FFFF0000"/>
        <rFont val="Aptos Narrow (Body)"/>
      </rPr>
      <t>CGG (R)</t>
    </r>
  </si>
  <si>
    <r>
      <t>2514-2516, AGT (S) /</t>
    </r>
    <r>
      <rPr>
        <sz val="12"/>
        <color rgb="FFFF0000"/>
        <rFont val="Aptos Narrow (Body)"/>
      </rPr>
      <t xml:space="preserve"> GGT (G)</t>
    </r>
  </si>
  <si>
    <r>
      <t>2586-2588, AGC (S) /</t>
    </r>
    <r>
      <rPr>
        <sz val="12"/>
        <color rgb="FFFF0000"/>
        <rFont val="Aptos Narrow (Body)"/>
      </rPr>
      <t xml:space="preserve"> AAC (N)</t>
    </r>
  </si>
  <si>
    <r>
      <t>2745-2747, CTC (L) /</t>
    </r>
    <r>
      <rPr>
        <sz val="12"/>
        <color rgb="FFFF0000"/>
        <rFont val="Aptos Narrow (Body)"/>
      </rPr>
      <t xml:space="preserve"> CCC (P)</t>
    </r>
  </si>
  <si>
    <r>
      <t xml:space="preserve">2766-2768, GCC (A) / </t>
    </r>
    <r>
      <rPr>
        <sz val="12"/>
        <color rgb="FFFF0000"/>
        <rFont val="Aptos Narrow (Body)"/>
      </rPr>
      <t>GTC (V)</t>
    </r>
  </si>
  <si>
    <r>
      <t xml:space="preserve">2772-2774, AGC (S) / </t>
    </r>
    <r>
      <rPr>
        <sz val="12"/>
        <color rgb="FFFF0000"/>
        <rFont val="Aptos Narrow (Body)"/>
      </rPr>
      <t>GGC (G)</t>
    </r>
  </si>
  <si>
    <r>
      <t>2775-2777, AAA (K)</t>
    </r>
    <r>
      <rPr>
        <sz val="12"/>
        <color theme="1"/>
        <rFont val="Aptos Narrow (Body)"/>
      </rPr>
      <t xml:space="preserve"> /</t>
    </r>
    <r>
      <rPr>
        <sz val="12"/>
        <color rgb="FFFF0000"/>
        <rFont val="Aptos Narrow (Body)"/>
      </rPr>
      <t xml:space="preserve"> AAT (N)</t>
    </r>
  </si>
  <si>
    <r>
      <t xml:space="preserve">3542-3544, AAT (N) / </t>
    </r>
    <r>
      <rPr>
        <sz val="12"/>
        <color rgb="FFFF0000"/>
        <rFont val="Aptos Narrow (Body)"/>
      </rPr>
      <t>GAT (D)</t>
    </r>
  </si>
  <si>
    <r>
      <t xml:space="preserve">3680-3682, TAC (Y) / </t>
    </r>
    <r>
      <rPr>
        <sz val="12"/>
        <color rgb="FFFF0000"/>
        <rFont val="Aptos Narrow (Body)"/>
      </rPr>
      <t>CAC (H)</t>
    </r>
  </si>
  <si>
    <r>
      <t xml:space="preserve">3938-3940, TTG (L) / </t>
    </r>
    <r>
      <rPr>
        <sz val="12"/>
        <color rgb="FFFF0000"/>
        <rFont val="Aptos Narrow (Body)"/>
      </rPr>
      <t>GTG (V)</t>
    </r>
  </si>
  <si>
    <r>
      <t>3749-3751, CTT (L) /</t>
    </r>
    <r>
      <rPr>
        <sz val="12"/>
        <color rgb="FFFF0000"/>
        <rFont val="Aptos Narrow (Body)"/>
      </rPr>
      <t xml:space="preserve"> TTT (F)</t>
    </r>
  </si>
  <si>
    <r>
      <t>3743-3745, TTC (F) /</t>
    </r>
    <r>
      <rPr>
        <sz val="12"/>
        <color rgb="FFFF0000"/>
        <rFont val="Aptos Narrow (Body)"/>
      </rPr>
      <t xml:space="preserve"> ATC (I)</t>
    </r>
  </si>
  <si>
    <r>
      <t xml:space="preserve">3713-3715, ATC (I) / </t>
    </r>
    <r>
      <rPr>
        <sz val="12"/>
        <color rgb="FFFF0000"/>
        <rFont val="Aptos Narrow (Body)"/>
      </rPr>
      <t>CTC (L)</t>
    </r>
  </si>
  <si>
    <r>
      <t xml:space="preserve">3704-3706, CGA (R) / </t>
    </r>
    <r>
      <rPr>
        <sz val="12"/>
        <color rgb="FFFF0000"/>
        <rFont val="Aptos Narrow (Body)"/>
      </rPr>
      <t>CAA (Q)</t>
    </r>
  </si>
  <si>
    <r>
      <t xml:space="preserve">4076-4078, TTT (F) / </t>
    </r>
    <r>
      <rPr>
        <sz val="12"/>
        <color rgb="FFFF0000"/>
        <rFont val="Aptos Narrow (Body)"/>
      </rPr>
      <t>TAT (Y)</t>
    </r>
  </si>
  <si>
    <r>
      <t>4211-4213, AGC (S) /</t>
    </r>
    <r>
      <rPr>
        <sz val="12"/>
        <color rgb="FFFF0000"/>
        <rFont val="Aptos Narrow (Body)"/>
      </rPr>
      <t xml:space="preserve"> TGC (C)</t>
    </r>
  </si>
  <si>
    <r>
      <t xml:space="preserve">4217-4219, ATC (I) / </t>
    </r>
    <r>
      <rPr>
        <sz val="12"/>
        <color rgb="FFFF0000"/>
        <rFont val="Aptos Narrow (Body)"/>
      </rPr>
      <t>TTC (F)</t>
    </r>
  </si>
  <si>
    <r>
      <t xml:space="preserve">4232-4234, TCC (S) / </t>
    </r>
    <r>
      <rPr>
        <sz val="12"/>
        <color rgb="FFFF0000"/>
        <rFont val="Aptos Narrow (Body)"/>
      </rPr>
      <t>TTC (F)</t>
    </r>
  </si>
  <si>
    <r>
      <t xml:space="preserve">4286-4288, ATG (M) / </t>
    </r>
    <r>
      <rPr>
        <sz val="12"/>
        <color rgb="FFFF0000"/>
        <rFont val="Aptos Narrow (Body)"/>
      </rPr>
      <t>AAG (K)</t>
    </r>
  </si>
  <si>
    <r>
      <t xml:space="preserve">4352-4354, GCA (A) / </t>
    </r>
    <r>
      <rPr>
        <sz val="12"/>
        <color rgb="FFFF0000"/>
        <rFont val="Aptos Narrow (Body)"/>
      </rPr>
      <t>TCA (S)</t>
    </r>
  </si>
  <si>
    <r>
      <t xml:space="preserve">4385-4387, CTC (L) / </t>
    </r>
    <r>
      <rPr>
        <sz val="12"/>
        <color rgb="FFFF0000"/>
        <rFont val="Aptos Narrow (Body)"/>
      </rPr>
      <t>ATC (I)</t>
    </r>
  </si>
  <si>
    <r>
      <t>4388-4390, GTC (V) /</t>
    </r>
    <r>
      <rPr>
        <sz val="12"/>
        <color rgb="FFFF0000"/>
        <rFont val="Aptos Narrow (Body)"/>
      </rPr>
      <t xml:space="preserve"> ATC (I)</t>
    </r>
  </si>
  <si>
    <r>
      <t xml:space="preserve">4868-4870, AGG (R) / </t>
    </r>
    <r>
      <rPr>
        <sz val="12"/>
        <color rgb="FFFF0000"/>
        <rFont val="Aptos Narrow (Body)"/>
      </rPr>
      <t>AAG (K)</t>
    </r>
  </si>
  <si>
    <r>
      <t>5036-5038, ACG (T) /</t>
    </r>
    <r>
      <rPr>
        <sz val="12"/>
        <color rgb="FFFF0000"/>
        <rFont val="Aptos Narrow (Body)"/>
      </rPr>
      <t xml:space="preserve"> AAG (K)</t>
    </r>
  </si>
  <si>
    <r>
      <t>5042-5044, GTT (V) /</t>
    </r>
    <r>
      <rPr>
        <sz val="12"/>
        <color rgb="FFFF0000"/>
        <rFont val="Aptos Narrow (Body)"/>
      </rPr>
      <t xml:space="preserve"> GGT (G)</t>
    </r>
  </si>
  <si>
    <r>
      <t xml:space="preserve">5255-5257, TTC (F) / </t>
    </r>
    <r>
      <rPr>
        <sz val="12"/>
        <color rgb="FFFF0000"/>
        <rFont val="Aptos Narrow (Body)"/>
      </rPr>
      <t>CTC (L)</t>
    </r>
  </si>
  <si>
    <r>
      <t xml:space="preserve">5090-5092, ATC (I) / </t>
    </r>
    <r>
      <rPr>
        <sz val="12"/>
        <color rgb="FFFF0000"/>
        <rFont val="Aptos Narrow (Body)"/>
      </rPr>
      <t>CTC (L)</t>
    </r>
  </si>
  <si>
    <t>5319-5321, ATC (I)</t>
  </si>
  <si>
    <t>2867-2869, ATC (I)</t>
  </si>
  <si>
    <t>Region</t>
  </si>
  <si>
    <t>Cytoplasmic</t>
  </si>
  <si>
    <t>IS2</t>
  </si>
  <si>
    <t>IS3</t>
  </si>
  <si>
    <t>IS4</t>
  </si>
  <si>
    <t>Cytoplasmic between IS4 and IS5</t>
  </si>
  <si>
    <t>Pore-forming of I</t>
  </si>
  <si>
    <t>Cytoplasmic between I and II</t>
  </si>
  <si>
    <t>IIS1</t>
  </si>
  <si>
    <t>Cytoplasmic between IIS1 and IIS2</t>
  </si>
  <si>
    <t>IIS2</t>
  </si>
  <si>
    <t>Cytoplasmic between IIS2 and IIS3</t>
  </si>
  <si>
    <t>IIS3</t>
  </si>
  <si>
    <t>IIS4</t>
  </si>
  <si>
    <t>Cytoplasmic between IIS4 and IIS5</t>
  </si>
  <si>
    <t>Cytoplasmic between IIS5 and IIS6</t>
  </si>
  <si>
    <t>IIS6</t>
  </si>
  <si>
    <t>Cytoplasmic between IIIS1 and IIIS2</t>
  </si>
  <si>
    <t>Cytoplasmic between II and III</t>
  </si>
  <si>
    <t>IIIS2</t>
  </si>
  <si>
    <t>IIIS5</t>
  </si>
  <si>
    <t>Cytoplasmic between IIIS4 and IIIS5</t>
  </si>
  <si>
    <t>IIIS3</t>
  </si>
  <si>
    <t>IIIS4</t>
  </si>
  <si>
    <t>Cytoplasmic between IIIS5 and pore-forming region</t>
  </si>
  <si>
    <t>Pore-forming of III</t>
  </si>
  <si>
    <t>Cytoplasmic between pore-forming region and IIIS6</t>
  </si>
  <si>
    <t>IIIS6</t>
  </si>
  <si>
    <t>IVS2</t>
  </si>
  <si>
    <t>IVS3</t>
  </si>
  <si>
    <t>Cytoplasmic between IVS3 and IVS4</t>
  </si>
  <si>
    <t>IVS4</t>
  </si>
  <si>
    <t>Cytoplasmic between IVS5 and pore-forming region</t>
  </si>
  <si>
    <t>Pore-forming of IV</t>
  </si>
  <si>
    <t>IVS6</t>
  </si>
  <si>
    <t>Positive selection</t>
  </si>
  <si>
    <t>PAML branch-site</t>
  </si>
  <si>
    <t>PAML branch-site, BUSTED</t>
  </si>
  <si>
    <t>0-based</t>
  </si>
  <si>
    <t>PAML branch model</t>
  </si>
  <si>
    <t>Ancestral node (#1)</t>
  </si>
  <si>
    <t>The clade of TTX-resistant caddisflies ($1)</t>
  </si>
  <si>
    <t>PAML branch-site model</t>
  </si>
  <si>
    <t>Null</t>
  </si>
  <si>
    <t>lnL(ntime: 26  np: 28): -33647.526505</t>
  </si>
  <si>
    <t>lnL(ntime: 26  np: 29): -33563.548893</t>
  </si>
  <si>
    <t>lnL(ntime: 26  np: 28): -33571.039418</t>
  </si>
  <si>
    <t>Chi2 statistics</t>
  </si>
  <si>
    <t>p-value</t>
  </si>
  <si>
    <t>lnL(ntime: 26  np: 29): -33530.327545</t>
  </si>
  <si>
    <t>lnL(ntime: 26  np: 28): -33543.132860</t>
  </si>
  <si>
    <t>A2 model
Chi2 statistics</t>
  </si>
  <si>
    <t>A2 model
p-value</t>
  </si>
  <si>
    <t>A2
dN/dS of test node</t>
  </si>
  <si>
    <t>A2
dN/dS of background node</t>
  </si>
  <si>
    <t>A1 model
Chi2 statistics</t>
  </si>
  <si>
    <t>A1 model
p-value</t>
  </si>
  <si>
    <t>A1 model
dN/dS of test node</t>
  </si>
  <si>
    <t>A1 model
dN/dS of background node</t>
  </si>
  <si>
    <t>lnL(ntime: 26  np: 30): -32958.647327</t>
  </si>
  <si>
    <t>lnL(ntime: 26  np: 31): -32958.138673</t>
  </si>
  <si>
    <t>Alternative</t>
  </si>
  <si>
    <t>lnL(ntime: 26  np: 31): -32910.521323</t>
  </si>
  <si>
    <t>1-based</t>
  </si>
  <si>
    <t>PAML branch-site clade
Bayes Empirical Bayes (BEB) analysis probability (dN/dS &gt; 1)</t>
  </si>
  <si>
    <t>0.999**</t>
  </si>
  <si>
    <t>0.997**</t>
  </si>
  <si>
    <t>0.998**</t>
  </si>
  <si>
    <t>1.000**</t>
  </si>
  <si>
    <t>Amino acids</t>
  </si>
  <si>
    <t>lnL(ntime: 26  np: 30): -32914.931909</t>
  </si>
  <si>
    <t>BUSTED</t>
  </si>
  <si>
    <t>Notes</t>
  </si>
  <si>
    <t>Based on the likelihood ratio test, there is evidence of episodic diversifying selection in this dataset (p=0.000001596).</t>
  </si>
  <si>
    <t>Based on the likelihood ratio test, there is no evidence of episodic diversifying selection in this dataset (p=0.5000).</t>
  </si>
  <si>
    <t>aBSREL</t>
  </si>
  <si>
    <t>Based on the likelihood ratio test, there are 9 branches with evidence of episodic diversifying selection in this dataset (p≤0.05000).</t>
  </si>
  <si>
    <t>p≤0.05000</t>
  </si>
  <si>
    <t>Based on the likelihood ratio test, there are 10 branches with evidence of episodic diversifying selection in this dataset (p≤0.05000).</t>
  </si>
  <si>
    <t>BUSTED (node)
Evidence ratio (optimized null)</t>
  </si>
  <si>
    <t>Taxon</t>
  </si>
  <si>
    <t>Family (Order)</t>
  </si>
  <si>
    <t>Source</t>
  </si>
  <si>
    <t>Accession Number</t>
  </si>
  <si>
    <t xml:space="preserve">Limnephilus flavastellus </t>
  </si>
  <si>
    <t>Limnephilidae (Trichoptera)</t>
  </si>
  <si>
    <t>RNA-Seq</t>
  </si>
  <si>
    <t>This study</t>
  </si>
  <si>
    <t>pending</t>
  </si>
  <si>
    <t>WGS</t>
  </si>
  <si>
    <t>Austin et al (2023)</t>
  </si>
  <si>
    <t>GCA_917563845.2</t>
  </si>
  <si>
    <t>Clifford et al. (2023)</t>
  </si>
  <si>
    <t>GCA_917880885.1</t>
  </si>
  <si>
    <t>Broad et al. (2023)</t>
  </si>
  <si>
    <t>GCA_929108145.2</t>
  </si>
  <si>
    <t>McSwan et al. (2023)</t>
  </si>
  <si>
    <t>GCA_936435175.1</t>
  </si>
  <si>
    <t>Glossosomatidae (Trichoptera)</t>
  </si>
  <si>
    <t>Jones et al. (2023)</t>
  </si>
  <si>
    <t>GCA_951799405.1</t>
  </si>
  <si>
    <t>Drosophilidae (Diptera)</t>
  </si>
  <si>
    <t>Sodium channel gene</t>
  </si>
  <si>
    <t>FlyBase</t>
  </si>
  <si>
    <t>Dmel_CG9907; FBpp0074073</t>
  </si>
  <si>
    <t>Muscidae (Diptera)</t>
  </si>
  <si>
    <t>mRNA</t>
  </si>
  <si>
    <t>Williamson et al (1996)</t>
  </si>
  <si>
    <t>X96668.1</t>
  </si>
  <si>
    <t>Bombycidae (Lepidoptera)</t>
  </si>
  <si>
    <t>Kawamoto et al. (2019)</t>
  </si>
  <si>
    <t>XM_021350178.2</t>
  </si>
  <si>
    <t>Tenebrionidae (Coleoptera)</t>
  </si>
  <si>
    <t>Richards et al (2008)</t>
  </si>
  <si>
    <t>Transcriptome from this study (pool)</t>
  </si>
  <si>
    <t>Transcriptome from this study (individual)</t>
  </si>
  <si>
    <t>LF_TRINITY_DN616_c0_g1_i11.p1*</t>
  </si>
  <si>
    <t>HO_TRINITY_DN98_c0_g1_i21.p1*</t>
  </si>
  <si>
    <t>A1: Alternative model
(two dN/dS ratios)</t>
  </si>
  <si>
    <t>A2: Alternative model
(two dN/dS ratios and dN/dS of the test branch = 1)</t>
  </si>
  <si>
    <t>Hesperophylax occidentalis*</t>
  </si>
  <si>
    <t>Limnephilus flavastellus*</t>
  </si>
  <si>
    <r>
      <rPr>
        <b/>
        <sz val="12"/>
        <color theme="1"/>
        <rFont val="Times New Roman"/>
        <family val="1"/>
      </rPr>
      <t>Table S1.</t>
    </r>
    <r>
      <rPr>
        <sz val="12"/>
        <color theme="1"/>
        <rFont val="Times New Roman"/>
        <family val="1"/>
      </rPr>
      <t xml:space="preserve"> Sequence statistics after quality filtering. Paired-ended reads indicate that both forward and reverse sequences passed quality filtering. Single-ended reads indicate only one of the paired reads passed quality filtering because of low quality. * denotes sequences based on pools of four individuals.</t>
    </r>
  </si>
  <si>
    <r>
      <rPr>
        <b/>
        <sz val="12"/>
        <color theme="1"/>
        <rFont val="Times New Roman"/>
        <family val="1"/>
      </rPr>
      <t>Table S2.</t>
    </r>
    <r>
      <rPr>
        <sz val="12"/>
        <color theme="1"/>
        <rFont val="Times New Roman"/>
        <family val="1"/>
      </rPr>
      <t xml:space="preserve"> BUSCO assessments based on 1,367 Insecta BUSCOs from OrthoDB v10. </t>
    </r>
  </si>
  <si>
    <r>
      <rPr>
        <b/>
        <sz val="12"/>
        <color theme="1"/>
        <rFont val="Times New Roman"/>
        <family val="1"/>
      </rPr>
      <t>Table S3.</t>
    </r>
    <r>
      <rPr>
        <sz val="12"/>
        <color theme="1"/>
        <rFont val="Times New Roman"/>
        <family val="1"/>
      </rPr>
      <t xml:space="preserve"> Pairwise amino acid similarities between sodium channel genes across the nine insect species examined based on the Geneious alignment. The top half of the triangle represents the number of different amino acids that are not identical and the bottom half represents the amino acid similarities (percentage of the amino acids that are identical). * denotes sequence based on pools of 4 individuals.</t>
    </r>
  </si>
  <si>
    <r>
      <rPr>
        <b/>
        <sz val="12"/>
        <color theme="1"/>
        <rFont val="Aptos Narrow"/>
        <scheme val="minor"/>
      </rPr>
      <t>Table S4.</t>
    </r>
    <r>
      <rPr>
        <sz val="12"/>
        <color theme="1"/>
        <rFont val="Aptos Narrow"/>
        <family val="2"/>
        <scheme val="minor"/>
      </rPr>
      <t xml:space="preserve"> Amino acid replacements unique to </t>
    </r>
    <r>
      <rPr>
        <i/>
        <sz val="12"/>
        <color theme="1"/>
        <rFont val="Aptos Narrow"/>
        <scheme val="minor"/>
      </rPr>
      <t xml:space="preserve">L. flavastellus. </t>
    </r>
  </si>
  <si>
    <r>
      <rPr>
        <b/>
        <sz val="12"/>
        <color theme="1"/>
        <rFont val="Aptos Narrow"/>
        <scheme val="minor"/>
      </rPr>
      <t>Table S5.</t>
    </r>
    <r>
      <rPr>
        <sz val="12"/>
        <color theme="1"/>
        <rFont val="Aptos Narrow"/>
        <family val="2"/>
        <scheme val="minor"/>
      </rPr>
      <t xml:space="preserve"> SNVs detected at TTX- and pyrethrion-resistant loci. </t>
    </r>
    <r>
      <rPr>
        <sz val="12"/>
        <color theme="1"/>
        <rFont val="Aptos Narrow"/>
        <scheme val="minor"/>
      </rPr>
      <t xml:space="preserve">Hoighlighted rows denote sites with segregating variation in </t>
    </r>
    <r>
      <rPr>
        <i/>
        <sz val="12"/>
        <color theme="1"/>
        <rFont val="Aptos Narrow"/>
        <scheme val="minor"/>
      </rPr>
      <t>L. flavastellus</t>
    </r>
    <r>
      <rPr>
        <sz val="12"/>
        <color theme="1"/>
        <rFont val="Aptos Narrow"/>
        <scheme val="minor"/>
      </rPr>
      <t xml:space="preserve"> at the substitution sites.</t>
    </r>
  </si>
  <si>
    <r>
      <rPr>
        <b/>
        <sz val="12"/>
        <color theme="1"/>
        <rFont val="Times New Roman"/>
        <family val="1"/>
      </rPr>
      <t>Table S6.</t>
    </r>
    <r>
      <rPr>
        <sz val="12"/>
        <color theme="1"/>
        <rFont val="Times New Roman"/>
        <family val="1"/>
      </rPr>
      <t xml:space="preserve"> Test for positive selection in the TTX-resistant caddisflies. </t>
    </r>
  </si>
  <si>
    <r>
      <rPr>
        <b/>
        <sz val="12"/>
        <color theme="1"/>
        <rFont val="Times New Roman"/>
        <family val="1"/>
      </rPr>
      <t xml:space="preserve">Table S7. </t>
    </r>
    <r>
      <rPr>
        <sz val="12"/>
        <color theme="1"/>
        <rFont val="Times New Roman"/>
        <family val="1"/>
      </rPr>
      <t xml:space="preserve">Sites under positive selection in the TTX-resistant caddisflies. </t>
    </r>
  </si>
  <si>
    <r>
      <t>Table S8</t>
    </r>
    <r>
      <rPr>
        <sz val="12"/>
        <color theme="1"/>
        <rFont val="Times New Roman"/>
        <family val="1"/>
      </rPr>
      <t>. Insect species, lineage, type of genetic data and source for sodium channel genes used in this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</si>
</sst>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00"/>
    <numFmt numFmtId="166" formatCode="0.000000"/>
    <numFmt numFmtId="167" formatCode="0.00000000"/>
  </numFmts>
  <fonts count="17">
    <font>
      <sz val="12"/>
      <color theme="1"/>
      <name val="Aptos Narrow"/>
      <family val="2"/>
      <scheme val="minor"/>
    </font>
    <font>
      <b/>
      <sz val="12"/>
      <color theme="1"/>
      <name val="Aptos Narrow"/>
      <scheme val="minor"/>
    </font>
    <font>
      <i/>
      <sz val="12"/>
      <color theme="1"/>
      <name val="Aptos Narrow"/>
      <scheme val="minor"/>
    </font>
    <font>
      <sz val="12"/>
      <color theme="1"/>
      <name val="Aptos Narrow"/>
      <scheme val="minor"/>
    </font>
    <font>
      <sz val="12"/>
      <color theme="1"/>
      <name val="Aptos Narrow"/>
      <family val="2"/>
      <scheme val="minor"/>
    </font>
    <font>
      <sz val="12"/>
      <color theme="1"/>
      <name val="Times New Roman"/>
      <family val="1"/>
    </font>
    <font>
      <b/>
      <sz val="12"/>
      <color theme="1"/>
      <name val="Times New Roman"/>
      <family val="1"/>
    </font>
    <font>
      <i/>
      <sz val="12"/>
      <color theme="1"/>
      <name val="Times New Roman"/>
      <family val="1"/>
    </font>
    <font>
      <sz val="12"/>
      <color rgb="FFFF0000"/>
      <name val="Aptos Narrow"/>
      <family val="2"/>
      <scheme val="minor"/>
    </font>
    <font>
      <sz val="12"/>
      <color rgb="FFFF0000"/>
      <name val="Aptos Narrow (Body)"/>
    </font>
    <font>
      <sz val="12"/>
      <color rgb="FF00B050"/>
      <name val="Aptos Narrow (Body)"/>
    </font>
    <font>
      <sz val="12"/>
      <color theme="1"/>
      <name val="Aptos Narrow (Body)"/>
    </font>
    <font>
      <sz val="12"/>
      <color rgb="FFFF0000"/>
      <name val="Times New Roman"/>
      <family val="1"/>
    </font>
    <font>
      <sz val="12"/>
      <name val="Times New Roman"/>
      <family val="1"/>
    </font>
    <font>
      <b/>
      <sz val="10"/>
      <color rgb="FF000000"/>
      <name val="Times New Roman"/>
      <family val="1"/>
    </font>
    <font>
      <i/>
      <sz val="10"/>
      <color theme="1"/>
      <name val="Times New Roman"/>
      <family val="1"/>
    </font>
    <font>
      <sz val="10"/>
      <color theme="1"/>
      <name val="Times New Roman"/>
      <family val="1"/>
    </font>
  </fonts>
  <fills count="5">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rgb="FFF2F2F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45">
    <xf numFmtId="0" fontId="0" fillId="0" borderId="0" xfId="0"/>
    <xf numFmtId="0" fontId="0" fillId="0" borderId="0" xfId="0" applyAlignment="1">
      <alignment horizontal="center"/>
    </xf>
    <xf numFmtId="0" fontId="1" fillId="0" borderId="0" xfId="0" applyFont="1" applyAlignment="1">
      <alignment horizontal="center" vertical="center"/>
    </xf>
    <xf numFmtId="0" fontId="1" fillId="0" borderId="0" xfId="0" applyFont="1" applyAlignment="1">
      <alignment horizontal="center" vertic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xf numFmtId="0" fontId="7"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center" vertical="center" wrapText="1"/>
    </xf>
    <xf numFmtId="10" fontId="5" fillId="0" borderId="0" xfId="0" applyNumberFormat="1" applyFont="1"/>
    <xf numFmtId="0" fontId="3" fillId="0" borderId="0" xfId="0" applyFont="1"/>
    <xf numFmtId="164" fontId="5" fillId="0" borderId="0" xfId="1" applyNumberFormat="1" applyFont="1"/>
    <xf numFmtId="10" fontId="5" fillId="0" borderId="0" xfId="2" applyNumberFormat="1" applyFont="1"/>
    <xf numFmtId="164" fontId="5" fillId="0" borderId="0" xfId="0" applyNumberFormat="1" applyFont="1"/>
    <xf numFmtId="0" fontId="0" fillId="0" borderId="0" xfId="0" applyAlignment="1">
      <alignment horizontal="center" vertical="center" wrapText="1"/>
    </xf>
    <xf numFmtId="0" fontId="2" fillId="0" borderId="0" xfId="0" applyFont="1" applyAlignment="1">
      <alignment horizontal="center" vertical="center" wrapText="1"/>
    </xf>
    <xf numFmtId="0" fontId="0" fillId="2" borderId="0" xfId="0" applyFill="1" applyAlignment="1">
      <alignment horizontal="center"/>
    </xf>
    <xf numFmtId="0" fontId="8" fillId="2" borderId="0" xfId="0" applyFont="1" applyFill="1" applyAlignment="1">
      <alignment horizontal="center"/>
    </xf>
    <xf numFmtId="0" fontId="0" fillId="2" borderId="0" xfId="0" applyFill="1"/>
    <xf numFmtId="0" fontId="8"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3" borderId="0" xfId="0" applyFont="1" applyFill="1" applyAlignment="1">
      <alignment horizontal="center"/>
    </xf>
    <xf numFmtId="165" fontId="5" fillId="0" borderId="0" xfId="0" applyNumberFormat="1" applyFont="1" applyAlignment="1">
      <alignment horizontal="center"/>
    </xf>
    <xf numFmtId="166" fontId="5" fillId="0" borderId="0" xfId="0" applyNumberFormat="1" applyFont="1" applyAlignment="1">
      <alignment horizontal="center"/>
    </xf>
    <xf numFmtId="166" fontId="5" fillId="3" borderId="0" xfId="0" applyNumberFormat="1" applyFont="1" applyFill="1" applyAlignment="1">
      <alignment horizontal="center"/>
    </xf>
    <xf numFmtId="0" fontId="5" fillId="0" borderId="0" xfId="0" applyFont="1" applyAlignment="1">
      <alignment horizontal="right"/>
    </xf>
    <xf numFmtId="0" fontId="12" fillId="0" borderId="0" xfId="0" applyFont="1" applyAlignment="1">
      <alignment horizontal="right"/>
    </xf>
    <xf numFmtId="0" fontId="12" fillId="0" borderId="0" xfId="0" applyFont="1" applyAlignment="1">
      <alignment horizontal="center"/>
    </xf>
    <xf numFmtId="167" fontId="5" fillId="0" borderId="0" xfId="0" applyNumberFormat="1" applyFont="1" applyAlignment="1">
      <alignment horizontal="center"/>
    </xf>
    <xf numFmtId="165" fontId="12" fillId="0" borderId="0" xfId="0" applyNumberFormat="1" applyFont="1" applyAlignment="1">
      <alignment horizontal="center"/>
    </xf>
    <xf numFmtId="165" fontId="13" fillId="0" borderId="0" xfId="0" applyNumberFormat="1" applyFont="1" applyAlignment="1">
      <alignment horizontal="center"/>
    </xf>
    <xf numFmtId="165" fontId="5" fillId="0" borderId="0" xfId="0" applyNumberFormat="1" applyFont="1"/>
    <xf numFmtId="0" fontId="7" fillId="0" borderId="0" xfId="0" applyFont="1"/>
    <xf numFmtId="0" fontId="14" fillId="4" borderId="1" xfId="0" applyFont="1" applyFill="1" applyBorder="1" applyAlignment="1">
      <alignment vertical="center" wrapText="1"/>
    </xf>
    <xf numFmtId="0" fontId="14" fillId="4" borderId="2" xfId="0" applyFont="1" applyFill="1" applyBorder="1" applyAlignment="1">
      <alignment vertical="center" wrapText="1"/>
    </xf>
    <xf numFmtId="0" fontId="15" fillId="0" borderId="3" xfId="0" applyFont="1" applyBorder="1" applyAlignment="1">
      <alignment vertical="center" wrapText="1"/>
    </xf>
    <xf numFmtId="0" fontId="16" fillId="0" borderId="4" xfId="0" applyFont="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xf>
    <xf numFmtId="0" fontId="6" fillId="3" borderId="0" xfId="0" applyFont="1" applyFill="1" applyAlignment="1">
      <alignment horizontal="center" vertical="center" wrapText="1"/>
    </xf>
    <xf numFmtId="0" fontId="6" fillId="0" borderId="0" xfId="0" applyFont="1"/>
    <xf numFmtId="0" fontId="5" fillId="0" borderId="0" xfId="0" applyFont="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AE1C9-B084-4B32-AF9B-21D38EAE7E03}">
  <dimension ref="A1:I13"/>
  <sheetViews>
    <sheetView tabSelected="1" topLeftCell="A6" workbookViewId="0">
      <selection activeCell="A21" sqref="A21:XFD21"/>
    </sheetView>
  </sheetViews>
  <sheetFormatPr defaultColWidth="8.875" defaultRowHeight="15.75"/>
  <cols>
    <col min="1" max="1" width="28.625" customWidth="1"/>
    <col min="2" max="2" width="11" bestFit="1" customWidth="1"/>
    <col min="3" max="3" width="17.625" bestFit="1" customWidth="1"/>
    <col min="4" max="4" width="19.625" bestFit="1" customWidth="1"/>
    <col min="5" max="5" width="33.5" bestFit="1" customWidth="1"/>
    <col min="6" max="6" width="11.5" bestFit="1" customWidth="1"/>
    <col min="7" max="7" width="27.875" bestFit="1" customWidth="1"/>
    <col min="8" max="8" width="31.375" bestFit="1" customWidth="1"/>
    <col min="9" max="9" width="12.125" bestFit="1" customWidth="1"/>
  </cols>
  <sheetData>
    <row r="1" spans="1:9" ht="32.1" customHeight="1">
      <c r="A1" s="44" t="s">
        <v>544</v>
      </c>
      <c r="B1" s="44"/>
      <c r="C1" s="44"/>
      <c r="D1" s="44"/>
      <c r="E1" s="44"/>
      <c r="F1" s="44"/>
      <c r="G1" s="44"/>
      <c r="H1" s="44"/>
      <c r="I1" s="44"/>
    </row>
    <row r="2" spans="1:9" ht="15.95" customHeight="1">
      <c r="A2" s="5"/>
      <c r="B2" s="5"/>
      <c r="C2" s="6"/>
      <c r="D2" s="6"/>
      <c r="E2" s="6"/>
      <c r="F2" s="6"/>
      <c r="G2" s="6"/>
      <c r="H2" s="6"/>
      <c r="I2" s="6"/>
    </row>
    <row r="3" spans="1:9">
      <c r="A3" s="9" t="s">
        <v>33</v>
      </c>
      <c r="B3" s="9" t="s">
        <v>5</v>
      </c>
      <c r="C3" s="9" t="s">
        <v>40</v>
      </c>
      <c r="D3" s="9" t="s">
        <v>48</v>
      </c>
      <c r="E3" s="9" t="s">
        <v>49</v>
      </c>
      <c r="F3" s="9" t="s">
        <v>47</v>
      </c>
      <c r="G3" s="9" t="s">
        <v>50</v>
      </c>
      <c r="H3" s="9" t="s">
        <v>51</v>
      </c>
      <c r="I3" s="8" t="s">
        <v>52</v>
      </c>
    </row>
    <row r="4" spans="1:9">
      <c r="A4" s="7" t="s">
        <v>542</v>
      </c>
      <c r="B4" s="5" t="s">
        <v>0</v>
      </c>
      <c r="C4" s="5" t="s">
        <v>36</v>
      </c>
      <c r="D4" s="12">
        <v>7467541</v>
      </c>
      <c r="E4" s="12">
        <v>1874352791</v>
      </c>
      <c r="F4" s="6">
        <v>251</v>
      </c>
      <c r="G4" s="12">
        <v>7327738</v>
      </c>
      <c r="H4" s="12">
        <v>1405684749</v>
      </c>
      <c r="I4" s="13">
        <f>H4/E4</f>
        <v>0.74995740169599689</v>
      </c>
    </row>
    <row r="5" spans="1:9">
      <c r="A5" s="7" t="s">
        <v>542</v>
      </c>
      <c r="B5" s="5" t="s">
        <v>0</v>
      </c>
      <c r="C5" s="5" t="s">
        <v>37</v>
      </c>
      <c r="D5" s="12">
        <v>7467541</v>
      </c>
      <c r="E5" s="12">
        <v>1874352791</v>
      </c>
      <c r="F5" s="6">
        <v>251</v>
      </c>
      <c r="G5" s="12">
        <v>7327738</v>
      </c>
      <c r="H5" s="12">
        <v>1315534959</v>
      </c>
      <c r="I5" s="13">
        <f t="shared" ref="I5:I13" si="0">H5/E5</f>
        <v>0.70186091183940835</v>
      </c>
    </row>
    <row r="6" spans="1:9">
      <c r="A6" s="7" t="s">
        <v>543</v>
      </c>
      <c r="B6" s="5" t="s">
        <v>1</v>
      </c>
      <c r="C6" s="5" t="s">
        <v>38</v>
      </c>
      <c r="D6" s="12">
        <v>8789378</v>
      </c>
      <c r="E6" s="12">
        <v>2206133878</v>
      </c>
      <c r="F6" s="6">
        <v>251</v>
      </c>
      <c r="G6" s="12">
        <v>8637347</v>
      </c>
      <c r="H6" s="12">
        <v>1643046089</v>
      </c>
      <c r="I6" s="13">
        <f t="shared" si="0"/>
        <v>0.74476263901514683</v>
      </c>
    </row>
    <row r="7" spans="1:9">
      <c r="A7" s="7" t="s">
        <v>543</v>
      </c>
      <c r="B7" s="5" t="s">
        <v>1</v>
      </c>
      <c r="C7" s="5" t="s">
        <v>39</v>
      </c>
      <c r="D7" s="12">
        <v>8789378</v>
      </c>
      <c r="E7" s="12">
        <v>2206133878</v>
      </c>
      <c r="F7" s="6">
        <v>251</v>
      </c>
      <c r="G7" s="12">
        <v>8637347</v>
      </c>
      <c r="H7" s="12">
        <v>1546260291</v>
      </c>
      <c r="I7" s="13">
        <f t="shared" si="0"/>
        <v>0.70089141299157365</v>
      </c>
    </row>
    <row r="8" spans="1:9">
      <c r="A8" s="7" t="s">
        <v>34</v>
      </c>
      <c r="B8" s="5" t="s">
        <v>2</v>
      </c>
      <c r="C8" s="5" t="s">
        <v>41</v>
      </c>
      <c r="D8" s="14">
        <v>92559722</v>
      </c>
      <c r="E8" s="12">
        <v>13976518022</v>
      </c>
      <c r="F8" s="6">
        <v>151</v>
      </c>
      <c r="G8" s="12">
        <v>91468629</v>
      </c>
      <c r="H8" s="12">
        <v>13659587061</v>
      </c>
      <c r="I8" s="13">
        <f t="shared" si="0"/>
        <v>0.97732404018646646</v>
      </c>
    </row>
    <row r="9" spans="1:9">
      <c r="A9" s="7" t="s">
        <v>34</v>
      </c>
      <c r="B9" s="5" t="s">
        <v>2</v>
      </c>
      <c r="C9" s="5" t="s">
        <v>42</v>
      </c>
      <c r="D9" s="14">
        <v>92559722</v>
      </c>
      <c r="E9" s="12">
        <v>13976518022</v>
      </c>
      <c r="F9" s="6">
        <v>151</v>
      </c>
      <c r="G9" s="12">
        <v>91468629</v>
      </c>
      <c r="H9" s="12">
        <v>13628178700</v>
      </c>
      <c r="I9" s="13">
        <f t="shared" si="0"/>
        <v>0.97507681659683121</v>
      </c>
    </row>
    <row r="10" spans="1:9">
      <c r="A10" s="7" t="s">
        <v>34</v>
      </c>
      <c r="B10" s="5" t="s">
        <v>3</v>
      </c>
      <c r="C10" s="5" t="s">
        <v>43</v>
      </c>
      <c r="D10" s="14">
        <v>82484589</v>
      </c>
      <c r="E10" s="12">
        <v>12455172939</v>
      </c>
      <c r="F10" s="6">
        <v>151</v>
      </c>
      <c r="G10" s="12">
        <v>81423484</v>
      </c>
      <c r="H10" s="12">
        <v>12147233572</v>
      </c>
      <c r="I10" s="13">
        <f t="shared" si="0"/>
        <v>0.97527618697001217</v>
      </c>
    </row>
    <row r="11" spans="1:9">
      <c r="A11" s="7" t="s">
        <v>34</v>
      </c>
      <c r="B11" s="5" t="s">
        <v>3</v>
      </c>
      <c r="C11" s="5" t="s">
        <v>44</v>
      </c>
      <c r="D11" s="14">
        <v>82484589</v>
      </c>
      <c r="E11" s="12">
        <v>12455172939</v>
      </c>
      <c r="F11" s="6">
        <v>151</v>
      </c>
      <c r="G11" s="12">
        <v>81423484</v>
      </c>
      <c r="H11" s="12">
        <v>12112400383</v>
      </c>
      <c r="I11" s="13">
        <f t="shared" si="0"/>
        <v>0.97247950247830761</v>
      </c>
    </row>
    <row r="12" spans="1:9">
      <c r="A12" s="7" t="s">
        <v>34</v>
      </c>
      <c r="B12" s="5" t="s">
        <v>4</v>
      </c>
      <c r="C12" s="5" t="s">
        <v>45</v>
      </c>
      <c r="D12" s="14">
        <v>84290865</v>
      </c>
      <c r="E12" s="12">
        <v>12727920615</v>
      </c>
      <c r="F12" s="6">
        <v>151</v>
      </c>
      <c r="G12" s="12">
        <v>83188083</v>
      </c>
      <c r="H12" s="12">
        <v>12424531496</v>
      </c>
      <c r="I12" s="13">
        <f t="shared" si="0"/>
        <v>0.97616349691539928</v>
      </c>
    </row>
    <row r="13" spans="1:9">
      <c r="A13" s="7" t="s">
        <v>34</v>
      </c>
      <c r="B13" s="5" t="s">
        <v>4</v>
      </c>
      <c r="C13" s="5" t="s">
        <v>46</v>
      </c>
      <c r="D13" s="14">
        <v>84290865</v>
      </c>
      <c r="E13" s="12">
        <v>12727920615</v>
      </c>
      <c r="F13" s="6">
        <v>151</v>
      </c>
      <c r="G13" s="12">
        <v>83188083</v>
      </c>
      <c r="H13" s="12">
        <v>12396871637</v>
      </c>
      <c r="I13" s="13">
        <f t="shared" si="0"/>
        <v>0.97399033290560788</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C62A-DBE2-5A48-9644-854B14BE3649}">
  <dimension ref="A1:H19"/>
  <sheetViews>
    <sheetView zoomScale="140" zoomScaleNormal="140" workbookViewId="0"/>
  </sheetViews>
  <sheetFormatPr defaultColWidth="10.875" defaultRowHeight="15.75"/>
  <cols>
    <col min="1" max="1" width="21.875" style="5" bestFit="1" customWidth="1"/>
    <col min="2" max="2" width="25.625" style="6" customWidth="1"/>
    <col min="3" max="3" width="37.5" style="6" customWidth="1"/>
    <col min="4" max="4" width="10.875" style="6"/>
    <col min="5" max="5" width="12" style="6" customWidth="1"/>
    <col min="6" max="6" width="10.875" style="6"/>
    <col min="7" max="7" width="11.875" style="6" bestFit="1" customWidth="1"/>
    <col min="8" max="16384" width="10.875" style="6"/>
  </cols>
  <sheetData>
    <row r="1" spans="1:8">
      <c r="A1" s="4" t="s">
        <v>545</v>
      </c>
    </row>
    <row r="3" spans="1:8" s="8" customFormat="1" ht="31.5">
      <c r="A3" s="40" t="s">
        <v>35</v>
      </c>
      <c r="B3" s="40" t="s">
        <v>33</v>
      </c>
      <c r="C3" s="40" t="s">
        <v>31</v>
      </c>
      <c r="D3" s="8" t="s">
        <v>26</v>
      </c>
      <c r="E3" s="9" t="s">
        <v>27</v>
      </c>
      <c r="F3" s="9" t="s">
        <v>28</v>
      </c>
      <c r="G3" s="8" t="s">
        <v>29</v>
      </c>
      <c r="H3" s="8" t="s">
        <v>30</v>
      </c>
    </row>
    <row r="4" spans="1:8">
      <c r="A4" s="4" t="s">
        <v>0</v>
      </c>
      <c r="B4" s="41" t="s">
        <v>15</v>
      </c>
      <c r="C4" s="4" t="s">
        <v>536</v>
      </c>
      <c r="D4" s="10">
        <v>0.79</v>
      </c>
      <c r="E4" s="10">
        <v>0.45100000000000001</v>
      </c>
      <c r="F4" s="10">
        <v>0.33900000000000002</v>
      </c>
      <c r="G4" s="10">
        <v>0.113</v>
      </c>
      <c r="H4" s="10">
        <v>9.7000000000000003E-2</v>
      </c>
    </row>
    <row r="5" spans="1:8">
      <c r="A5" s="4" t="s">
        <v>1</v>
      </c>
      <c r="B5" s="41" t="s">
        <v>34</v>
      </c>
      <c r="C5" s="4" t="s">
        <v>536</v>
      </c>
      <c r="D5" s="10">
        <v>0.78200000000000003</v>
      </c>
      <c r="E5" s="10">
        <v>0.47199999999999998</v>
      </c>
      <c r="F5" s="10">
        <v>0.31</v>
      </c>
      <c r="G5" s="10">
        <v>0.11</v>
      </c>
      <c r="H5" s="10">
        <v>0.108</v>
      </c>
    </row>
    <row r="6" spans="1:8">
      <c r="A6" s="4" t="s">
        <v>2</v>
      </c>
      <c r="B6" s="41" t="s">
        <v>34</v>
      </c>
      <c r="C6" s="4" t="s">
        <v>537</v>
      </c>
      <c r="D6" s="10">
        <v>0.90100000000000002</v>
      </c>
      <c r="E6" s="10">
        <v>0.48</v>
      </c>
      <c r="F6" s="10">
        <v>0.42099999999999999</v>
      </c>
      <c r="G6" s="10">
        <v>5.3999999999999999E-2</v>
      </c>
      <c r="H6" s="10">
        <v>4.4999999999999998E-2</v>
      </c>
    </row>
    <row r="7" spans="1:8">
      <c r="A7" s="4" t="s">
        <v>3</v>
      </c>
      <c r="B7" s="41" t="s">
        <v>34</v>
      </c>
      <c r="C7" s="4" t="s">
        <v>537</v>
      </c>
      <c r="D7" s="10">
        <v>0.92100000000000004</v>
      </c>
      <c r="E7" s="10">
        <v>0.45700000000000002</v>
      </c>
      <c r="F7" s="10">
        <v>0.46400000000000002</v>
      </c>
      <c r="G7" s="10">
        <v>3.5999999999999997E-2</v>
      </c>
      <c r="H7" s="10">
        <v>4.2999999999999997E-2</v>
      </c>
    </row>
    <row r="8" spans="1:8">
      <c r="A8" s="4" t="s">
        <v>4</v>
      </c>
      <c r="B8" s="41" t="s">
        <v>34</v>
      </c>
      <c r="C8" s="4" t="s">
        <v>537</v>
      </c>
      <c r="D8" s="10">
        <v>0.871</v>
      </c>
      <c r="E8" s="10">
        <v>0.45900000000000002</v>
      </c>
      <c r="F8" s="10">
        <v>0.41199999999999998</v>
      </c>
      <c r="G8" s="10">
        <v>7.3999999999999996E-2</v>
      </c>
      <c r="H8" s="10">
        <v>5.5E-2</v>
      </c>
    </row>
    <row r="9" spans="1:8">
      <c r="A9" s="41" t="s">
        <v>20</v>
      </c>
      <c r="B9" s="41" t="s">
        <v>20</v>
      </c>
      <c r="C9" s="4" t="s">
        <v>10</v>
      </c>
      <c r="D9" s="10">
        <v>0.98399999999999999</v>
      </c>
      <c r="E9" s="10">
        <v>0.96599999999999997</v>
      </c>
      <c r="F9" s="10">
        <v>1.7999999999999999E-2</v>
      </c>
      <c r="G9" s="10">
        <v>7.0000000000000001E-3</v>
      </c>
      <c r="H9" s="10">
        <v>8.9999999999999993E-3</v>
      </c>
    </row>
    <row r="10" spans="1:8">
      <c r="A10" s="41" t="s">
        <v>22</v>
      </c>
      <c r="B10" s="41" t="s">
        <v>22</v>
      </c>
      <c r="C10" s="4" t="s">
        <v>10</v>
      </c>
      <c r="D10" s="10">
        <v>0.97299999999999998</v>
      </c>
      <c r="E10" s="10">
        <v>0.95899999999999996</v>
      </c>
      <c r="F10" s="10">
        <v>1.4E-2</v>
      </c>
      <c r="G10" s="10">
        <v>1.2999999999999999E-2</v>
      </c>
      <c r="H10" s="10">
        <v>1.4E-2</v>
      </c>
    </row>
    <row r="11" spans="1:8">
      <c r="A11" s="41" t="s">
        <v>23</v>
      </c>
      <c r="B11" s="41" t="s">
        <v>23</v>
      </c>
      <c r="C11" s="4" t="s">
        <v>10</v>
      </c>
      <c r="D11" s="10">
        <v>0.95099999999999996</v>
      </c>
      <c r="E11" s="10">
        <v>0.94199999999999995</v>
      </c>
      <c r="F11" s="10">
        <v>8.9999999999999993E-3</v>
      </c>
      <c r="G11" s="10">
        <v>2.8000000000000001E-2</v>
      </c>
      <c r="H11" s="10">
        <v>2.1000000000000001E-2</v>
      </c>
    </row>
    <row r="12" spans="1:8">
      <c r="A12" s="41" t="s">
        <v>13</v>
      </c>
      <c r="B12" s="41" t="s">
        <v>13</v>
      </c>
      <c r="C12" s="4" t="s">
        <v>10</v>
      </c>
      <c r="D12" s="10">
        <v>0.93899999999999995</v>
      </c>
      <c r="E12" s="10">
        <v>0.93200000000000005</v>
      </c>
      <c r="F12" s="10">
        <v>7.0000000000000001E-3</v>
      </c>
      <c r="G12" s="10">
        <v>4.1000000000000002E-2</v>
      </c>
      <c r="H12" s="10">
        <v>0.02</v>
      </c>
    </row>
    <row r="13" spans="1:8">
      <c r="A13" s="41" t="s">
        <v>24</v>
      </c>
      <c r="B13" s="41" t="s">
        <v>24</v>
      </c>
      <c r="C13" s="4" t="s">
        <v>10</v>
      </c>
      <c r="D13" s="10">
        <v>0.94299999999999995</v>
      </c>
      <c r="E13" s="10">
        <v>0.93400000000000005</v>
      </c>
      <c r="F13" s="10">
        <v>8.9999999999999993E-3</v>
      </c>
      <c r="G13" s="10">
        <v>3.4000000000000002E-2</v>
      </c>
      <c r="H13" s="10">
        <v>2.3E-2</v>
      </c>
    </row>
    <row r="14" spans="1:8">
      <c r="A14" s="41" t="s">
        <v>25</v>
      </c>
      <c r="B14" s="41" t="s">
        <v>25</v>
      </c>
      <c r="C14" s="4" t="s">
        <v>10</v>
      </c>
      <c r="D14" s="10">
        <v>0.94499999999999995</v>
      </c>
      <c r="E14" s="10">
        <v>0.93600000000000005</v>
      </c>
      <c r="F14" s="10">
        <v>8.9999999999999993E-3</v>
      </c>
      <c r="G14" s="10">
        <v>3.3000000000000002E-2</v>
      </c>
      <c r="H14" s="10">
        <v>2.1999999999999999E-2</v>
      </c>
    </row>
    <row r="15" spans="1:8">
      <c r="A15" s="41" t="s">
        <v>21</v>
      </c>
      <c r="B15" s="41" t="s">
        <v>21</v>
      </c>
      <c r="C15" s="4" t="s">
        <v>32</v>
      </c>
      <c r="D15" s="10">
        <v>0.93799999999999994</v>
      </c>
      <c r="E15" s="10">
        <v>0.66400000000000003</v>
      </c>
      <c r="F15" s="10">
        <v>0.27400000000000002</v>
      </c>
      <c r="G15" s="10">
        <v>2.9000000000000001E-2</v>
      </c>
      <c r="H15" s="10">
        <v>3.3000000000000002E-2</v>
      </c>
    </row>
    <row r="16" spans="1:8">
      <c r="A16" s="4" t="s">
        <v>16</v>
      </c>
      <c r="B16" s="41" t="s">
        <v>16</v>
      </c>
      <c r="C16" s="4" t="s">
        <v>32</v>
      </c>
      <c r="D16" s="10">
        <v>0.92800000000000005</v>
      </c>
      <c r="E16" s="10">
        <v>0.78600000000000003</v>
      </c>
      <c r="F16" s="10">
        <v>0.14199999999999999</v>
      </c>
      <c r="G16" s="10">
        <v>0.03</v>
      </c>
      <c r="H16" s="10">
        <v>4.2000000000000003E-2</v>
      </c>
    </row>
    <row r="17" spans="1:8">
      <c r="A17" s="4" t="s">
        <v>17</v>
      </c>
      <c r="B17" s="41" t="s">
        <v>17</v>
      </c>
      <c r="C17" s="4" t="s">
        <v>32</v>
      </c>
      <c r="D17" s="10">
        <v>0.32500000000000001</v>
      </c>
      <c r="E17" s="10">
        <v>0.318</v>
      </c>
      <c r="F17" s="10">
        <v>7.0000000000000001E-3</v>
      </c>
      <c r="G17" s="10">
        <v>0.22900000000000001</v>
      </c>
      <c r="H17" s="10">
        <v>0.44600000000000001</v>
      </c>
    </row>
    <row r="18" spans="1:8">
      <c r="A18" s="4" t="s">
        <v>18</v>
      </c>
      <c r="B18" s="41" t="s">
        <v>18</v>
      </c>
      <c r="C18" s="4" t="s">
        <v>32</v>
      </c>
      <c r="D18" s="10">
        <v>0.54300000000000004</v>
      </c>
      <c r="E18" s="10">
        <v>0.52500000000000002</v>
      </c>
      <c r="F18" s="10">
        <v>1.7999999999999999E-2</v>
      </c>
      <c r="G18" s="10">
        <v>0.13100000000000001</v>
      </c>
      <c r="H18" s="10">
        <v>0.32600000000000001</v>
      </c>
    </row>
    <row r="19" spans="1:8">
      <c r="A19" s="4" t="s">
        <v>19</v>
      </c>
      <c r="B19" s="41" t="s">
        <v>19</v>
      </c>
      <c r="C19" s="4" t="s">
        <v>32</v>
      </c>
      <c r="D19" s="10">
        <v>0.42299999999999999</v>
      </c>
      <c r="E19" s="10">
        <v>0.38300000000000001</v>
      </c>
      <c r="F19" s="10">
        <v>0.04</v>
      </c>
      <c r="G19" s="10">
        <v>0.17499999999999999</v>
      </c>
      <c r="H19" s="10">
        <v>0.40200000000000002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5AEA9-E4F9-E742-9262-EB288E0FA927}">
  <dimension ref="A1:O36"/>
  <sheetViews>
    <sheetView workbookViewId="0">
      <selection sqref="A1:O1"/>
    </sheetView>
  </sheetViews>
  <sheetFormatPr defaultColWidth="10.875" defaultRowHeight="15.75"/>
  <cols>
    <col min="1" max="1" width="40.5" style="6" customWidth="1"/>
    <col min="2" max="15" width="11.5" style="6" customWidth="1"/>
    <col min="16" max="16384" width="10.875" style="6"/>
  </cols>
  <sheetData>
    <row r="1" spans="1:15" ht="36.950000000000003" customHeight="1">
      <c r="A1" s="44" t="s">
        <v>546</v>
      </c>
      <c r="B1" s="44"/>
      <c r="C1" s="44"/>
      <c r="D1" s="44"/>
      <c r="E1" s="44"/>
      <c r="F1" s="44"/>
      <c r="G1" s="44"/>
      <c r="H1" s="44"/>
      <c r="I1" s="44"/>
      <c r="J1" s="44"/>
      <c r="K1" s="44"/>
      <c r="L1" s="44"/>
      <c r="M1" s="44"/>
      <c r="N1" s="44"/>
      <c r="O1" s="44"/>
    </row>
    <row r="4" spans="1:15">
      <c r="B4" s="6" t="s">
        <v>53</v>
      </c>
      <c r="C4" s="6" t="s">
        <v>54</v>
      </c>
      <c r="D4" s="6" t="s">
        <v>66</v>
      </c>
      <c r="E4" s="6" t="s">
        <v>55</v>
      </c>
      <c r="F4" s="6" t="s">
        <v>56</v>
      </c>
      <c r="G4" s="6" t="s">
        <v>59</v>
      </c>
      <c r="H4" s="6" t="s">
        <v>60</v>
      </c>
      <c r="I4" s="6" t="s">
        <v>61</v>
      </c>
      <c r="J4" s="6" t="s">
        <v>58</v>
      </c>
      <c r="K4" s="6" t="s">
        <v>57</v>
      </c>
      <c r="L4" s="6" t="s">
        <v>62</v>
      </c>
      <c r="M4" s="6" t="s">
        <v>64</v>
      </c>
      <c r="N4" s="6" t="s">
        <v>63</v>
      </c>
      <c r="O4" s="6" t="s">
        <v>65</v>
      </c>
    </row>
    <row r="5" spans="1:15">
      <c r="A5" s="6" t="s">
        <v>538</v>
      </c>
      <c r="C5" s="6">
        <v>157</v>
      </c>
      <c r="D5" s="6">
        <v>30</v>
      </c>
      <c r="E5" s="6">
        <v>158</v>
      </c>
      <c r="F5" s="6">
        <v>483</v>
      </c>
      <c r="G5" s="6">
        <v>467</v>
      </c>
      <c r="H5" s="6">
        <v>540</v>
      </c>
      <c r="I5" s="6">
        <v>539</v>
      </c>
      <c r="J5" s="6">
        <v>552</v>
      </c>
      <c r="K5" s="6">
        <v>661</v>
      </c>
      <c r="L5" s="6">
        <v>687</v>
      </c>
      <c r="M5" s="6">
        <v>702</v>
      </c>
      <c r="N5" s="6">
        <v>640</v>
      </c>
      <c r="O5" s="6">
        <v>678</v>
      </c>
    </row>
    <row r="6" spans="1:15">
      <c r="A6" s="6" t="s">
        <v>54</v>
      </c>
      <c r="B6" s="33">
        <v>91.14</v>
      </c>
      <c r="C6" s="33"/>
      <c r="D6" s="6">
        <v>167</v>
      </c>
      <c r="E6" s="6">
        <v>31</v>
      </c>
      <c r="F6" s="6">
        <v>345</v>
      </c>
      <c r="G6" s="6">
        <v>329</v>
      </c>
      <c r="H6" s="6">
        <v>410</v>
      </c>
      <c r="I6" s="6">
        <v>409</v>
      </c>
      <c r="J6" s="6">
        <v>422</v>
      </c>
      <c r="K6" s="6">
        <v>620</v>
      </c>
      <c r="L6" s="6">
        <v>642</v>
      </c>
      <c r="M6" s="6">
        <v>619</v>
      </c>
      <c r="N6" s="6">
        <v>547</v>
      </c>
      <c r="O6" s="6">
        <v>640</v>
      </c>
    </row>
    <row r="7" spans="1:15">
      <c r="A7" s="6" t="s">
        <v>66</v>
      </c>
      <c r="B7" s="33">
        <v>98.162999999999997</v>
      </c>
      <c r="C7" s="33">
        <v>90.575999999999993</v>
      </c>
      <c r="E7" s="6">
        <v>150</v>
      </c>
      <c r="F7" s="6">
        <v>478</v>
      </c>
      <c r="G7" s="6">
        <v>480</v>
      </c>
      <c r="H7" s="6">
        <v>553</v>
      </c>
      <c r="I7" s="6">
        <v>552</v>
      </c>
      <c r="J7" s="6">
        <v>565</v>
      </c>
      <c r="K7" s="6">
        <v>673</v>
      </c>
      <c r="L7" s="6">
        <v>700</v>
      </c>
      <c r="M7" s="6">
        <v>698</v>
      </c>
      <c r="N7" s="6">
        <v>650</v>
      </c>
      <c r="O7" s="6">
        <v>686</v>
      </c>
    </row>
    <row r="8" spans="1:15">
      <c r="A8" s="6" t="s">
        <v>55</v>
      </c>
      <c r="B8" s="33">
        <v>91.063000000000002</v>
      </c>
      <c r="C8" s="33">
        <v>98.251000000000005</v>
      </c>
      <c r="D8" s="33">
        <v>91.471999999999994</v>
      </c>
      <c r="E8" s="33"/>
      <c r="F8" s="6">
        <v>342</v>
      </c>
      <c r="G8" s="6">
        <v>344</v>
      </c>
      <c r="H8" s="6">
        <v>417</v>
      </c>
      <c r="I8" s="6">
        <v>416</v>
      </c>
      <c r="J8" s="6">
        <v>429</v>
      </c>
      <c r="K8" s="6">
        <v>628</v>
      </c>
      <c r="L8" s="6">
        <v>647</v>
      </c>
      <c r="M8" s="6">
        <v>610</v>
      </c>
      <c r="N8" s="6">
        <v>551</v>
      </c>
      <c r="O8" s="6">
        <v>645</v>
      </c>
    </row>
    <row r="9" spans="1:15">
      <c r="A9" s="6" t="s">
        <v>539</v>
      </c>
      <c r="B9" s="33">
        <v>75.813999999999993</v>
      </c>
      <c r="C9" s="33">
        <v>82.724000000000004</v>
      </c>
      <c r="D9" s="33">
        <v>75.956000000000003</v>
      </c>
      <c r="E9" s="33">
        <v>82.796999999999997</v>
      </c>
      <c r="G9" s="6">
        <v>63</v>
      </c>
      <c r="H9" s="6">
        <v>145</v>
      </c>
      <c r="I9" s="6">
        <v>176</v>
      </c>
      <c r="J9" s="6">
        <v>154</v>
      </c>
      <c r="K9" s="6">
        <v>428</v>
      </c>
      <c r="L9" s="6">
        <v>541</v>
      </c>
      <c r="M9" s="6">
        <v>495</v>
      </c>
      <c r="N9" s="6">
        <v>398</v>
      </c>
      <c r="O9" s="6">
        <v>513</v>
      </c>
    </row>
    <row r="10" spans="1:15">
      <c r="A10" s="6" t="s">
        <v>59</v>
      </c>
      <c r="B10" s="33">
        <v>76.697000000000003</v>
      </c>
      <c r="C10" s="33">
        <v>83.582999999999998</v>
      </c>
      <c r="D10" s="33">
        <v>76.048000000000002</v>
      </c>
      <c r="E10" s="33">
        <v>82.834000000000003</v>
      </c>
      <c r="F10" s="33">
        <v>96.957999999999998</v>
      </c>
      <c r="G10" s="33"/>
      <c r="H10" s="6">
        <v>132</v>
      </c>
      <c r="I10" s="6">
        <v>163</v>
      </c>
      <c r="J10" s="6">
        <v>126</v>
      </c>
      <c r="K10" s="6">
        <v>419</v>
      </c>
      <c r="L10" s="6">
        <v>531</v>
      </c>
      <c r="M10" s="6">
        <v>517</v>
      </c>
      <c r="N10" s="6">
        <v>403</v>
      </c>
      <c r="O10" s="6">
        <v>519</v>
      </c>
    </row>
    <row r="11" spans="1:15">
      <c r="A11" s="6" t="s">
        <v>60</v>
      </c>
      <c r="B11" s="33">
        <v>73.975999999999999</v>
      </c>
      <c r="C11" s="33">
        <v>80.278999999999996</v>
      </c>
      <c r="D11" s="33">
        <v>73.349000000000004</v>
      </c>
      <c r="E11" s="33">
        <v>79.903999999999996</v>
      </c>
      <c r="F11" s="33">
        <v>93.271000000000001</v>
      </c>
      <c r="G11" s="33">
        <v>93.882999999999996</v>
      </c>
      <c r="I11" s="6">
        <v>57</v>
      </c>
      <c r="J11" s="6">
        <v>52</v>
      </c>
      <c r="K11" s="6">
        <v>328</v>
      </c>
      <c r="L11" s="6">
        <v>602</v>
      </c>
      <c r="M11" s="6">
        <v>598</v>
      </c>
      <c r="N11" s="6">
        <v>488</v>
      </c>
      <c r="O11" s="6">
        <v>602</v>
      </c>
    </row>
    <row r="12" spans="1:15">
      <c r="A12" s="6" t="s">
        <v>61</v>
      </c>
      <c r="B12" s="33">
        <v>74.012</v>
      </c>
      <c r="C12" s="33">
        <v>80.317999999999998</v>
      </c>
      <c r="D12" s="33">
        <v>73.385000000000005</v>
      </c>
      <c r="E12" s="33">
        <v>79.941999999999993</v>
      </c>
      <c r="F12" s="33">
        <v>91.828999999999994</v>
      </c>
      <c r="G12" s="33">
        <v>92.442999999999998</v>
      </c>
      <c r="H12" s="6">
        <v>97.343999999999994</v>
      </c>
      <c r="J12" s="6">
        <v>70</v>
      </c>
      <c r="K12" s="6">
        <v>342</v>
      </c>
      <c r="L12" s="6">
        <v>606</v>
      </c>
      <c r="M12" s="6">
        <v>602</v>
      </c>
      <c r="N12" s="6">
        <v>493</v>
      </c>
      <c r="O12" s="6">
        <v>606</v>
      </c>
    </row>
    <row r="13" spans="1:15">
      <c r="A13" s="6" t="s">
        <v>58</v>
      </c>
      <c r="B13" s="33">
        <v>73.551000000000002</v>
      </c>
      <c r="C13" s="33">
        <v>79.817999999999998</v>
      </c>
      <c r="D13" s="33">
        <v>72.927999999999997</v>
      </c>
      <c r="E13" s="33">
        <v>79.444000000000003</v>
      </c>
      <c r="F13" s="33">
        <v>92.873999999999995</v>
      </c>
      <c r="G13" s="33">
        <v>94.168999999999997</v>
      </c>
      <c r="H13" s="6">
        <v>97.590999999999994</v>
      </c>
      <c r="I13" s="6">
        <v>96.738</v>
      </c>
      <c r="K13" s="6">
        <v>338</v>
      </c>
      <c r="L13" s="6">
        <v>603</v>
      </c>
      <c r="M13" s="6">
        <v>606</v>
      </c>
      <c r="N13" s="6">
        <v>494</v>
      </c>
      <c r="O13" s="6">
        <v>610</v>
      </c>
    </row>
    <row r="14" spans="1:15">
      <c r="A14" s="6" t="s">
        <v>57</v>
      </c>
      <c r="B14" s="33">
        <v>68.052000000000007</v>
      </c>
      <c r="C14" s="33">
        <v>70.573999999999998</v>
      </c>
      <c r="D14" s="33">
        <v>67.471999999999994</v>
      </c>
      <c r="E14" s="33">
        <v>70.138000000000005</v>
      </c>
      <c r="F14" s="33">
        <v>80.510000000000005</v>
      </c>
      <c r="G14" s="33">
        <v>80.929000000000002</v>
      </c>
      <c r="H14" s="6">
        <v>84.989000000000004</v>
      </c>
      <c r="I14" s="6">
        <v>84.340999999999994</v>
      </c>
      <c r="J14" s="33">
        <v>84.608000000000004</v>
      </c>
      <c r="K14" s="33"/>
      <c r="L14" s="6">
        <v>626</v>
      </c>
      <c r="M14" s="6">
        <v>667</v>
      </c>
      <c r="N14" s="6">
        <v>556</v>
      </c>
      <c r="O14" s="6">
        <v>629</v>
      </c>
    </row>
    <row r="15" spans="1:15">
      <c r="A15" s="6" t="s">
        <v>62</v>
      </c>
      <c r="B15" s="33">
        <v>65.787000000000006</v>
      </c>
      <c r="C15" s="33">
        <v>68.483000000000004</v>
      </c>
      <c r="D15" s="33">
        <v>65.138999999999996</v>
      </c>
      <c r="E15" s="33">
        <v>68.174999999999997</v>
      </c>
      <c r="F15" s="33">
        <v>75.070999999999998</v>
      </c>
      <c r="G15" s="33">
        <v>75.543000000000006</v>
      </c>
      <c r="H15" s="6">
        <v>73.174999999999997</v>
      </c>
      <c r="I15" s="6">
        <v>72.984999999999999</v>
      </c>
      <c r="J15" s="33">
        <v>73.153999999999996</v>
      </c>
      <c r="K15" s="33">
        <v>72.13</v>
      </c>
      <c r="M15" s="6">
        <v>293</v>
      </c>
      <c r="N15" s="6">
        <v>540</v>
      </c>
      <c r="O15" s="6">
        <v>560</v>
      </c>
    </row>
    <row r="16" spans="1:15">
      <c r="A16" s="6" t="s">
        <v>64</v>
      </c>
      <c r="B16" s="33">
        <v>64.97</v>
      </c>
      <c r="C16" s="33">
        <v>69.203999999999994</v>
      </c>
      <c r="D16" s="33">
        <v>65.03</v>
      </c>
      <c r="E16" s="33">
        <v>69.468999999999994</v>
      </c>
      <c r="F16" s="33">
        <v>76.751999999999995</v>
      </c>
      <c r="G16" s="33">
        <v>75.956000000000003</v>
      </c>
      <c r="H16" s="6">
        <v>73.174000000000007</v>
      </c>
      <c r="I16" s="6">
        <v>72.981999999999999</v>
      </c>
      <c r="J16" s="33">
        <v>72.888000000000005</v>
      </c>
      <c r="K16" s="33">
        <v>70.358000000000004</v>
      </c>
      <c r="L16" s="33">
        <v>86.503</v>
      </c>
      <c r="M16" s="33"/>
      <c r="N16" s="6">
        <v>541</v>
      </c>
      <c r="O16" s="6">
        <v>574</v>
      </c>
    </row>
    <row r="17" spans="1:15">
      <c r="A17" s="6" t="s">
        <v>63</v>
      </c>
      <c r="B17" s="33">
        <v>67.870999999999995</v>
      </c>
      <c r="C17" s="33">
        <v>72.664000000000001</v>
      </c>
      <c r="D17" s="33">
        <v>67.369</v>
      </c>
      <c r="E17" s="33">
        <v>72.409000000000006</v>
      </c>
      <c r="F17" s="33">
        <v>80.932000000000002</v>
      </c>
      <c r="G17" s="33">
        <v>80.802999999999997</v>
      </c>
      <c r="H17" s="6">
        <v>77.617000000000004</v>
      </c>
      <c r="I17" s="6">
        <v>77.376999999999995</v>
      </c>
      <c r="J17" s="33">
        <v>77.403999999999996</v>
      </c>
      <c r="K17" s="33">
        <v>74.741</v>
      </c>
      <c r="L17" s="33">
        <v>75.129000000000005</v>
      </c>
      <c r="M17" s="33">
        <v>74.662999999999997</v>
      </c>
      <c r="O17" s="6">
        <v>488</v>
      </c>
    </row>
    <row r="18" spans="1:15">
      <c r="A18" s="6" t="s">
        <v>65</v>
      </c>
      <c r="B18" s="33">
        <v>65.843999999999994</v>
      </c>
      <c r="C18" s="33">
        <v>68</v>
      </c>
      <c r="D18" s="33">
        <v>65.441000000000003</v>
      </c>
      <c r="E18" s="33">
        <v>67.701999999999998</v>
      </c>
      <c r="F18" s="33">
        <v>75.456999999999994</v>
      </c>
      <c r="G18" s="33">
        <v>75.311000000000007</v>
      </c>
      <c r="H18" s="6">
        <v>72.387</v>
      </c>
      <c r="I18" s="6">
        <v>72.191000000000003</v>
      </c>
      <c r="J18" s="33">
        <v>72.11</v>
      </c>
      <c r="K18" s="33">
        <v>71.293999999999997</v>
      </c>
      <c r="L18" s="33">
        <v>74.054000000000002</v>
      </c>
      <c r="M18" s="33">
        <v>73.12</v>
      </c>
      <c r="N18" s="6">
        <v>76.525999999999996</v>
      </c>
    </row>
    <row r="22" spans="1:15">
      <c r="G22" s="34"/>
      <c r="H22" s="34"/>
      <c r="I22" s="34"/>
      <c r="J22" s="34"/>
      <c r="K22" s="34"/>
      <c r="L22" s="34"/>
      <c r="M22" s="34"/>
      <c r="N22" s="34"/>
      <c r="O22" s="34"/>
    </row>
    <row r="24" spans="1:15">
      <c r="B24" s="33"/>
      <c r="C24" s="33"/>
    </row>
    <row r="25" spans="1:15">
      <c r="B25" s="33"/>
      <c r="C25" s="33"/>
    </row>
    <row r="26" spans="1:15">
      <c r="B26" s="33"/>
      <c r="C26" s="33"/>
      <c r="D26" s="33"/>
      <c r="E26" s="33"/>
    </row>
    <row r="27" spans="1:15">
      <c r="B27" s="33"/>
      <c r="C27" s="33"/>
      <c r="D27" s="33"/>
      <c r="E27" s="33"/>
    </row>
    <row r="28" spans="1:15">
      <c r="A28" s="34"/>
      <c r="B28" s="33"/>
      <c r="C28" s="33"/>
      <c r="D28" s="33"/>
      <c r="E28" s="33"/>
      <c r="F28" s="33"/>
      <c r="G28" s="33"/>
    </row>
    <row r="29" spans="1:15">
      <c r="A29" s="34"/>
      <c r="B29" s="33"/>
      <c r="C29" s="33"/>
      <c r="D29" s="33"/>
      <c r="E29" s="33"/>
      <c r="F29" s="33"/>
      <c r="G29" s="33"/>
    </row>
    <row r="30" spans="1:15">
      <c r="A30" s="34"/>
      <c r="B30" s="33"/>
      <c r="C30" s="33"/>
      <c r="D30" s="33"/>
      <c r="E30" s="33"/>
      <c r="F30" s="33"/>
      <c r="G30" s="33"/>
    </row>
    <row r="31" spans="1:15">
      <c r="A31" s="34"/>
      <c r="B31" s="33"/>
      <c r="C31" s="33"/>
      <c r="D31" s="33"/>
      <c r="E31" s="33"/>
      <c r="F31" s="33"/>
      <c r="G31" s="33"/>
    </row>
    <row r="32" spans="1:15">
      <c r="A32" s="34"/>
      <c r="B32" s="33"/>
      <c r="C32" s="33"/>
      <c r="D32" s="33"/>
      <c r="E32" s="33"/>
      <c r="F32" s="33"/>
      <c r="G32" s="33"/>
      <c r="J32" s="33"/>
      <c r="K32" s="33"/>
    </row>
    <row r="33" spans="1:13">
      <c r="A33" s="34"/>
      <c r="B33" s="33"/>
      <c r="C33" s="33"/>
      <c r="D33" s="33"/>
      <c r="E33" s="33"/>
      <c r="F33" s="33"/>
      <c r="G33" s="33"/>
      <c r="J33" s="33"/>
      <c r="K33" s="33"/>
    </row>
    <row r="34" spans="1:13">
      <c r="A34" s="34"/>
      <c r="B34" s="33"/>
      <c r="C34" s="33"/>
      <c r="D34" s="33"/>
      <c r="E34" s="33"/>
      <c r="F34" s="33"/>
      <c r="G34" s="33"/>
      <c r="J34" s="33"/>
      <c r="K34" s="33"/>
      <c r="L34" s="33"/>
      <c r="M34" s="33"/>
    </row>
    <row r="35" spans="1:13">
      <c r="A35" s="34"/>
      <c r="B35" s="33"/>
      <c r="C35" s="33"/>
      <c r="D35" s="33"/>
      <c r="E35" s="33"/>
      <c r="F35" s="33"/>
      <c r="G35" s="33"/>
      <c r="J35" s="33"/>
      <c r="K35" s="33"/>
      <c r="L35" s="33"/>
      <c r="M35" s="33"/>
    </row>
    <row r="36" spans="1:13">
      <c r="A36" s="34"/>
      <c r="B36" s="33"/>
      <c r="C36" s="33"/>
      <c r="D36" s="33"/>
      <c r="E36" s="33"/>
      <c r="F36" s="33"/>
      <c r="G36" s="33"/>
      <c r="J36" s="33"/>
      <c r="K36" s="33"/>
      <c r="L36" s="33"/>
      <c r="M36" s="33"/>
    </row>
  </sheetData>
  <mergeCells count="1">
    <mergeCell ref="A1:O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9A60C-6571-6845-B7AA-27A2D7CA9FAB}">
  <dimension ref="A1:T80"/>
  <sheetViews>
    <sheetView workbookViewId="0">
      <selection activeCell="D7" sqref="D7"/>
    </sheetView>
  </sheetViews>
  <sheetFormatPr defaultColWidth="11" defaultRowHeight="15.75"/>
  <cols>
    <col min="3" max="3" width="17.5" customWidth="1"/>
    <col min="4" max="4" width="19.375" customWidth="1"/>
    <col min="5" max="5" width="18.875" customWidth="1"/>
    <col min="6" max="6" width="18.625" customWidth="1"/>
    <col min="7" max="7" width="14.125" customWidth="1"/>
    <col min="8" max="8" width="14.375" customWidth="1"/>
    <col min="9" max="9" width="14.875" customWidth="1"/>
    <col min="10" max="10" width="14.5" customWidth="1"/>
    <col min="11" max="11" width="14.875" customWidth="1"/>
    <col min="12" max="12" width="14" customWidth="1"/>
    <col min="14" max="14" width="12.125" customWidth="1"/>
    <col min="17" max="17" width="22.875" bestFit="1" customWidth="1"/>
    <col min="18" max="18" width="15.875" style="1" bestFit="1" customWidth="1"/>
    <col min="19" max="19" width="24.125" style="1" bestFit="1" customWidth="1"/>
    <col min="20" max="20" width="22" bestFit="1" customWidth="1"/>
  </cols>
  <sheetData>
    <row r="1" spans="1:20">
      <c r="A1" s="11" t="s">
        <v>547</v>
      </c>
      <c r="B1" s="11"/>
    </row>
    <row r="3" spans="1:20" ht="47.25">
      <c r="A3" s="2" t="s">
        <v>460</v>
      </c>
      <c r="B3" s="2" t="s">
        <v>485</v>
      </c>
      <c r="C3" s="15" t="s">
        <v>53</v>
      </c>
      <c r="D3" s="15" t="s">
        <v>54</v>
      </c>
      <c r="E3" s="15" t="s">
        <v>66</v>
      </c>
      <c r="F3" s="15" t="s">
        <v>55</v>
      </c>
      <c r="G3" s="15" t="s">
        <v>57</v>
      </c>
      <c r="H3" s="15" t="s">
        <v>58</v>
      </c>
      <c r="I3" s="15" t="s">
        <v>56</v>
      </c>
      <c r="J3" s="15" t="s">
        <v>59</v>
      </c>
      <c r="K3" s="15" t="s">
        <v>60</v>
      </c>
      <c r="L3" s="15" t="s">
        <v>61</v>
      </c>
      <c r="M3" s="16" t="s">
        <v>9</v>
      </c>
      <c r="N3" s="16" t="s">
        <v>7</v>
      </c>
      <c r="O3" s="16" t="s">
        <v>8</v>
      </c>
      <c r="P3" s="16" t="s">
        <v>11</v>
      </c>
      <c r="Q3" s="3" t="s">
        <v>457</v>
      </c>
      <c r="R3" s="3" t="s">
        <v>95</v>
      </c>
      <c r="S3" s="3" t="s">
        <v>93</v>
      </c>
      <c r="T3" s="3" t="s">
        <v>87</v>
      </c>
    </row>
    <row r="4" spans="1:20">
      <c r="A4">
        <v>39</v>
      </c>
      <c r="B4">
        <f>A4+1</f>
        <v>40</v>
      </c>
      <c r="C4" s="1" t="s">
        <v>67</v>
      </c>
      <c r="D4" s="1" t="s">
        <v>67</v>
      </c>
      <c r="E4" s="1" t="s">
        <v>67</v>
      </c>
      <c r="F4" s="1" t="s">
        <v>67</v>
      </c>
      <c r="G4" s="1" t="s">
        <v>68</v>
      </c>
      <c r="H4" s="1" t="s">
        <v>68</v>
      </c>
      <c r="I4" s="1" t="s">
        <v>68</v>
      </c>
      <c r="J4" s="1" t="s">
        <v>68</v>
      </c>
      <c r="K4" s="1" t="s">
        <v>68</v>
      </c>
      <c r="L4" s="1" t="s">
        <v>68</v>
      </c>
      <c r="M4" s="1" t="s">
        <v>68</v>
      </c>
      <c r="N4" s="1" t="s">
        <v>68</v>
      </c>
      <c r="O4" s="1" t="s">
        <v>68</v>
      </c>
      <c r="P4" s="1" t="s">
        <v>68</v>
      </c>
      <c r="Q4" s="1"/>
    </row>
    <row r="5" spans="1:20">
      <c r="A5">
        <v>61</v>
      </c>
      <c r="B5">
        <f t="shared" ref="B5:B68" si="0">A5+1</f>
        <v>62</v>
      </c>
      <c r="C5" s="1" t="s">
        <v>67</v>
      </c>
      <c r="D5" s="1" t="s">
        <v>67</v>
      </c>
      <c r="E5" s="1" t="s">
        <v>67</v>
      </c>
      <c r="F5" s="1" t="s">
        <v>67</v>
      </c>
      <c r="G5" s="1" t="s">
        <v>68</v>
      </c>
      <c r="H5" s="1" t="s">
        <v>68</v>
      </c>
      <c r="I5" s="1" t="s">
        <v>68</v>
      </c>
      <c r="J5" s="1" t="s">
        <v>68</v>
      </c>
      <c r="K5" s="1" t="s">
        <v>68</v>
      </c>
      <c r="L5" s="1" t="s">
        <v>68</v>
      </c>
      <c r="M5" s="1" t="s">
        <v>68</v>
      </c>
      <c r="N5" s="1" t="s">
        <v>68</v>
      </c>
      <c r="O5" s="1" t="s">
        <v>69</v>
      </c>
      <c r="P5" s="1" t="s">
        <v>68</v>
      </c>
      <c r="Q5" s="1"/>
    </row>
    <row r="6" spans="1:20">
      <c r="A6">
        <v>70</v>
      </c>
      <c r="B6">
        <f t="shared" si="0"/>
        <v>71</v>
      </c>
      <c r="C6" s="1" t="s">
        <v>70</v>
      </c>
      <c r="D6" s="1" t="s">
        <v>70</v>
      </c>
      <c r="E6" s="1" t="s">
        <v>70</v>
      </c>
      <c r="F6" s="1" t="s">
        <v>70</v>
      </c>
      <c r="G6" s="1" t="s">
        <v>71</v>
      </c>
      <c r="H6" s="1" t="s">
        <v>71</v>
      </c>
      <c r="I6" s="1" t="s">
        <v>71</v>
      </c>
      <c r="J6" s="1" t="s">
        <v>71</v>
      </c>
      <c r="K6" s="1" t="s">
        <v>71</v>
      </c>
      <c r="L6" s="1" t="s">
        <v>71</v>
      </c>
      <c r="M6" s="1" t="s">
        <v>71</v>
      </c>
      <c r="N6" s="1" t="s">
        <v>71</v>
      </c>
      <c r="O6" s="1" t="s">
        <v>71</v>
      </c>
      <c r="P6" s="1" t="s">
        <v>71</v>
      </c>
      <c r="Q6" s="1"/>
      <c r="R6" s="1" t="s">
        <v>86</v>
      </c>
      <c r="S6" s="1" t="s">
        <v>94</v>
      </c>
      <c r="T6" t="s">
        <v>106</v>
      </c>
    </row>
    <row r="7" spans="1:20">
      <c r="A7">
        <v>71</v>
      </c>
      <c r="B7">
        <f t="shared" si="0"/>
        <v>72</v>
      </c>
      <c r="C7" s="1" t="s">
        <v>67</v>
      </c>
      <c r="D7" s="1" t="s">
        <v>67</v>
      </c>
      <c r="E7" s="1" t="s">
        <v>67</v>
      </c>
      <c r="F7" s="1" t="s">
        <v>67</v>
      </c>
      <c r="G7" s="1" t="s">
        <v>68</v>
      </c>
      <c r="H7" s="1" t="s">
        <v>68</v>
      </c>
      <c r="I7" s="1" t="s">
        <v>68</v>
      </c>
      <c r="J7" s="1" t="s">
        <v>68</v>
      </c>
      <c r="K7" s="1" t="s">
        <v>68</v>
      </c>
      <c r="L7" s="1" t="s">
        <v>68</v>
      </c>
      <c r="M7" s="1" t="s">
        <v>68</v>
      </c>
      <c r="N7" s="1" t="s">
        <v>68</v>
      </c>
      <c r="O7" s="1" t="s">
        <v>68</v>
      </c>
      <c r="P7" s="1" t="s">
        <v>68</v>
      </c>
      <c r="Q7" s="1"/>
    </row>
    <row r="8" spans="1:20">
      <c r="A8">
        <v>72</v>
      </c>
      <c r="B8">
        <f t="shared" si="0"/>
        <v>73</v>
      </c>
      <c r="C8" s="1" t="s">
        <v>70</v>
      </c>
      <c r="D8" s="1" t="s">
        <v>70</v>
      </c>
      <c r="E8" s="1" t="s">
        <v>70</v>
      </c>
      <c r="F8" s="1" t="s">
        <v>70</v>
      </c>
      <c r="G8" s="1" t="s">
        <v>72</v>
      </c>
      <c r="H8" s="1" t="s">
        <v>72</v>
      </c>
      <c r="I8" s="1" t="s">
        <v>72</v>
      </c>
      <c r="J8" s="1" t="s">
        <v>72</v>
      </c>
      <c r="K8" s="1" t="s">
        <v>72</v>
      </c>
      <c r="L8" s="1" t="s">
        <v>72</v>
      </c>
      <c r="M8" s="1" t="s">
        <v>72</v>
      </c>
      <c r="N8" s="1" t="s">
        <v>72</v>
      </c>
      <c r="O8" s="1" t="s">
        <v>72</v>
      </c>
      <c r="P8" s="1" t="s">
        <v>72</v>
      </c>
      <c r="Q8" s="1"/>
    </row>
    <row r="9" spans="1:20">
      <c r="A9">
        <v>78</v>
      </c>
      <c r="B9">
        <f t="shared" si="0"/>
        <v>79</v>
      </c>
      <c r="C9" s="1" t="s">
        <v>73</v>
      </c>
      <c r="D9" s="1" t="s">
        <v>73</v>
      </c>
      <c r="E9" s="1" t="s">
        <v>73</v>
      </c>
      <c r="F9" s="1" t="s">
        <v>73</v>
      </c>
      <c r="G9" s="1" t="s">
        <v>74</v>
      </c>
      <c r="H9" s="1" t="s">
        <v>74</v>
      </c>
      <c r="I9" s="1" t="s">
        <v>74</v>
      </c>
      <c r="J9" s="1" t="s">
        <v>74</v>
      </c>
      <c r="K9" s="1" t="s">
        <v>74</v>
      </c>
      <c r="L9" s="1" t="s">
        <v>74</v>
      </c>
      <c r="M9" s="1" t="s">
        <v>74</v>
      </c>
      <c r="N9" s="1" t="s">
        <v>74</v>
      </c>
      <c r="O9" s="1" t="s">
        <v>74</v>
      </c>
      <c r="P9" s="1" t="s">
        <v>74</v>
      </c>
      <c r="Q9" s="1"/>
    </row>
    <row r="10" spans="1:20">
      <c r="A10">
        <v>83</v>
      </c>
      <c r="B10">
        <f t="shared" si="0"/>
        <v>84</v>
      </c>
      <c r="C10" s="1" t="s">
        <v>73</v>
      </c>
      <c r="D10" s="1" t="s">
        <v>73</v>
      </c>
      <c r="E10" s="1" t="s">
        <v>73</v>
      </c>
      <c r="F10" s="1" t="s">
        <v>73</v>
      </c>
      <c r="G10" s="1" t="s">
        <v>70</v>
      </c>
      <c r="H10" s="1" t="s">
        <v>70</v>
      </c>
      <c r="I10" s="1" t="s">
        <v>70</v>
      </c>
      <c r="J10" s="1" t="s">
        <v>70</v>
      </c>
      <c r="K10" s="1" t="s">
        <v>70</v>
      </c>
      <c r="L10" s="1" t="s">
        <v>70</v>
      </c>
      <c r="M10" s="1" t="s">
        <v>75</v>
      </c>
      <c r="N10" s="1" t="s">
        <v>70</v>
      </c>
      <c r="O10" s="1" t="s">
        <v>70</v>
      </c>
      <c r="P10" s="1" t="s">
        <v>75</v>
      </c>
      <c r="Q10" s="1"/>
    </row>
    <row r="11" spans="1:20">
      <c r="A11">
        <v>148</v>
      </c>
      <c r="B11">
        <f t="shared" si="0"/>
        <v>149</v>
      </c>
      <c r="C11" s="1" t="s">
        <v>71</v>
      </c>
      <c r="D11" s="1" t="s">
        <v>71</v>
      </c>
      <c r="E11" s="1" t="s">
        <v>71</v>
      </c>
      <c r="F11" s="1" t="s">
        <v>71</v>
      </c>
      <c r="G11" s="1" t="s">
        <v>76</v>
      </c>
      <c r="H11" s="1" t="s">
        <v>76</v>
      </c>
      <c r="I11" s="1" t="s">
        <v>76</v>
      </c>
      <c r="J11" s="1" t="s">
        <v>76</v>
      </c>
      <c r="K11" s="1" t="s">
        <v>76</v>
      </c>
      <c r="L11" s="1" t="s">
        <v>76</v>
      </c>
      <c r="M11" s="1" t="s">
        <v>76</v>
      </c>
      <c r="N11" s="1" t="s">
        <v>76</v>
      </c>
      <c r="O11" s="1" t="s">
        <v>76</v>
      </c>
      <c r="P11" s="1" t="s">
        <v>76</v>
      </c>
      <c r="Q11" s="1"/>
    </row>
    <row r="12" spans="1:20">
      <c r="A12">
        <v>193</v>
      </c>
      <c r="B12">
        <f t="shared" si="0"/>
        <v>194</v>
      </c>
      <c r="C12" s="1" t="s">
        <v>75</v>
      </c>
      <c r="D12" s="1" t="s">
        <v>75</v>
      </c>
      <c r="E12" s="1" t="s">
        <v>75</v>
      </c>
      <c r="F12" s="1" t="s">
        <v>75</v>
      </c>
      <c r="G12" s="1" t="s">
        <v>77</v>
      </c>
      <c r="H12" s="1" t="s">
        <v>77</v>
      </c>
      <c r="I12" s="1" t="s">
        <v>77</v>
      </c>
      <c r="J12" s="1" t="s">
        <v>77</v>
      </c>
      <c r="K12" s="1" t="s">
        <v>77</v>
      </c>
      <c r="L12" s="1" t="s">
        <v>77</v>
      </c>
      <c r="M12" s="1" t="s">
        <v>77</v>
      </c>
      <c r="N12" s="1" t="s">
        <v>77</v>
      </c>
      <c r="O12" s="1" t="s">
        <v>77</v>
      </c>
      <c r="P12" s="1" t="s">
        <v>77</v>
      </c>
      <c r="Q12" s="1"/>
    </row>
    <row r="13" spans="1:20">
      <c r="A13">
        <v>221</v>
      </c>
      <c r="B13">
        <f t="shared" si="0"/>
        <v>222</v>
      </c>
      <c r="C13" s="1" t="s">
        <v>78</v>
      </c>
      <c r="D13" s="1" t="s">
        <v>78</v>
      </c>
      <c r="E13" s="1" t="s">
        <v>78</v>
      </c>
      <c r="F13" s="1" t="s">
        <v>78</v>
      </c>
      <c r="G13" s="1" t="s">
        <v>70</v>
      </c>
      <c r="H13" s="1" t="s">
        <v>70</v>
      </c>
      <c r="I13" s="1" t="s">
        <v>70</v>
      </c>
      <c r="J13" s="1" t="s">
        <v>70</v>
      </c>
      <c r="K13" s="1" t="s">
        <v>70</v>
      </c>
      <c r="L13" s="1" t="s">
        <v>70</v>
      </c>
      <c r="M13" s="1" t="s">
        <v>70</v>
      </c>
      <c r="N13" s="1" t="s">
        <v>70</v>
      </c>
      <c r="O13" s="1" t="s">
        <v>70</v>
      </c>
      <c r="P13" s="1" t="s">
        <v>70</v>
      </c>
      <c r="Q13" s="1"/>
    </row>
    <row r="14" spans="1:20">
      <c r="A14">
        <v>222</v>
      </c>
      <c r="B14">
        <f t="shared" si="0"/>
        <v>223</v>
      </c>
      <c r="C14" s="1" t="s">
        <v>70</v>
      </c>
      <c r="D14" s="1" t="s">
        <v>70</v>
      </c>
      <c r="E14" s="1" t="s">
        <v>70</v>
      </c>
      <c r="F14" s="1" t="s">
        <v>70</v>
      </c>
      <c r="G14" s="1" t="s">
        <v>78</v>
      </c>
      <c r="H14" s="1" t="s">
        <v>78</v>
      </c>
      <c r="I14" s="1" t="s">
        <v>78</v>
      </c>
      <c r="J14" s="1" t="s">
        <v>78</v>
      </c>
      <c r="K14" s="1" t="s">
        <v>78</v>
      </c>
      <c r="L14" s="1" t="s">
        <v>78</v>
      </c>
      <c r="M14" s="1" t="s">
        <v>78</v>
      </c>
      <c r="N14" s="1" t="s">
        <v>78</v>
      </c>
      <c r="O14" s="1" t="s">
        <v>78</v>
      </c>
      <c r="P14" s="1" t="s">
        <v>78</v>
      </c>
      <c r="Q14" s="1"/>
    </row>
    <row r="15" spans="1:20">
      <c r="A15">
        <v>227</v>
      </c>
      <c r="B15">
        <f t="shared" si="0"/>
        <v>228</v>
      </c>
      <c r="C15" s="1" t="s">
        <v>79</v>
      </c>
      <c r="D15" s="1" t="s">
        <v>79</v>
      </c>
      <c r="E15" s="1" t="s">
        <v>79</v>
      </c>
      <c r="F15" s="1" t="s">
        <v>79</v>
      </c>
      <c r="G15" s="1" t="s">
        <v>70</v>
      </c>
      <c r="H15" s="1" t="s">
        <v>70</v>
      </c>
      <c r="I15" s="1" t="s">
        <v>70</v>
      </c>
      <c r="J15" s="1" t="s">
        <v>70</v>
      </c>
      <c r="K15" s="1" t="s">
        <v>70</v>
      </c>
      <c r="L15" s="1" t="s">
        <v>70</v>
      </c>
      <c r="M15" s="1" t="s">
        <v>70</v>
      </c>
      <c r="N15" s="1" t="s">
        <v>70</v>
      </c>
      <c r="O15" s="1" t="s">
        <v>70</v>
      </c>
      <c r="P15" s="1" t="s">
        <v>70</v>
      </c>
      <c r="Q15" s="1"/>
    </row>
    <row r="16" spans="1:20">
      <c r="A16">
        <v>229</v>
      </c>
      <c r="B16">
        <f t="shared" si="0"/>
        <v>230</v>
      </c>
      <c r="C16" s="1" t="s">
        <v>78</v>
      </c>
      <c r="D16" s="1" t="s">
        <v>78</v>
      </c>
      <c r="E16" s="1" t="s">
        <v>78</v>
      </c>
      <c r="F16" s="1" t="s">
        <v>78</v>
      </c>
      <c r="G16" s="1" t="s">
        <v>73</v>
      </c>
      <c r="H16" s="1" t="s">
        <v>73</v>
      </c>
      <c r="I16" s="1" t="s">
        <v>73</v>
      </c>
      <c r="J16" s="1" t="s">
        <v>73</v>
      </c>
      <c r="K16" s="1" t="s">
        <v>73</v>
      </c>
      <c r="L16" s="1" t="s">
        <v>73</v>
      </c>
      <c r="M16" s="1" t="s">
        <v>73</v>
      </c>
      <c r="N16" s="1" t="s">
        <v>73</v>
      </c>
      <c r="O16" s="1" t="s">
        <v>73</v>
      </c>
      <c r="P16" s="1" t="s">
        <v>73</v>
      </c>
      <c r="Q16" s="1"/>
    </row>
    <row r="17" spans="1:20">
      <c r="A17">
        <v>238</v>
      </c>
      <c r="B17">
        <f t="shared" si="0"/>
        <v>239</v>
      </c>
      <c r="C17" s="1" t="s">
        <v>70</v>
      </c>
      <c r="D17" s="1" t="s">
        <v>70</v>
      </c>
      <c r="E17" s="1" t="s">
        <v>70</v>
      </c>
      <c r="F17" s="1" t="s">
        <v>70</v>
      </c>
      <c r="G17" s="1" t="s">
        <v>79</v>
      </c>
      <c r="H17" s="1" t="s">
        <v>79</v>
      </c>
      <c r="I17" s="1" t="s">
        <v>79</v>
      </c>
      <c r="J17" s="1" t="s">
        <v>79</v>
      </c>
      <c r="K17" s="1" t="s">
        <v>79</v>
      </c>
      <c r="L17" s="1" t="s">
        <v>79</v>
      </c>
      <c r="M17" s="1" t="s">
        <v>79</v>
      </c>
      <c r="N17" s="1" t="s">
        <v>79</v>
      </c>
      <c r="O17" s="1" t="s">
        <v>79</v>
      </c>
      <c r="P17" s="1" t="s">
        <v>79</v>
      </c>
      <c r="Q17" s="1"/>
    </row>
    <row r="18" spans="1:20">
      <c r="A18">
        <v>241</v>
      </c>
      <c r="B18">
        <f t="shared" si="0"/>
        <v>242</v>
      </c>
      <c r="C18" s="1" t="s">
        <v>79</v>
      </c>
      <c r="D18" s="1" t="s">
        <v>79</v>
      </c>
      <c r="E18" s="1" t="s">
        <v>79</v>
      </c>
      <c r="F18" s="1" t="s">
        <v>79</v>
      </c>
      <c r="G18" s="1" t="s">
        <v>74</v>
      </c>
      <c r="H18" s="1" t="s">
        <v>74</v>
      </c>
      <c r="I18" s="1" t="s">
        <v>74</v>
      </c>
      <c r="J18" s="1" t="s">
        <v>74</v>
      </c>
      <c r="K18" s="1" t="s">
        <v>74</v>
      </c>
      <c r="L18" s="1" t="s">
        <v>74</v>
      </c>
      <c r="M18" s="1" t="s">
        <v>74</v>
      </c>
      <c r="N18" s="1" t="s">
        <v>74</v>
      </c>
      <c r="O18" s="1" t="s">
        <v>74</v>
      </c>
      <c r="P18" s="1" t="s">
        <v>74</v>
      </c>
      <c r="Q18" s="1"/>
    </row>
    <row r="19" spans="1:20">
      <c r="A19">
        <v>252</v>
      </c>
      <c r="B19">
        <f t="shared" si="0"/>
        <v>253</v>
      </c>
      <c r="C19" s="1" t="s">
        <v>80</v>
      </c>
      <c r="D19" s="1" t="s">
        <v>80</v>
      </c>
      <c r="E19" s="1" t="s">
        <v>80</v>
      </c>
      <c r="F19" s="1" t="s">
        <v>80</v>
      </c>
      <c r="G19" s="1" t="s">
        <v>79</v>
      </c>
      <c r="H19" s="1" t="s">
        <v>79</v>
      </c>
      <c r="I19" s="1" t="s">
        <v>79</v>
      </c>
      <c r="J19" s="1" t="s">
        <v>79</v>
      </c>
      <c r="K19" s="1" t="s">
        <v>79</v>
      </c>
      <c r="L19" s="1" t="s">
        <v>79</v>
      </c>
      <c r="M19" s="1" t="s">
        <v>79</v>
      </c>
      <c r="N19" s="1" t="s">
        <v>79</v>
      </c>
      <c r="O19" s="1" t="s">
        <v>79</v>
      </c>
      <c r="P19" s="1" t="s">
        <v>79</v>
      </c>
      <c r="Q19" s="1"/>
    </row>
    <row r="20" spans="1:20">
      <c r="A20">
        <v>258</v>
      </c>
      <c r="B20">
        <f t="shared" si="0"/>
        <v>259</v>
      </c>
      <c r="C20" s="1" t="s">
        <v>69</v>
      </c>
      <c r="D20" s="1" t="s">
        <v>69</v>
      </c>
      <c r="E20" s="1" t="s">
        <v>69</v>
      </c>
      <c r="F20" s="1" t="s">
        <v>69</v>
      </c>
      <c r="G20" s="1" t="s">
        <v>67</v>
      </c>
      <c r="H20" s="1" t="s">
        <v>67</v>
      </c>
      <c r="I20" s="1" t="s">
        <v>67</v>
      </c>
      <c r="J20" s="1" t="s">
        <v>67</v>
      </c>
      <c r="K20" s="1" t="s">
        <v>67</v>
      </c>
      <c r="L20" s="1" t="s">
        <v>67</v>
      </c>
      <c r="M20" s="1" t="s">
        <v>67</v>
      </c>
      <c r="N20" s="1" t="s">
        <v>67</v>
      </c>
      <c r="O20" s="1" t="s">
        <v>67</v>
      </c>
      <c r="P20" s="1" t="s">
        <v>67</v>
      </c>
      <c r="Q20" s="1"/>
    </row>
    <row r="21" spans="1:20">
      <c r="A21">
        <v>387</v>
      </c>
      <c r="B21">
        <f t="shared" si="0"/>
        <v>388</v>
      </c>
      <c r="C21" s="1" t="s">
        <v>75</v>
      </c>
      <c r="D21" s="1" t="s">
        <v>75</v>
      </c>
      <c r="E21" s="1" t="s">
        <v>75</v>
      </c>
      <c r="F21" s="1" t="s">
        <v>75</v>
      </c>
      <c r="G21" s="1" t="s">
        <v>69</v>
      </c>
      <c r="H21" s="1" t="s">
        <v>69</v>
      </c>
      <c r="I21" s="1" t="s">
        <v>69</v>
      </c>
      <c r="J21" s="1" t="s">
        <v>69</v>
      </c>
      <c r="K21" s="1" t="s">
        <v>69</v>
      </c>
      <c r="L21" s="1" t="s">
        <v>69</v>
      </c>
      <c r="M21" s="1" t="s">
        <v>69</v>
      </c>
      <c r="N21" s="1" t="s">
        <v>69</v>
      </c>
      <c r="O21" s="1" t="s">
        <v>69</v>
      </c>
      <c r="P21" s="1" t="s">
        <v>69</v>
      </c>
      <c r="Q21" s="1"/>
      <c r="R21" s="1" t="s">
        <v>90</v>
      </c>
      <c r="S21" s="1" t="s">
        <v>96</v>
      </c>
      <c r="T21" t="s">
        <v>107</v>
      </c>
    </row>
    <row r="22" spans="1:20">
      <c r="A22">
        <v>434</v>
      </c>
      <c r="B22">
        <f t="shared" si="0"/>
        <v>435</v>
      </c>
      <c r="C22" s="1" t="s">
        <v>67</v>
      </c>
      <c r="D22" s="1" t="s">
        <v>67</v>
      </c>
      <c r="E22" s="1" t="s">
        <v>67</v>
      </c>
      <c r="F22" s="1" t="s">
        <v>67</v>
      </c>
      <c r="G22" s="1" t="s">
        <v>68</v>
      </c>
      <c r="H22" s="1" t="s">
        <v>68</v>
      </c>
      <c r="I22" s="1" t="s">
        <v>68</v>
      </c>
      <c r="J22" s="1" t="s">
        <v>68</v>
      </c>
      <c r="K22" s="1" t="s">
        <v>68</v>
      </c>
      <c r="L22" s="1" t="s">
        <v>68</v>
      </c>
      <c r="M22" s="1" t="s">
        <v>68</v>
      </c>
      <c r="N22" s="1" t="s">
        <v>68</v>
      </c>
      <c r="O22" s="1" t="s">
        <v>68</v>
      </c>
      <c r="P22" s="1" t="s">
        <v>68</v>
      </c>
      <c r="Q22" s="1"/>
      <c r="R22" s="1" t="s">
        <v>88</v>
      </c>
      <c r="S22" s="1" t="s">
        <v>97</v>
      </c>
      <c r="T22" t="s">
        <v>106</v>
      </c>
    </row>
    <row r="23" spans="1:20">
      <c r="A23">
        <v>446</v>
      </c>
      <c r="B23">
        <f t="shared" si="0"/>
        <v>447</v>
      </c>
      <c r="C23" s="1" t="s">
        <v>67</v>
      </c>
      <c r="D23" s="1" t="s">
        <v>67</v>
      </c>
      <c r="E23" s="1" t="s">
        <v>67</v>
      </c>
      <c r="F23" s="1" t="s">
        <v>67</v>
      </c>
      <c r="G23" s="1" t="s">
        <v>68</v>
      </c>
      <c r="H23" s="1" t="s">
        <v>68</v>
      </c>
      <c r="I23" s="1" t="s">
        <v>68</v>
      </c>
      <c r="J23" s="1" t="s">
        <v>68</v>
      </c>
      <c r="K23" s="1" t="s">
        <v>68</v>
      </c>
      <c r="L23" s="1" t="s">
        <v>68</v>
      </c>
      <c r="M23" s="1" t="s">
        <v>68</v>
      </c>
      <c r="N23" s="1" t="s">
        <v>68</v>
      </c>
      <c r="O23" s="1" t="s">
        <v>68</v>
      </c>
      <c r="P23" s="1" t="s">
        <v>68</v>
      </c>
      <c r="Q23" s="1"/>
    </row>
    <row r="24" spans="1:20">
      <c r="A24">
        <v>467</v>
      </c>
      <c r="B24">
        <f t="shared" si="0"/>
        <v>468</v>
      </c>
      <c r="C24" s="1" t="s">
        <v>75</v>
      </c>
      <c r="D24" s="1" t="s">
        <v>75</v>
      </c>
      <c r="E24" s="1" t="s">
        <v>75</v>
      </c>
      <c r="F24" s="1" t="s">
        <v>75</v>
      </c>
      <c r="G24" s="1" t="s">
        <v>82</v>
      </c>
      <c r="H24" s="1" t="s">
        <v>82</v>
      </c>
      <c r="I24" s="1" t="s">
        <v>82</v>
      </c>
      <c r="J24" s="1" t="s">
        <v>82</v>
      </c>
      <c r="K24" s="1" t="s">
        <v>82</v>
      </c>
      <c r="L24" s="1" t="s">
        <v>82</v>
      </c>
      <c r="M24" s="1" t="s">
        <v>81</v>
      </c>
      <c r="N24" s="1" t="s">
        <v>81</v>
      </c>
      <c r="O24" s="1" t="s">
        <v>81</v>
      </c>
      <c r="P24" s="1" t="s">
        <v>81</v>
      </c>
      <c r="Q24" s="1"/>
    </row>
    <row r="25" spans="1:20">
      <c r="A25">
        <v>563</v>
      </c>
      <c r="B25">
        <f t="shared" si="0"/>
        <v>564</v>
      </c>
      <c r="C25" s="1" t="s">
        <v>69</v>
      </c>
      <c r="D25" s="1" t="s">
        <v>69</v>
      </c>
      <c r="E25" s="1" t="s">
        <v>69</v>
      </c>
      <c r="F25" s="1" t="s">
        <v>69</v>
      </c>
      <c r="G25" s="1" t="s">
        <v>80</v>
      </c>
      <c r="H25" s="1" t="s">
        <v>80</v>
      </c>
      <c r="I25" s="1" t="s">
        <v>80</v>
      </c>
      <c r="J25" s="1" t="s">
        <v>80</v>
      </c>
      <c r="K25" s="1" t="s">
        <v>80</v>
      </c>
      <c r="L25" s="1" t="s">
        <v>80</v>
      </c>
      <c r="M25" s="1" t="s">
        <v>80</v>
      </c>
      <c r="N25" s="1" t="s">
        <v>80</v>
      </c>
      <c r="O25" s="1" t="s">
        <v>80</v>
      </c>
      <c r="P25" s="1" t="s">
        <v>80</v>
      </c>
      <c r="Q25" s="1"/>
    </row>
    <row r="26" spans="1:20">
      <c r="A26" s="19">
        <v>566</v>
      </c>
      <c r="B26" s="19">
        <f t="shared" si="0"/>
        <v>567</v>
      </c>
      <c r="C26" s="17" t="s">
        <v>77</v>
      </c>
      <c r="D26" s="17" t="s">
        <v>77</v>
      </c>
      <c r="E26" s="17" t="s">
        <v>77</v>
      </c>
      <c r="F26" s="17" t="s">
        <v>77</v>
      </c>
      <c r="G26" s="17" t="s">
        <v>80</v>
      </c>
      <c r="H26" s="17" t="s">
        <v>80</v>
      </c>
      <c r="I26" s="17" t="s">
        <v>80</v>
      </c>
      <c r="J26" s="17" t="s">
        <v>80</v>
      </c>
      <c r="K26" s="17" t="s">
        <v>80</v>
      </c>
      <c r="L26" s="17" t="s">
        <v>80</v>
      </c>
      <c r="M26" s="17" t="s">
        <v>80</v>
      </c>
      <c r="N26" s="17" t="s">
        <v>80</v>
      </c>
      <c r="O26" s="17" t="s">
        <v>80</v>
      </c>
      <c r="P26" s="17" t="s">
        <v>80</v>
      </c>
      <c r="Q26" s="17" t="s">
        <v>459</v>
      </c>
    </row>
    <row r="27" spans="1:20">
      <c r="A27">
        <v>567</v>
      </c>
      <c r="B27">
        <f t="shared" si="0"/>
        <v>568</v>
      </c>
      <c r="C27" s="1" t="s">
        <v>77</v>
      </c>
      <c r="D27" s="1" t="s">
        <v>77</v>
      </c>
      <c r="E27" s="1" t="s">
        <v>77</v>
      </c>
      <c r="F27" s="1" t="s">
        <v>77</v>
      </c>
      <c r="G27" s="1" t="s">
        <v>83</v>
      </c>
      <c r="H27" s="1" t="s">
        <v>83</v>
      </c>
      <c r="I27" s="1" t="s">
        <v>83</v>
      </c>
      <c r="J27" s="1" t="s">
        <v>83</v>
      </c>
      <c r="K27" s="1" t="s">
        <v>83</v>
      </c>
      <c r="L27" s="1" t="s">
        <v>83</v>
      </c>
      <c r="M27" s="1" t="s">
        <v>83</v>
      </c>
      <c r="N27" s="1" t="s">
        <v>83</v>
      </c>
      <c r="O27" s="1" t="s">
        <v>83</v>
      </c>
      <c r="P27" s="1" t="s">
        <v>83</v>
      </c>
    </row>
    <row r="28" spans="1:20">
      <c r="A28">
        <v>787</v>
      </c>
      <c r="B28">
        <f t="shared" si="0"/>
        <v>788</v>
      </c>
      <c r="C28" s="1" t="s">
        <v>71</v>
      </c>
      <c r="D28" s="1" t="s">
        <v>71</v>
      </c>
      <c r="E28" s="1" t="s">
        <v>71</v>
      </c>
      <c r="F28" s="1" t="s">
        <v>71</v>
      </c>
      <c r="G28" s="1" t="s">
        <v>68</v>
      </c>
      <c r="H28" s="1" t="s">
        <v>68</v>
      </c>
      <c r="I28" s="1" t="s">
        <v>68</v>
      </c>
      <c r="J28" s="1" t="s">
        <v>68</v>
      </c>
      <c r="K28" s="1" t="s">
        <v>68</v>
      </c>
      <c r="L28" s="1" t="s">
        <v>68</v>
      </c>
      <c r="M28" s="1" t="s">
        <v>68</v>
      </c>
      <c r="N28" s="1" t="s">
        <v>68</v>
      </c>
      <c r="O28" s="1" t="s">
        <v>68</v>
      </c>
      <c r="P28" s="1" t="s">
        <v>68</v>
      </c>
      <c r="Q28" s="1"/>
    </row>
    <row r="29" spans="1:20">
      <c r="A29">
        <v>857</v>
      </c>
      <c r="B29">
        <f t="shared" si="0"/>
        <v>858</v>
      </c>
      <c r="C29" s="1" t="s">
        <v>70</v>
      </c>
      <c r="D29" s="1" t="s">
        <v>70</v>
      </c>
      <c r="E29" s="1" t="s">
        <v>70</v>
      </c>
      <c r="F29" s="1" t="s">
        <v>70</v>
      </c>
      <c r="G29" s="1" t="s">
        <v>78</v>
      </c>
      <c r="H29" s="1" t="s">
        <v>78</v>
      </c>
      <c r="I29" s="1" t="s">
        <v>78</v>
      </c>
      <c r="J29" s="1" t="s">
        <v>78</v>
      </c>
      <c r="K29" s="1" t="s">
        <v>78</v>
      </c>
      <c r="L29" s="1" t="s">
        <v>78</v>
      </c>
      <c r="M29" s="1" t="s">
        <v>75</v>
      </c>
      <c r="N29" s="1" t="s">
        <v>78</v>
      </c>
      <c r="O29" s="1" t="s">
        <v>78</v>
      </c>
      <c r="P29" s="1" t="s">
        <v>78</v>
      </c>
      <c r="Q29" s="1"/>
    </row>
    <row r="30" spans="1:20">
      <c r="A30">
        <v>858</v>
      </c>
      <c r="B30">
        <f t="shared" si="0"/>
        <v>859</v>
      </c>
      <c r="C30" s="1" t="s">
        <v>73</v>
      </c>
      <c r="D30" s="1" t="s">
        <v>73</v>
      </c>
      <c r="E30" s="1" t="s">
        <v>73</v>
      </c>
      <c r="F30" s="1" t="s">
        <v>73</v>
      </c>
      <c r="G30" s="1" t="s">
        <v>70</v>
      </c>
      <c r="H30" s="1" t="s">
        <v>70</v>
      </c>
      <c r="I30" s="1" t="s">
        <v>70</v>
      </c>
      <c r="J30" s="1" t="s">
        <v>70</v>
      </c>
      <c r="K30" s="1" t="s">
        <v>70</v>
      </c>
      <c r="L30" s="1" t="s">
        <v>70</v>
      </c>
      <c r="M30" s="1" t="s">
        <v>70</v>
      </c>
      <c r="N30" s="1" t="s">
        <v>70</v>
      </c>
      <c r="O30" s="1" t="s">
        <v>70</v>
      </c>
      <c r="P30" s="1" t="s">
        <v>70</v>
      </c>
      <c r="Q30" s="1"/>
    </row>
    <row r="31" spans="1:20">
      <c r="A31">
        <v>868</v>
      </c>
      <c r="B31">
        <f t="shared" si="0"/>
        <v>869</v>
      </c>
      <c r="C31" s="1" t="s">
        <v>73</v>
      </c>
      <c r="D31" s="1" t="s">
        <v>73</v>
      </c>
      <c r="E31" s="1" t="s">
        <v>73</v>
      </c>
      <c r="F31" s="1" t="s">
        <v>73</v>
      </c>
      <c r="G31" s="1" t="s">
        <v>74</v>
      </c>
      <c r="H31" s="1" t="s">
        <v>74</v>
      </c>
      <c r="I31" s="1" t="s">
        <v>74</v>
      </c>
      <c r="J31" s="1" t="s">
        <v>74</v>
      </c>
      <c r="K31" s="1" t="s">
        <v>74</v>
      </c>
      <c r="L31" s="1" t="s">
        <v>74</v>
      </c>
      <c r="M31" s="1" t="s">
        <v>74</v>
      </c>
      <c r="N31" s="1" t="s">
        <v>74</v>
      </c>
      <c r="O31" s="1" t="s">
        <v>74</v>
      </c>
      <c r="P31" s="1" t="s">
        <v>74</v>
      </c>
      <c r="Q31" s="1"/>
    </row>
    <row r="32" spans="1:20">
      <c r="A32">
        <v>872</v>
      </c>
      <c r="B32">
        <f t="shared" si="0"/>
        <v>873</v>
      </c>
      <c r="C32" s="1" t="s">
        <v>78</v>
      </c>
      <c r="D32" s="1" t="s">
        <v>78</v>
      </c>
      <c r="E32" s="1" t="s">
        <v>78</v>
      </c>
      <c r="F32" s="1" t="s">
        <v>78</v>
      </c>
      <c r="G32" s="1" t="s">
        <v>70</v>
      </c>
      <c r="H32" s="1" t="s">
        <v>70</v>
      </c>
      <c r="I32" s="1" t="s">
        <v>70</v>
      </c>
      <c r="J32" s="1" t="s">
        <v>70</v>
      </c>
      <c r="K32" s="1" t="s">
        <v>70</v>
      </c>
      <c r="L32" s="1" t="s">
        <v>70</v>
      </c>
      <c r="M32" s="1" t="s">
        <v>70</v>
      </c>
      <c r="N32" s="1" t="s">
        <v>70</v>
      </c>
      <c r="O32" s="1" t="s">
        <v>70</v>
      </c>
      <c r="P32" s="1" t="s">
        <v>70</v>
      </c>
      <c r="Q32" s="1"/>
    </row>
    <row r="33" spans="1:20">
      <c r="A33" s="19">
        <v>887</v>
      </c>
      <c r="B33" s="19">
        <f t="shared" si="0"/>
        <v>888</v>
      </c>
      <c r="C33" s="17" t="s">
        <v>78</v>
      </c>
      <c r="D33" s="17" t="s">
        <v>78</v>
      </c>
      <c r="E33" s="17" t="s">
        <v>78</v>
      </c>
      <c r="F33" s="17" t="s">
        <v>78</v>
      </c>
      <c r="G33" s="17" t="s">
        <v>67</v>
      </c>
      <c r="H33" s="17" t="s">
        <v>67</v>
      </c>
      <c r="I33" s="17" t="s">
        <v>67</v>
      </c>
      <c r="J33" s="17" t="s">
        <v>67</v>
      </c>
      <c r="K33" s="17" t="s">
        <v>67</v>
      </c>
      <c r="L33" s="17" t="s">
        <v>67</v>
      </c>
      <c r="M33" s="17" t="s">
        <v>67</v>
      </c>
      <c r="N33" s="17" t="s">
        <v>67</v>
      </c>
      <c r="O33" s="17" t="s">
        <v>80</v>
      </c>
      <c r="P33" s="17" t="s">
        <v>67</v>
      </c>
      <c r="Q33" s="17" t="s">
        <v>458</v>
      </c>
    </row>
    <row r="34" spans="1:20">
      <c r="A34">
        <v>892</v>
      </c>
      <c r="B34">
        <f t="shared" si="0"/>
        <v>893</v>
      </c>
      <c r="C34" s="1" t="s">
        <v>74</v>
      </c>
      <c r="D34" s="1" t="s">
        <v>74</v>
      </c>
      <c r="E34" s="1" t="s">
        <v>74</v>
      </c>
      <c r="F34" s="1" t="s">
        <v>74</v>
      </c>
      <c r="G34" s="1" t="s">
        <v>79</v>
      </c>
      <c r="H34" s="1" t="s">
        <v>79</v>
      </c>
      <c r="I34" s="1" t="s">
        <v>79</v>
      </c>
      <c r="J34" s="1" t="s">
        <v>79</v>
      </c>
      <c r="K34" s="1" t="s">
        <v>79</v>
      </c>
      <c r="L34" s="1" t="s">
        <v>79</v>
      </c>
      <c r="M34" s="1" t="s">
        <v>79</v>
      </c>
      <c r="N34" s="1" t="s">
        <v>70</v>
      </c>
      <c r="O34" s="1" t="s">
        <v>70</v>
      </c>
      <c r="P34" s="1" t="s">
        <v>79</v>
      </c>
      <c r="Q34" s="1"/>
    </row>
    <row r="35" spans="1:20">
      <c r="A35">
        <v>895</v>
      </c>
      <c r="B35">
        <f t="shared" si="0"/>
        <v>896</v>
      </c>
      <c r="C35" s="1" t="s">
        <v>84</v>
      </c>
      <c r="D35" s="1" t="s">
        <v>84</v>
      </c>
      <c r="E35" s="1" t="s">
        <v>84</v>
      </c>
      <c r="F35" s="1" t="s">
        <v>84</v>
      </c>
      <c r="G35" s="1" t="s">
        <v>77</v>
      </c>
      <c r="H35" s="1" t="s">
        <v>77</v>
      </c>
      <c r="I35" s="1" t="s">
        <v>77</v>
      </c>
      <c r="J35" s="1" t="s">
        <v>77</v>
      </c>
      <c r="K35" s="1" t="s">
        <v>77</v>
      </c>
      <c r="L35" s="1" t="s">
        <v>77</v>
      </c>
      <c r="M35" s="1" t="s">
        <v>77</v>
      </c>
      <c r="N35" s="1" t="s">
        <v>77</v>
      </c>
      <c r="O35" s="1" t="s">
        <v>77</v>
      </c>
      <c r="P35" s="1" t="s">
        <v>77</v>
      </c>
      <c r="Q35" s="1"/>
    </row>
    <row r="36" spans="1:20">
      <c r="A36">
        <v>903</v>
      </c>
      <c r="B36">
        <f t="shared" si="0"/>
        <v>904</v>
      </c>
      <c r="C36" s="1" t="s">
        <v>78</v>
      </c>
      <c r="D36" s="1" t="s">
        <v>78</v>
      </c>
      <c r="E36" s="1" t="s">
        <v>78</v>
      </c>
      <c r="F36" s="1" t="s">
        <v>78</v>
      </c>
      <c r="G36" s="1" t="s">
        <v>74</v>
      </c>
      <c r="H36" s="1" t="s">
        <v>74</v>
      </c>
      <c r="I36" s="1" t="s">
        <v>74</v>
      </c>
      <c r="J36" s="1" t="s">
        <v>74</v>
      </c>
      <c r="K36" s="1" t="s">
        <v>74</v>
      </c>
      <c r="L36" s="1" t="s">
        <v>74</v>
      </c>
      <c r="M36" s="1" t="s">
        <v>74</v>
      </c>
      <c r="N36" s="1" t="s">
        <v>74</v>
      </c>
      <c r="O36" s="1" t="s">
        <v>74</v>
      </c>
      <c r="P36" s="1" t="s">
        <v>74</v>
      </c>
      <c r="Q36" s="1"/>
    </row>
    <row r="37" spans="1:20">
      <c r="A37">
        <v>923</v>
      </c>
      <c r="B37">
        <f t="shared" si="0"/>
        <v>924</v>
      </c>
      <c r="C37" s="1" t="s">
        <v>67</v>
      </c>
      <c r="D37" s="1" t="s">
        <v>67</v>
      </c>
      <c r="E37" s="1" t="s">
        <v>67</v>
      </c>
      <c r="F37" s="1" t="s">
        <v>67</v>
      </c>
      <c r="G37" s="1" t="s">
        <v>68</v>
      </c>
      <c r="H37" s="1" t="s">
        <v>68</v>
      </c>
      <c r="I37" s="1" t="s">
        <v>68</v>
      </c>
      <c r="J37" s="1" t="s">
        <v>68</v>
      </c>
      <c r="K37" s="1" t="s">
        <v>68</v>
      </c>
      <c r="L37" s="1" t="s">
        <v>68</v>
      </c>
      <c r="M37" s="1" t="s">
        <v>68</v>
      </c>
      <c r="N37" s="1" t="s">
        <v>68</v>
      </c>
      <c r="O37" s="1" t="s">
        <v>68</v>
      </c>
      <c r="P37" s="1" t="s">
        <v>68</v>
      </c>
      <c r="Q37" s="1"/>
    </row>
    <row r="38" spans="1:20">
      <c r="A38">
        <v>932</v>
      </c>
      <c r="B38">
        <f t="shared" si="0"/>
        <v>933</v>
      </c>
      <c r="C38" s="1" t="s">
        <v>70</v>
      </c>
      <c r="D38" s="1" t="s">
        <v>70</v>
      </c>
      <c r="E38" s="1" t="s">
        <v>70</v>
      </c>
      <c r="F38" s="1" t="s">
        <v>70</v>
      </c>
      <c r="G38" s="1" t="s">
        <v>78</v>
      </c>
      <c r="H38" s="1" t="s">
        <v>78</v>
      </c>
      <c r="I38" s="1" t="s">
        <v>78</v>
      </c>
      <c r="J38" s="1" t="s">
        <v>78</v>
      </c>
      <c r="K38" s="1" t="s">
        <v>78</v>
      </c>
      <c r="L38" s="1" t="s">
        <v>78</v>
      </c>
      <c r="M38" s="1" t="s">
        <v>78</v>
      </c>
      <c r="N38" s="1" t="s">
        <v>78</v>
      </c>
      <c r="O38" s="1" t="s">
        <v>78</v>
      </c>
      <c r="P38" s="1" t="s">
        <v>78</v>
      </c>
      <c r="Q38" s="1"/>
    </row>
    <row r="39" spans="1:20">
      <c r="A39">
        <v>933</v>
      </c>
      <c r="B39">
        <f t="shared" si="0"/>
        <v>934</v>
      </c>
      <c r="C39" s="1" t="s">
        <v>79</v>
      </c>
      <c r="D39" s="1" t="s">
        <v>79</v>
      </c>
      <c r="E39" s="1" t="s">
        <v>79</v>
      </c>
      <c r="F39" s="1" t="s">
        <v>79</v>
      </c>
      <c r="G39" s="1" t="s">
        <v>70</v>
      </c>
      <c r="H39" s="1" t="s">
        <v>70</v>
      </c>
      <c r="I39" s="1" t="s">
        <v>70</v>
      </c>
      <c r="J39" s="1" t="s">
        <v>70</v>
      </c>
      <c r="K39" s="1" t="s">
        <v>70</v>
      </c>
      <c r="L39" s="1" t="s">
        <v>70</v>
      </c>
      <c r="M39" s="1" t="s">
        <v>70</v>
      </c>
      <c r="N39" s="1" t="s">
        <v>70</v>
      </c>
      <c r="O39" s="1" t="s">
        <v>70</v>
      </c>
      <c r="P39" s="1" t="s">
        <v>70</v>
      </c>
      <c r="Q39" s="1"/>
      <c r="R39" s="1" t="s">
        <v>98</v>
      </c>
      <c r="S39" s="1" t="s">
        <v>92</v>
      </c>
      <c r="T39" t="s">
        <v>106</v>
      </c>
    </row>
    <row r="40" spans="1:20">
      <c r="A40">
        <v>936</v>
      </c>
      <c r="B40">
        <f t="shared" si="0"/>
        <v>937</v>
      </c>
      <c r="C40" s="1" t="s">
        <v>80</v>
      </c>
      <c r="D40" s="1" t="s">
        <v>80</v>
      </c>
      <c r="E40" s="1" t="s">
        <v>80</v>
      </c>
      <c r="F40" s="1" t="s">
        <v>80</v>
      </c>
      <c r="G40" s="1" t="s">
        <v>77</v>
      </c>
      <c r="H40" s="1" t="s">
        <v>77</v>
      </c>
      <c r="I40" s="1" t="s">
        <v>77</v>
      </c>
      <c r="J40" s="1" t="s">
        <v>77</v>
      </c>
      <c r="K40" s="1" t="s">
        <v>77</v>
      </c>
      <c r="L40" s="1" t="s">
        <v>77</v>
      </c>
      <c r="M40" s="1" t="s">
        <v>77</v>
      </c>
      <c r="N40" s="1" t="s">
        <v>77</v>
      </c>
      <c r="O40" s="1" t="s">
        <v>77</v>
      </c>
      <c r="P40" s="1" t="s">
        <v>77</v>
      </c>
      <c r="Q40" s="1"/>
    </row>
    <row r="41" spans="1:20">
      <c r="A41">
        <v>984</v>
      </c>
      <c r="B41">
        <f t="shared" si="0"/>
        <v>985</v>
      </c>
      <c r="C41" s="1" t="s">
        <v>81</v>
      </c>
      <c r="D41" s="1" t="s">
        <v>81</v>
      </c>
      <c r="E41" s="1" t="s">
        <v>81</v>
      </c>
      <c r="F41" s="1" t="s">
        <v>81</v>
      </c>
      <c r="G41" s="1" t="s">
        <v>67</v>
      </c>
      <c r="H41" s="1" t="s">
        <v>67</v>
      </c>
      <c r="I41" s="1" t="s">
        <v>67</v>
      </c>
      <c r="J41" s="1" t="s">
        <v>67</v>
      </c>
      <c r="K41" s="1" t="s">
        <v>67</v>
      </c>
      <c r="L41" s="1" t="s">
        <v>67</v>
      </c>
      <c r="M41" s="1" t="s">
        <v>67</v>
      </c>
      <c r="N41" s="1" t="s">
        <v>67</v>
      </c>
      <c r="O41" s="1" t="s">
        <v>67</v>
      </c>
      <c r="P41" s="1" t="s">
        <v>67</v>
      </c>
      <c r="Q41" s="1"/>
    </row>
    <row r="42" spans="1:20">
      <c r="A42">
        <v>1001</v>
      </c>
      <c r="B42">
        <f t="shared" si="0"/>
        <v>1002</v>
      </c>
      <c r="C42" s="1" t="s">
        <v>69</v>
      </c>
      <c r="D42" s="1" t="s">
        <v>69</v>
      </c>
      <c r="E42" s="1" t="s">
        <v>69</v>
      </c>
      <c r="F42" s="1" t="s">
        <v>69</v>
      </c>
      <c r="G42" s="1" t="s">
        <v>81</v>
      </c>
      <c r="H42" s="1" t="s">
        <v>81</v>
      </c>
      <c r="I42" s="1" t="s">
        <v>81</v>
      </c>
      <c r="J42" s="1" t="s">
        <v>81</v>
      </c>
      <c r="K42" s="1" t="s">
        <v>81</v>
      </c>
      <c r="L42" s="1" t="s">
        <v>81</v>
      </c>
      <c r="M42" s="1" t="s">
        <v>81</v>
      </c>
      <c r="N42" s="1" t="s">
        <v>81</v>
      </c>
      <c r="O42" s="1" t="s">
        <v>81</v>
      </c>
      <c r="P42" s="1" t="s">
        <v>81</v>
      </c>
      <c r="Q42" s="1"/>
    </row>
    <row r="43" spans="1:20">
      <c r="A43">
        <v>1007</v>
      </c>
      <c r="B43">
        <f t="shared" si="0"/>
        <v>1008</v>
      </c>
      <c r="C43" s="1" t="s">
        <v>77</v>
      </c>
      <c r="D43" s="1" t="s">
        <v>77</v>
      </c>
      <c r="E43" s="1" t="s">
        <v>77</v>
      </c>
      <c r="F43" s="1" t="s">
        <v>77</v>
      </c>
      <c r="G43" s="1" t="s">
        <v>72</v>
      </c>
      <c r="H43" s="1" t="s">
        <v>72</v>
      </c>
      <c r="I43" s="1" t="s">
        <v>72</v>
      </c>
      <c r="J43" s="1" t="s">
        <v>72</v>
      </c>
      <c r="K43" s="1" t="s">
        <v>72</v>
      </c>
      <c r="L43" s="1" t="s">
        <v>72</v>
      </c>
      <c r="M43" s="1" t="s">
        <v>72</v>
      </c>
      <c r="N43" s="1" t="s">
        <v>72</v>
      </c>
      <c r="O43" s="1" t="s">
        <v>72</v>
      </c>
      <c r="P43" s="1" t="s">
        <v>72</v>
      </c>
      <c r="Q43" s="1"/>
    </row>
    <row r="44" spans="1:20">
      <c r="A44">
        <v>1031</v>
      </c>
      <c r="B44">
        <f t="shared" si="0"/>
        <v>1032</v>
      </c>
      <c r="C44" s="1" t="s">
        <v>77</v>
      </c>
      <c r="D44" s="1" t="s">
        <v>77</v>
      </c>
      <c r="E44" s="1" t="s">
        <v>77</v>
      </c>
      <c r="F44" s="1" t="s">
        <v>77</v>
      </c>
      <c r="G44" s="1" t="s">
        <v>84</v>
      </c>
      <c r="H44" s="1" t="s">
        <v>84</v>
      </c>
      <c r="I44" s="1" t="s">
        <v>84</v>
      </c>
      <c r="J44" s="1" t="s">
        <v>84</v>
      </c>
      <c r="K44" s="1" t="s">
        <v>84</v>
      </c>
      <c r="L44" s="1" t="s">
        <v>84</v>
      </c>
      <c r="M44" s="1" t="s">
        <v>84</v>
      </c>
      <c r="N44" s="1" t="s">
        <v>84</v>
      </c>
      <c r="O44" s="1" t="s">
        <v>84</v>
      </c>
      <c r="P44" s="1" t="s">
        <v>84</v>
      </c>
      <c r="Q44" s="1"/>
    </row>
    <row r="45" spans="1:20">
      <c r="A45">
        <v>1084</v>
      </c>
      <c r="B45">
        <f t="shared" si="0"/>
        <v>1085</v>
      </c>
      <c r="C45" s="1" t="s">
        <v>75</v>
      </c>
      <c r="D45" s="1" t="s">
        <v>75</v>
      </c>
      <c r="E45" s="1" t="s">
        <v>75</v>
      </c>
      <c r="F45" s="1" t="s">
        <v>75</v>
      </c>
      <c r="G45" s="1" t="s">
        <v>80</v>
      </c>
      <c r="H45" s="1" t="s">
        <v>80</v>
      </c>
      <c r="I45" s="1" t="s">
        <v>80</v>
      </c>
      <c r="J45" s="1" t="s">
        <v>80</v>
      </c>
      <c r="K45" s="1" t="s">
        <v>80</v>
      </c>
      <c r="L45" s="1" t="s">
        <v>80</v>
      </c>
      <c r="M45" s="1" t="s">
        <v>80</v>
      </c>
      <c r="N45" s="1" t="s">
        <v>80</v>
      </c>
      <c r="O45" s="1" t="s">
        <v>80</v>
      </c>
      <c r="P45" s="1" t="s">
        <v>80</v>
      </c>
      <c r="Q45" s="1"/>
    </row>
    <row r="46" spans="1:20">
      <c r="A46">
        <v>1091</v>
      </c>
      <c r="B46">
        <f t="shared" si="0"/>
        <v>1092</v>
      </c>
      <c r="C46" s="1" t="s">
        <v>79</v>
      </c>
      <c r="D46" s="1" t="s">
        <v>79</v>
      </c>
      <c r="E46" s="1" t="s">
        <v>79</v>
      </c>
      <c r="F46" s="1" t="s">
        <v>79</v>
      </c>
      <c r="G46" s="1" t="s">
        <v>70</v>
      </c>
      <c r="H46" s="1" t="s">
        <v>70</v>
      </c>
      <c r="I46" s="1" t="s">
        <v>70</v>
      </c>
      <c r="J46" s="1" t="s">
        <v>70</v>
      </c>
      <c r="K46" s="1" t="s">
        <v>70</v>
      </c>
      <c r="L46" s="1" t="s">
        <v>70</v>
      </c>
      <c r="M46" s="1" t="s">
        <v>70</v>
      </c>
      <c r="N46" s="1" t="s">
        <v>70</v>
      </c>
      <c r="O46" s="1" t="s">
        <v>70</v>
      </c>
      <c r="P46" s="1" t="s">
        <v>70</v>
      </c>
      <c r="Q46" s="1"/>
    </row>
    <row r="47" spans="1:20">
      <c r="A47">
        <v>1093</v>
      </c>
      <c r="B47">
        <f t="shared" si="0"/>
        <v>1094</v>
      </c>
      <c r="C47" s="1" t="s">
        <v>77</v>
      </c>
      <c r="D47" s="1" t="s">
        <v>77</v>
      </c>
      <c r="E47" s="1" t="s">
        <v>77</v>
      </c>
      <c r="F47" s="1" t="s">
        <v>77</v>
      </c>
      <c r="G47" s="1" t="s">
        <v>72</v>
      </c>
      <c r="H47" s="1" t="s">
        <v>72</v>
      </c>
      <c r="I47" s="1" t="s">
        <v>72</v>
      </c>
      <c r="J47" s="1" t="s">
        <v>72</v>
      </c>
      <c r="K47" s="1" t="s">
        <v>72</v>
      </c>
      <c r="L47" s="1" t="s">
        <v>72</v>
      </c>
      <c r="M47" s="1" t="s">
        <v>72</v>
      </c>
      <c r="N47" s="1" t="s">
        <v>72</v>
      </c>
      <c r="O47" s="1" t="s">
        <v>72</v>
      </c>
      <c r="P47" s="1" t="s">
        <v>72</v>
      </c>
      <c r="Q47" s="1"/>
    </row>
    <row r="48" spans="1:20">
      <c r="A48">
        <v>1094</v>
      </c>
      <c r="B48">
        <f t="shared" si="0"/>
        <v>1095</v>
      </c>
      <c r="C48" s="1" t="s">
        <v>67</v>
      </c>
      <c r="D48" s="1" t="s">
        <v>67</v>
      </c>
      <c r="E48" s="1" t="s">
        <v>67</v>
      </c>
      <c r="F48" s="1" t="s">
        <v>67</v>
      </c>
      <c r="G48" s="1" t="s">
        <v>84</v>
      </c>
      <c r="H48" s="1" t="s">
        <v>84</v>
      </c>
      <c r="I48" s="1" t="s">
        <v>84</v>
      </c>
      <c r="J48" s="1" t="s">
        <v>84</v>
      </c>
      <c r="K48" s="1" t="s">
        <v>84</v>
      </c>
      <c r="L48" s="1" t="s">
        <v>84</v>
      </c>
      <c r="M48" s="1" t="s">
        <v>84</v>
      </c>
      <c r="N48" s="1" t="s">
        <v>84</v>
      </c>
      <c r="O48" s="1" t="s">
        <v>84</v>
      </c>
      <c r="P48" s="1" t="s">
        <v>84</v>
      </c>
      <c r="Q48" s="1"/>
      <c r="R48" s="1" t="s">
        <v>100</v>
      </c>
      <c r="S48" s="1" t="s">
        <v>99</v>
      </c>
      <c r="T48" t="s">
        <v>106</v>
      </c>
    </row>
    <row r="49" spans="1:20">
      <c r="A49">
        <v>1384</v>
      </c>
      <c r="B49">
        <f t="shared" si="0"/>
        <v>1385</v>
      </c>
      <c r="C49" s="1" t="s">
        <v>84</v>
      </c>
      <c r="D49" s="1" t="s">
        <v>84</v>
      </c>
      <c r="E49" s="1" t="s">
        <v>84</v>
      </c>
      <c r="F49" s="1" t="s">
        <v>84</v>
      </c>
      <c r="G49" s="1" t="s">
        <v>71</v>
      </c>
      <c r="H49" s="1" t="s">
        <v>71</v>
      </c>
      <c r="I49" s="1" t="s">
        <v>71</v>
      </c>
      <c r="J49" s="1" t="s">
        <v>71</v>
      </c>
      <c r="K49" s="1" t="s">
        <v>71</v>
      </c>
      <c r="L49" s="1" t="s">
        <v>71</v>
      </c>
      <c r="M49" s="1" t="s">
        <v>71</v>
      </c>
      <c r="N49" s="1" t="s">
        <v>71</v>
      </c>
      <c r="O49" s="1" t="s">
        <v>71</v>
      </c>
      <c r="P49" s="1" t="s">
        <v>71</v>
      </c>
      <c r="Q49" s="1"/>
    </row>
    <row r="50" spans="1:20">
      <c r="A50">
        <v>1430</v>
      </c>
      <c r="B50">
        <f t="shared" si="0"/>
        <v>1431</v>
      </c>
      <c r="C50" s="1" t="s">
        <v>76</v>
      </c>
      <c r="D50" s="1" t="s">
        <v>76</v>
      </c>
      <c r="E50" s="1" t="s">
        <v>76</v>
      </c>
      <c r="F50" s="1" t="s">
        <v>76</v>
      </c>
      <c r="G50" s="1" t="s">
        <v>82</v>
      </c>
      <c r="H50" s="1" t="s">
        <v>82</v>
      </c>
      <c r="I50" s="1" t="s">
        <v>82</v>
      </c>
      <c r="J50" s="1" t="s">
        <v>82</v>
      </c>
      <c r="K50" s="1" t="s">
        <v>82</v>
      </c>
      <c r="L50" s="1" t="s">
        <v>82</v>
      </c>
      <c r="M50" s="1" t="s">
        <v>82</v>
      </c>
      <c r="N50" s="1" t="s">
        <v>82</v>
      </c>
      <c r="O50" s="1" t="s">
        <v>82</v>
      </c>
      <c r="P50" s="1" t="s">
        <v>82</v>
      </c>
      <c r="Q50" s="1"/>
    </row>
    <row r="51" spans="1:20">
      <c r="A51">
        <v>1438</v>
      </c>
      <c r="B51">
        <f t="shared" si="0"/>
        <v>1439</v>
      </c>
      <c r="C51" s="1" t="s">
        <v>81</v>
      </c>
      <c r="D51" s="1" t="s">
        <v>81</v>
      </c>
      <c r="E51" s="1" t="s">
        <v>81</v>
      </c>
      <c r="F51" s="1" t="s">
        <v>81</v>
      </c>
      <c r="G51" s="1" t="s">
        <v>69</v>
      </c>
      <c r="H51" s="1" t="s">
        <v>69</v>
      </c>
      <c r="I51" s="1" t="s">
        <v>69</v>
      </c>
      <c r="J51" s="1" t="s">
        <v>69</v>
      </c>
      <c r="K51" s="1" t="s">
        <v>69</v>
      </c>
      <c r="L51" s="1" t="s">
        <v>69</v>
      </c>
      <c r="M51" s="1" t="s">
        <v>69</v>
      </c>
      <c r="N51" s="1" t="s">
        <v>69</v>
      </c>
      <c r="O51" s="1" t="s">
        <v>69</v>
      </c>
      <c r="P51" s="1" t="s">
        <v>69</v>
      </c>
      <c r="Q51" s="1"/>
    </row>
    <row r="52" spans="1:20">
      <c r="A52">
        <v>1441</v>
      </c>
      <c r="B52">
        <f t="shared" si="0"/>
        <v>1442</v>
      </c>
      <c r="C52" s="1" t="s">
        <v>78</v>
      </c>
      <c r="D52" s="1" t="s">
        <v>78</v>
      </c>
      <c r="E52" s="1" t="s">
        <v>78</v>
      </c>
      <c r="F52" s="1" t="s">
        <v>78</v>
      </c>
      <c r="G52" s="1" t="s">
        <v>75</v>
      </c>
      <c r="H52" s="1" t="s">
        <v>75</v>
      </c>
      <c r="I52" s="1" t="s">
        <v>75</v>
      </c>
      <c r="J52" s="1" t="s">
        <v>75</v>
      </c>
      <c r="K52" s="1" t="s">
        <v>75</v>
      </c>
      <c r="L52" s="1" t="s">
        <v>75</v>
      </c>
      <c r="M52" s="1" t="s">
        <v>75</v>
      </c>
      <c r="N52" s="1" t="s">
        <v>75</v>
      </c>
      <c r="O52" s="1" t="s">
        <v>75</v>
      </c>
      <c r="P52" s="1" t="s">
        <v>75</v>
      </c>
      <c r="Q52" s="1"/>
    </row>
    <row r="53" spans="1:20">
      <c r="A53">
        <v>1451</v>
      </c>
      <c r="B53">
        <f t="shared" si="0"/>
        <v>1452</v>
      </c>
      <c r="C53" s="1" t="s">
        <v>83</v>
      </c>
      <c r="D53" s="1" t="s">
        <v>83</v>
      </c>
      <c r="E53" s="1" t="s">
        <v>83</v>
      </c>
      <c r="F53" s="1" t="s">
        <v>83</v>
      </c>
      <c r="G53" s="1" t="s">
        <v>78</v>
      </c>
      <c r="H53" s="1" t="s">
        <v>78</v>
      </c>
      <c r="I53" s="1" t="s">
        <v>78</v>
      </c>
      <c r="J53" s="1" t="s">
        <v>78</v>
      </c>
      <c r="K53" s="1" t="s">
        <v>78</v>
      </c>
      <c r="L53" s="1" t="s">
        <v>78</v>
      </c>
      <c r="M53" s="1" t="s">
        <v>78</v>
      </c>
      <c r="N53" s="1" t="s">
        <v>78</v>
      </c>
      <c r="O53" s="1" t="s">
        <v>78</v>
      </c>
      <c r="P53" s="1" t="s">
        <v>78</v>
      </c>
      <c r="Q53" s="1"/>
    </row>
    <row r="54" spans="1:20">
      <c r="A54">
        <v>1453</v>
      </c>
      <c r="B54">
        <f t="shared" si="0"/>
        <v>1454</v>
      </c>
      <c r="C54" s="1" t="s">
        <v>75</v>
      </c>
      <c r="D54" s="1" t="s">
        <v>75</v>
      </c>
      <c r="E54" s="1" t="s">
        <v>75</v>
      </c>
      <c r="F54" s="1" t="s">
        <v>75</v>
      </c>
      <c r="G54" s="1" t="s">
        <v>83</v>
      </c>
      <c r="H54" s="1" t="s">
        <v>83</v>
      </c>
      <c r="I54" s="1" t="s">
        <v>83</v>
      </c>
      <c r="J54" s="1" t="s">
        <v>83</v>
      </c>
      <c r="K54" s="1" t="s">
        <v>83</v>
      </c>
      <c r="L54" s="1" t="s">
        <v>83</v>
      </c>
      <c r="M54" s="1" t="s">
        <v>83</v>
      </c>
      <c r="N54" s="1" t="s">
        <v>83</v>
      </c>
      <c r="O54" s="1" t="s">
        <v>83</v>
      </c>
      <c r="P54" s="1" t="s">
        <v>83</v>
      </c>
      <c r="Q54" s="1"/>
    </row>
    <row r="55" spans="1:20">
      <c r="A55">
        <v>1511</v>
      </c>
      <c r="B55">
        <f t="shared" si="0"/>
        <v>1512</v>
      </c>
      <c r="C55" s="1" t="s">
        <v>73</v>
      </c>
      <c r="D55" s="1" t="s">
        <v>73</v>
      </c>
      <c r="E55" s="1" t="s">
        <v>73</v>
      </c>
      <c r="F55" s="1" t="s">
        <v>73</v>
      </c>
      <c r="G55" s="1" t="s">
        <v>70</v>
      </c>
      <c r="H55" s="1" t="s">
        <v>70</v>
      </c>
      <c r="I55" s="1" t="s">
        <v>70</v>
      </c>
      <c r="J55" s="1" t="s">
        <v>70</v>
      </c>
      <c r="K55" s="1" t="s">
        <v>70</v>
      </c>
      <c r="L55" s="1" t="s">
        <v>70</v>
      </c>
      <c r="M55" s="1" t="s">
        <v>79</v>
      </c>
      <c r="N55" s="1" t="s">
        <v>77</v>
      </c>
      <c r="O55" s="1" t="s">
        <v>70</v>
      </c>
      <c r="P55" s="1" t="s">
        <v>77</v>
      </c>
      <c r="Q55" s="1"/>
    </row>
    <row r="56" spans="1:20">
      <c r="A56">
        <v>1536</v>
      </c>
      <c r="B56">
        <f t="shared" si="0"/>
        <v>1537</v>
      </c>
      <c r="C56" s="1" t="s">
        <v>75</v>
      </c>
      <c r="D56" s="1" t="s">
        <v>75</v>
      </c>
      <c r="E56" s="1" t="s">
        <v>75</v>
      </c>
      <c r="F56" s="1" t="s">
        <v>75</v>
      </c>
      <c r="G56" s="1" t="s">
        <v>78</v>
      </c>
      <c r="H56" s="1" t="s">
        <v>70</v>
      </c>
      <c r="I56" s="1" t="s">
        <v>70</v>
      </c>
      <c r="J56" s="1" t="s">
        <v>70</v>
      </c>
      <c r="K56" s="1" t="s">
        <v>70</v>
      </c>
      <c r="L56" s="1" t="s">
        <v>70</v>
      </c>
      <c r="M56" s="1" t="s">
        <v>73</v>
      </c>
      <c r="N56" s="1" t="s">
        <v>73</v>
      </c>
      <c r="O56" s="1" t="s">
        <v>70</v>
      </c>
      <c r="P56" s="1" t="s">
        <v>73</v>
      </c>
      <c r="Q56" s="1"/>
    </row>
    <row r="57" spans="1:20">
      <c r="A57">
        <v>1589</v>
      </c>
      <c r="B57">
        <f t="shared" si="0"/>
        <v>1590</v>
      </c>
      <c r="C57" s="1" t="s">
        <v>74</v>
      </c>
      <c r="D57" s="1" t="s">
        <v>74</v>
      </c>
      <c r="E57" s="1" t="s">
        <v>74</v>
      </c>
      <c r="F57" s="1" t="s">
        <v>74</v>
      </c>
      <c r="G57" s="1" t="s">
        <v>79</v>
      </c>
      <c r="H57" s="1" t="s">
        <v>79</v>
      </c>
      <c r="I57" s="1" t="s">
        <v>79</v>
      </c>
      <c r="J57" s="1" t="s">
        <v>79</v>
      </c>
      <c r="K57" s="1" t="s">
        <v>79</v>
      </c>
      <c r="L57" s="1" t="s">
        <v>79</v>
      </c>
      <c r="M57" s="1" t="s">
        <v>79</v>
      </c>
      <c r="N57" s="1" t="s">
        <v>79</v>
      </c>
      <c r="O57" s="1" t="s">
        <v>79</v>
      </c>
      <c r="P57" s="1" t="s">
        <v>79</v>
      </c>
      <c r="Q57" s="1"/>
      <c r="R57" s="1" t="s">
        <v>102</v>
      </c>
      <c r="S57" s="1" t="s">
        <v>101</v>
      </c>
      <c r="T57" t="s">
        <v>106</v>
      </c>
    </row>
    <row r="58" spans="1:20">
      <c r="A58">
        <v>1610</v>
      </c>
      <c r="B58">
        <f t="shared" si="0"/>
        <v>1611</v>
      </c>
      <c r="C58" s="1" t="s">
        <v>70</v>
      </c>
      <c r="D58" s="1" t="s">
        <v>70</v>
      </c>
      <c r="E58" s="1" t="s">
        <v>70</v>
      </c>
      <c r="F58" s="1" t="s">
        <v>70</v>
      </c>
      <c r="G58" s="1" t="s">
        <v>78</v>
      </c>
      <c r="H58" s="1" t="s">
        <v>78</v>
      </c>
      <c r="I58" s="1" t="s">
        <v>78</v>
      </c>
      <c r="J58" s="1" t="s">
        <v>78</v>
      </c>
      <c r="K58" s="1" t="s">
        <v>78</v>
      </c>
      <c r="L58" s="1" t="s">
        <v>78</v>
      </c>
      <c r="M58" s="1" t="s">
        <v>78</v>
      </c>
      <c r="N58" s="1" t="s">
        <v>78</v>
      </c>
      <c r="O58" s="1" t="s">
        <v>78</v>
      </c>
      <c r="P58" s="1" t="s">
        <v>78</v>
      </c>
      <c r="Q58" s="1"/>
    </row>
    <row r="59" spans="1:20">
      <c r="A59">
        <v>1623</v>
      </c>
      <c r="B59">
        <f t="shared" si="0"/>
        <v>1624</v>
      </c>
      <c r="C59" s="1" t="s">
        <v>83</v>
      </c>
      <c r="D59" s="1" t="s">
        <v>83</v>
      </c>
      <c r="E59" s="1" t="s">
        <v>83</v>
      </c>
      <c r="F59" s="1" t="s">
        <v>83</v>
      </c>
      <c r="G59" s="1" t="s">
        <v>76</v>
      </c>
      <c r="H59" s="1" t="s">
        <v>76</v>
      </c>
      <c r="I59" s="1" t="s">
        <v>76</v>
      </c>
      <c r="J59" s="1" t="s">
        <v>76</v>
      </c>
      <c r="K59" s="1" t="s">
        <v>76</v>
      </c>
      <c r="L59" s="1" t="s">
        <v>76</v>
      </c>
      <c r="M59" s="1" t="s">
        <v>76</v>
      </c>
      <c r="N59" s="1" t="s">
        <v>76</v>
      </c>
      <c r="O59" s="1" t="s">
        <v>76</v>
      </c>
      <c r="P59" s="1" t="s">
        <v>76</v>
      </c>
      <c r="Q59" s="1"/>
    </row>
    <row r="60" spans="1:20">
      <c r="A60">
        <v>1668</v>
      </c>
      <c r="B60">
        <f t="shared" si="0"/>
        <v>1669</v>
      </c>
      <c r="C60" s="1" t="s">
        <v>77</v>
      </c>
      <c r="D60" s="1" t="s">
        <v>77</v>
      </c>
      <c r="E60" s="1" t="s">
        <v>77</v>
      </c>
      <c r="F60" s="1" t="s">
        <v>77</v>
      </c>
      <c r="G60" s="1" t="s">
        <v>85</v>
      </c>
      <c r="H60" s="1" t="s">
        <v>85</v>
      </c>
      <c r="I60" s="1" t="s">
        <v>85</v>
      </c>
      <c r="J60" s="1" t="s">
        <v>85</v>
      </c>
      <c r="K60" s="1" t="s">
        <v>85</v>
      </c>
      <c r="L60" s="1" t="s">
        <v>85</v>
      </c>
      <c r="M60" s="1" t="s">
        <v>85</v>
      </c>
      <c r="N60" s="1" t="s">
        <v>85</v>
      </c>
      <c r="O60" s="1" t="s">
        <v>85</v>
      </c>
      <c r="P60" s="1" t="s">
        <v>85</v>
      </c>
      <c r="Q60" s="1"/>
      <c r="R60" s="1" t="s">
        <v>91</v>
      </c>
      <c r="S60" s="1" t="s">
        <v>103</v>
      </c>
      <c r="T60" t="s">
        <v>107</v>
      </c>
    </row>
    <row r="61" spans="1:20">
      <c r="A61">
        <v>1670</v>
      </c>
      <c r="B61">
        <f t="shared" si="0"/>
        <v>1671</v>
      </c>
      <c r="C61" s="1" t="s">
        <v>78</v>
      </c>
      <c r="D61" s="1" t="s">
        <v>78</v>
      </c>
      <c r="E61" s="1" t="s">
        <v>78</v>
      </c>
      <c r="F61" s="1" t="s">
        <v>78</v>
      </c>
      <c r="G61" s="1" t="s">
        <v>83</v>
      </c>
      <c r="H61" s="1" t="s">
        <v>83</v>
      </c>
      <c r="I61" s="1" t="s">
        <v>83</v>
      </c>
      <c r="J61" s="1" t="s">
        <v>83</v>
      </c>
      <c r="K61" s="1" t="s">
        <v>83</v>
      </c>
      <c r="L61" s="1" t="s">
        <v>83</v>
      </c>
      <c r="M61" s="1" t="s">
        <v>83</v>
      </c>
      <c r="N61" s="1" t="s">
        <v>83</v>
      </c>
      <c r="O61" s="1" t="s">
        <v>83</v>
      </c>
      <c r="P61" s="1" t="s">
        <v>83</v>
      </c>
      <c r="Q61" s="1"/>
      <c r="R61" s="1" t="s">
        <v>104</v>
      </c>
      <c r="S61" s="1" t="s">
        <v>108</v>
      </c>
      <c r="T61" t="s">
        <v>107</v>
      </c>
    </row>
    <row r="62" spans="1:20">
      <c r="A62">
        <v>1675</v>
      </c>
      <c r="B62">
        <f t="shared" si="0"/>
        <v>1676</v>
      </c>
      <c r="C62" s="1" t="s">
        <v>77</v>
      </c>
      <c r="D62" s="1" t="s">
        <v>77</v>
      </c>
      <c r="E62" s="1" t="s">
        <v>77</v>
      </c>
      <c r="F62" s="1" t="s">
        <v>77</v>
      </c>
      <c r="G62" s="1" t="s">
        <v>83</v>
      </c>
      <c r="H62" s="1" t="s">
        <v>83</v>
      </c>
      <c r="I62" s="1" t="s">
        <v>83</v>
      </c>
      <c r="J62" s="1" t="s">
        <v>83</v>
      </c>
      <c r="K62" s="1" t="s">
        <v>83</v>
      </c>
      <c r="L62" s="1" t="s">
        <v>83</v>
      </c>
      <c r="M62" s="1" t="s">
        <v>83</v>
      </c>
      <c r="N62" s="1" t="s">
        <v>83</v>
      </c>
      <c r="O62" s="1" t="s">
        <v>83</v>
      </c>
      <c r="P62" s="1" t="s">
        <v>83</v>
      </c>
      <c r="Q62" s="1"/>
      <c r="R62" s="1" t="s">
        <v>105</v>
      </c>
      <c r="S62" s="1" t="s">
        <v>89</v>
      </c>
      <c r="T62" t="s">
        <v>107</v>
      </c>
    </row>
    <row r="63" spans="1:20">
      <c r="A63">
        <v>1693</v>
      </c>
      <c r="B63">
        <f t="shared" si="0"/>
        <v>1694</v>
      </c>
      <c r="C63" s="1" t="s">
        <v>73</v>
      </c>
      <c r="D63" s="1" t="s">
        <v>73</v>
      </c>
      <c r="E63" s="1" t="s">
        <v>73</v>
      </c>
      <c r="F63" s="1" t="s">
        <v>73</v>
      </c>
      <c r="G63" s="1" t="s">
        <v>67</v>
      </c>
      <c r="H63" s="1" t="s">
        <v>67</v>
      </c>
      <c r="I63" s="1" t="s">
        <v>67</v>
      </c>
      <c r="J63" s="1" t="s">
        <v>67</v>
      </c>
      <c r="K63" s="1" t="s">
        <v>67</v>
      </c>
      <c r="L63" s="1" t="s">
        <v>67</v>
      </c>
      <c r="M63" s="1" t="s">
        <v>81</v>
      </c>
      <c r="N63" s="1" t="s">
        <v>67</v>
      </c>
      <c r="O63" s="1" t="s">
        <v>67</v>
      </c>
      <c r="P63" s="1" t="s">
        <v>67</v>
      </c>
      <c r="Q63" s="1"/>
    </row>
    <row r="64" spans="1:20">
      <c r="A64">
        <v>1715</v>
      </c>
      <c r="B64">
        <f t="shared" si="0"/>
        <v>1716</v>
      </c>
      <c r="C64" s="1" t="s">
        <v>79</v>
      </c>
      <c r="D64" s="1" t="s">
        <v>79</v>
      </c>
      <c r="E64" s="1" t="s">
        <v>79</v>
      </c>
      <c r="F64" s="1" t="s">
        <v>79</v>
      </c>
      <c r="G64" s="1" t="s">
        <v>77</v>
      </c>
      <c r="H64" s="1" t="s">
        <v>77</v>
      </c>
      <c r="I64" s="1" t="s">
        <v>77</v>
      </c>
      <c r="J64" s="1" t="s">
        <v>77</v>
      </c>
      <c r="K64" s="1" t="s">
        <v>77</v>
      </c>
      <c r="L64" s="1" t="s">
        <v>77</v>
      </c>
      <c r="M64" s="1" t="s">
        <v>77</v>
      </c>
      <c r="N64" s="1" t="s">
        <v>77</v>
      </c>
      <c r="O64" s="1" t="s">
        <v>77</v>
      </c>
      <c r="P64" s="1" t="s">
        <v>77</v>
      </c>
      <c r="Q64" s="1"/>
    </row>
    <row r="65" spans="1:20">
      <c r="A65">
        <v>1726</v>
      </c>
      <c r="B65">
        <f t="shared" si="0"/>
        <v>1727</v>
      </c>
      <c r="C65" s="1" t="s">
        <v>75</v>
      </c>
      <c r="D65" s="1" t="s">
        <v>75</v>
      </c>
      <c r="E65" s="1" t="s">
        <v>75</v>
      </c>
      <c r="F65" s="1" t="s">
        <v>75</v>
      </c>
      <c r="G65" s="1" t="s">
        <v>78</v>
      </c>
      <c r="H65" s="1" t="s">
        <v>78</v>
      </c>
      <c r="I65" s="1" t="s">
        <v>78</v>
      </c>
      <c r="J65" s="1" t="s">
        <v>78</v>
      </c>
      <c r="K65" s="1" t="s">
        <v>78</v>
      </c>
      <c r="L65" s="1" t="s">
        <v>78</v>
      </c>
      <c r="M65" s="1" t="s">
        <v>78</v>
      </c>
      <c r="N65" s="1" t="s">
        <v>78</v>
      </c>
      <c r="O65" s="1" t="s">
        <v>78</v>
      </c>
      <c r="P65" s="1" t="s">
        <v>78</v>
      </c>
      <c r="Q65" s="1"/>
    </row>
    <row r="66" spans="1:20">
      <c r="A66">
        <v>1727</v>
      </c>
      <c r="B66">
        <f t="shared" si="0"/>
        <v>1728</v>
      </c>
      <c r="C66" s="1" t="s">
        <v>70</v>
      </c>
      <c r="D66" s="1" t="s">
        <v>70</v>
      </c>
      <c r="E66" s="1" t="s">
        <v>70</v>
      </c>
      <c r="F66" s="1" t="s">
        <v>70</v>
      </c>
      <c r="G66" s="1" t="s">
        <v>78</v>
      </c>
      <c r="H66" s="1" t="s">
        <v>78</v>
      </c>
      <c r="I66" s="1" t="s">
        <v>78</v>
      </c>
      <c r="J66" s="1" t="s">
        <v>78</v>
      </c>
      <c r="K66" s="1" t="s">
        <v>78</v>
      </c>
      <c r="L66" s="1" t="s">
        <v>78</v>
      </c>
      <c r="M66" s="1" t="s">
        <v>78</v>
      </c>
      <c r="N66" s="1" t="s">
        <v>78</v>
      </c>
      <c r="O66" s="1" t="s">
        <v>78</v>
      </c>
      <c r="P66" s="1" t="s">
        <v>78</v>
      </c>
      <c r="Q66" s="1"/>
    </row>
    <row r="67" spans="1:20">
      <c r="A67">
        <v>1829</v>
      </c>
      <c r="B67">
        <f t="shared" si="0"/>
        <v>1830</v>
      </c>
      <c r="C67" s="1" t="s">
        <v>76</v>
      </c>
      <c r="D67" s="1" t="s">
        <v>76</v>
      </c>
      <c r="E67" s="1" t="s">
        <v>76</v>
      </c>
      <c r="F67" s="1" t="s">
        <v>76</v>
      </c>
      <c r="G67" s="1" t="s">
        <v>83</v>
      </c>
      <c r="H67" s="1" t="s">
        <v>83</v>
      </c>
      <c r="I67" s="1" t="s">
        <v>83</v>
      </c>
      <c r="J67" s="1" t="s">
        <v>83</v>
      </c>
      <c r="K67" s="1" t="s">
        <v>83</v>
      </c>
      <c r="L67" s="1" t="s">
        <v>83</v>
      </c>
      <c r="M67" s="1" t="s">
        <v>83</v>
      </c>
      <c r="N67" s="1" t="s">
        <v>83</v>
      </c>
      <c r="O67" s="1" t="s">
        <v>83</v>
      </c>
      <c r="P67" s="1" t="s">
        <v>83</v>
      </c>
      <c r="Q67" s="1"/>
    </row>
    <row r="68" spans="1:20">
      <c r="A68">
        <v>1831</v>
      </c>
      <c r="B68">
        <f t="shared" si="0"/>
        <v>1832</v>
      </c>
      <c r="C68" s="1" t="s">
        <v>83</v>
      </c>
      <c r="D68" s="1" t="s">
        <v>83</v>
      </c>
      <c r="E68" s="1" t="s">
        <v>83</v>
      </c>
      <c r="F68" s="1" t="s">
        <v>83</v>
      </c>
      <c r="G68" s="1" t="s">
        <v>77</v>
      </c>
      <c r="H68" s="1" t="s">
        <v>77</v>
      </c>
      <c r="I68" s="1" t="s">
        <v>77</v>
      </c>
      <c r="J68" s="1" t="s">
        <v>77</v>
      </c>
      <c r="K68" s="1" t="s">
        <v>77</v>
      </c>
      <c r="L68" s="1" t="s">
        <v>77</v>
      </c>
      <c r="M68" s="1" t="s">
        <v>77</v>
      </c>
      <c r="N68" s="1" t="s">
        <v>77</v>
      </c>
      <c r="O68" s="1" t="s">
        <v>72</v>
      </c>
      <c r="P68" s="1" t="s">
        <v>74</v>
      </c>
      <c r="Q68" s="1"/>
    </row>
    <row r="69" spans="1:20">
      <c r="A69">
        <v>1847</v>
      </c>
      <c r="B69">
        <f t="shared" ref="B69:B80" si="1">A69+1</f>
        <v>1848</v>
      </c>
      <c r="C69" s="1" t="s">
        <v>71</v>
      </c>
      <c r="D69" s="1" t="s">
        <v>71</v>
      </c>
      <c r="E69" s="1" t="s">
        <v>71</v>
      </c>
      <c r="F69" s="1" t="s">
        <v>71</v>
      </c>
      <c r="G69" s="1" t="s">
        <v>68</v>
      </c>
      <c r="H69" s="1" t="s">
        <v>68</v>
      </c>
      <c r="I69" s="1" t="s">
        <v>68</v>
      </c>
      <c r="J69" s="1" t="s">
        <v>68</v>
      </c>
      <c r="K69" s="1" t="s">
        <v>68</v>
      </c>
      <c r="L69" s="1" t="s">
        <v>68</v>
      </c>
      <c r="M69" s="1" t="s">
        <v>68</v>
      </c>
      <c r="N69" s="1" t="s">
        <v>68</v>
      </c>
      <c r="O69" s="1" t="s">
        <v>68</v>
      </c>
      <c r="P69" s="1" t="s">
        <v>68</v>
      </c>
      <c r="Q69" s="1"/>
    </row>
    <row r="70" spans="1:20">
      <c r="A70" s="19">
        <v>1848</v>
      </c>
      <c r="B70" s="19">
        <f t="shared" si="1"/>
        <v>1849</v>
      </c>
      <c r="C70" s="17" t="s">
        <v>72</v>
      </c>
      <c r="D70" s="17" t="s">
        <v>72</v>
      </c>
      <c r="E70" s="17" t="s">
        <v>72</v>
      </c>
      <c r="F70" s="17" t="s">
        <v>72</v>
      </c>
      <c r="G70" s="17" t="s">
        <v>80</v>
      </c>
      <c r="H70" s="17" t="s">
        <v>80</v>
      </c>
      <c r="I70" s="17" t="s">
        <v>80</v>
      </c>
      <c r="J70" s="17" t="s">
        <v>80</v>
      </c>
      <c r="K70" s="17" t="s">
        <v>80</v>
      </c>
      <c r="L70" s="17" t="s">
        <v>80</v>
      </c>
      <c r="M70" s="17" t="s">
        <v>80</v>
      </c>
      <c r="N70" s="17" t="s">
        <v>80</v>
      </c>
      <c r="O70" s="17" t="s">
        <v>80</v>
      </c>
      <c r="P70" s="17" t="s">
        <v>80</v>
      </c>
      <c r="Q70" s="17" t="s">
        <v>459</v>
      </c>
    </row>
    <row r="71" spans="1:20">
      <c r="A71">
        <v>1856</v>
      </c>
      <c r="B71">
        <f t="shared" si="1"/>
        <v>1857</v>
      </c>
      <c r="C71" s="1" t="s">
        <v>78</v>
      </c>
      <c r="D71" s="1" t="s">
        <v>78</v>
      </c>
      <c r="E71" s="1" t="s">
        <v>78</v>
      </c>
      <c r="F71" s="1" t="s">
        <v>78</v>
      </c>
      <c r="G71" s="1" t="s">
        <v>70</v>
      </c>
      <c r="H71" s="1" t="s">
        <v>70</v>
      </c>
      <c r="I71" s="1" t="s">
        <v>70</v>
      </c>
      <c r="J71" s="1" t="s">
        <v>70</v>
      </c>
      <c r="K71" s="1" t="s">
        <v>70</v>
      </c>
      <c r="L71" s="1" t="s">
        <v>70</v>
      </c>
      <c r="M71" s="1" t="s">
        <v>70</v>
      </c>
      <c r="N71" s="1" t="s">
        <v>70</v>
      </c>
      <c r="O71" s="1" t="s">
        <v>70</v>
      </c>
      <c r="P71" s="1" t="s">
        <v>70</v>
      </c>
      <c r="Q71" s="1"/>
    </row>
    <row r="72" spans="1:20">
      <c r="A72">
        <v>1878</v>
      </c>
      <c r="B72">
        <f t="shared" si="1"/>
        <v>1879</v>
      </c>
      <c r="C72" s="1" t="s">
        <v>78</v>
      </c>
      <c r="D72" s="1" t="s">
        <v>78</v>
      </c>
      <c r="E72" s="1" t="s">
        <v>78</v>
      </c>
      <c r="F72" s="1" t="s">
        <v>78</v>
      </c>
      <c r="G72" s="1" t="s">
        <v>74</v>
      </c>
      <c r="H72" s="1" t="s">
        <v>74</v>
      </c>
      <c r="I72" s="1" t="s">
        <v>74</v>
      </c>
      <c r="J72" s="1" t="s">
        <v>74</v>
      </c>
      <c r="K72" s="1" t="s">
        <v>74</v>
      </c>
      <c r="L72" s="1" t="s">
        <v>74</v>
      </c>
      <c r="M72" s="1" t="s">
        <v>74</v>
      </c>
      <c r="N72" s="1" t="s">
        <v>74</v>
      </c>
      <c r="O72" s="1" t="s">
        <v>74</v>
      </c>
      <c r="P72" s="1" t="s">
        <v>74</v>
      </c>
      <c r="Q72" s="1"/>
    </row>
    <row r="73" spans="1:20">
      <c r="A73">
        <v>1887</v>
      </c>
      <c r="B73">
        <f t="shared" si="1"/>
        <v>1888</v>
      </c>
      <c r="C73" s="1" t="s">
        <v>81</v>
      </c>
      <c r="D73" s="1" t="s">
        <v>81</v>
      </c>
      <c r="E73" s="1" t="s">
        <v>81</v>
      </c>
      <c r="F73" s="1" t="s">
        <v>81</v>
      </c>
      <c r="G73" s="1" t="s">
        <v>67</v>
      </c>
      <c r="H73" s="1" t="s">
        <v>67</v>
      </c>
      <c r="I73" s="1" t="s">
        <v>67</v>
      </c>
      <c r="J73" s="1" t="s">
        <v>67</v>
      </c>
      <c r="K73" s="1" t="s">
        <v>67</v>
      </c>
      <c r="L73" s="1" t="s">
        <v>67</v>
      </c>
      <c r="M73" s="1" t="s">
        <v>67</v>
      </c>
      <c r="N73" s="1" t="s">
        <v>67</v>
      </c>
      <c r="O73" s="1" t="s">
        <v>67</v>
      </c>
      <c r="P73" s="1" t="s">
        <v>67</v>
      </c>
      <c r="Q73" s="1"/>
    </row>
    <row r="74" spans="1:20">
      <c r="A74">
        <v>1943</v>
      </c>
      <c r="B74">
        <f t="shared" si="1"/>
        <v>1944</v>
      </c>
      <c r="C74" s="1" t="s">
        <v>74</v>
      </c>
      <c r="D74" s="1" t="s">
        <v>74</v>
      </c>
      <c r="E74" s="1" t="s">
        <v>74</v>
      </c>
      <c r="F74" s="1" t="s">
        <v>74</v>
      </c>
      <c r="G74" s="1" t="s">
        <v>67</v>
      </c>
      <c r="H74" s="1" t="s">
        <v>67</v>
      </c>
      <c r="I74" s="1" t="s">
        <v>67</v>
      </c>
      <c r="J74" s="1" t="s">
        <v>67</v>
      </c>
      <c r="K74" s="1" t="s">
        <v>67</v>
      </c>
      <c r="L74" s="1" t="s">
        <v>67</v>
      </c>
      <c r="M74" s="1" t="s">
        <v>67</v>
      </c>
      <c r="N74" s="1" t="s">
        <v>67</v>
      </c>
      <c r="O74" s="1" t="s">
        <v>67</v>
      </c>
      <c r="P74" s="1" t="s">
        <v>67</v>
      </c>
      <c r="Q74" s="1"/>
    </row>
    <row r="75" spans="1:20">
      <c r="A75">
        <v>1945</v>
      </c>
      <c r="B75">
        <f t="shared" si="1"/>
        <v>1946</v>
      </c>
      <c r="C75" s="1" t="s">
        <v>70</v>
      </c>
      <c r="D75" s="1" t="s">
        <v>70</v>
      </c>
      <c r="E75" s="1" t="s">
        <v>70</v>
      </c>
      <c r="F75" s="1" t="s">
        <v>70</v>
      </c>
      <c r="G75" s="1" t="s">
        <v>72</v>
      </c>
      <c r="H75" s="1" t="s">
        <v>72</v>
      </c>
      <c r="I75" s="1" t="s">
        <v>72</v>
      </c>
      <c r="J75" s="1" t="s">
        <v>72</v>
      </c>
      <c r="K75" s="1" t="s">
        <v>72</v>
      </c>
      <c r="L75" s="1" t="s">
        <v>72</v>
      </c>
      <c r="M75" s="1" t="s">
        <v>72</v>
      </c>
      <c r="N75" s="1" t="s">
        <v>72</v>
      </c>
      <c r="O75" s="1" t="s">
        <v>72</v>
      </c>
      <c r="P75" s="1" t="s">
        <v>72</v>
      </c>
      <c r="Q75" s="1"/>
    </row>
    <row r="76" spans="1:20">
      <c r="A76">
        <v>1962</v>
      </c>
      <c r="B76">
        <f t="shared" si="1"/>
        <v>1963</v>
      </c>
      <c r="C76" s="1" t="s">
        <v>75</v>
      </c>
      <c r="D76" s="1" t="s">
        <v>78</v>
      </c>
      <c r="E76" s="1" t="s">
        <v>78</v>
      </c>
      <c r="F76" s="1" t="s">
        <v>78</v>
      </c>
      <c r="G76" s="1" t="s">
        <v>75</v>
      </c>
      <c r="H76" s="1" t="s">
        <v>75</v>
      </c>
      <c r="I76" s="1" t="s">
        <v>75</v>
      </c>
      <c r="J76" s="1" t="s">
        <v>75</v>
      </c>
      <c r="K76" s="1" t="s">
        <v>75</v>
      </c>
      <c r="L76" s="1" t="s">
        <v>75</v>
      </c>
      <c r="M76" s="1" t="s">
        <v>75</v>
      </c>
      <c r="N76" s="1" t="s">
        <v>75</v>
      </c>
      <c r="O76" s="1" t="s">
        <v>75</v>
      </c>
      <c r="P76" s="1" t="s">
        <v>75</v>
      </c>
      <c r="Q76" s="1"/>
      <c r="S76" s="20"/>
      <c r="T76" s="1"/>
    </row>
    <row r="77" spans="1:20">
      <c r="A77">
        <v>2016</v>
      </c>
      <c r="B77">
        <f t="shared" si="1"/>
        <v>2017</v>
      </c>
      <c r="C77" s="1" t="s">
        <v>83</v>
      </c>
      <c r="D77" s="1" t="s">
        <v>83</v>
      </c>
      <c r="E77" s="1" t="s">
        <v>83</v>
      </c>
      <c r="F77" s="1" t="s">
        <v>83</v>
      </c>
      <c r="G77" s="1" t="s">
        <v>75</v>
      </c>
      <c r="H77" s="1" t="s">
        <v>75</v>
      </c>
      <c r="I77" s="1" t="s">
        <v>75</v>
      </c>
      <c r="J77" s="1" t="s">
        <v>75</v>
      </c>
      <c r="K77" s="1" t="s">
        <v>75</v>
      </c>
      <c r="L77" s="1" t="s">
        <v>75</v>
      </c>
      <c r="M77" s="1" t="s">
        <v>75</v>
      </c>
      <c r="N77" s="1" t="s">
        <v>75</v>
      </c>
      <c r="O77" s="1" t="s">
        <v>75</v>
      </c>
      <c r="P77" s="1" t="s">
        <v>75</v>
      </c>
      <c r="Q77" s="1"/>
    </row>
    <row r="78" spans="1:20">
      <c r="A78">
        <v>2153</v>
      </c>
      <c r="B78">
        <f t="shared" si="1"/>
        <v>2154</v>
      </c>
      <c r="C78" s="1" t="s">
        <v>69</v>
      </c>
      <c r="D78" s="1" t="s">
        <v>69</v>
      </c>
      <c r="E78" s="1" t="s">
        <v>69</v>
      </c>
      <c r="F78" s="1" t="s">
        <v>69</v>
      </c>
      <c r="G78" s="1" t="s">
        <v>81</v>
      </c>
      <c r="H78" s="1" t="s">
        <v>81</v>
      </c>
      <c r="I78" s="1" t="s">
        <v>81</v>
      </c>
      <c r="J78" s="1" t="s">
        <v>81</v>
      </c>
      <c r="K78" s="1" t="s">
        <v>81</v>
      </c>
      <c r="L78" s="1" t="s">
        <v>81</v>
      </c>
      <c r="M78" s="1" t="s">
        <v>81</v>
      </c>
      <c r="N78" s="1" t="s">
        <v>81</v>
      </c>
      <c r="O78" s="1" t="s">
        <v>81</v>
      </c>
      <c r="P78" s="1" t="s">
        <v>81</v>
      </c>
      <c r="Q78" s="1"/>
    </row>
    <row r="79" spans="1:20">
      <c r="A79">
        <v>2157</v>
      </c>
      <c r="B79">
        <f t="shared" si="1"/>
        <v>2158</v>
      </c>
      <c r="C79" s="1" t="s">
        <v>72</v>
      </c>
      <c r="D79" s="1" t="s">
        <v>72</v>
      </c>
      <c r="E79" s="1" t="s">
        <v>72</v>
      </c>
      <c r="F79" s="1" t="s">
        <v>72</v>
      </c>
      <c r="G79" s="1" t="s">
        <v>85</v>
      </c>
      <c r="H79" s="1" t="s">
        <v>85</v>
      </c>
      <c r="I79" s="1" t="s">
        <v>85</v>
      </c>
      <c r="J79" s="1" t="s">
        <v>85</v>
      </c>
      <c r="K79" s="1" t="s">
        <v>85</v>
      </c>
      <c r="L79" s="1" t="s">
        <v>85</v>
      </c>
      <c r="M79" s="1" t="s">
        <v>85</v>
      </c>
      <c r="N79" s="1" t="s">
        <v>85</v>
      </c>
      <c r="O79" s="1" t="s">
        <v>85</v>
      </c>
      <c r="P79" s="1" t="s">
        <v>85</v>
      </c>
      <c r="Q79" s="1"/>
    </row>
    <row r="80" spans="1:20">
      <c r="A80">
        <v>2164</v>
      </c>
      <c r="B80">
        <f t="shared" si="1"/>
        <v>2165</v>
      </c>
      <c r="C80" s="1" t="s">
        <v>70</v>
      </c>
      <c r="D80" s="1" t="s">
        <v>70</v>
      </c>
      <c r="E80" s="1" t="s">
        <v>70</v>
      </c>
      <c r="F80" s="1" t="s">
        <v>70</v>
      </c>
      <c r="G80" s="1" t="s">
        <v>79</v>
      </c>
      <c r="H80" s="1" t="s">
        <v>79</v>
      </c>
      <c r="I80" s="1" t="s">
        <v>79</v>
      </c>
      <c r="J80" s="1" t="s">
        <v>79</v>
      </c>
      <c r="K80" s="1" t="s">
        <v>79</v>
      </c>
      <c r="L80" s="1" t="s">
        <v>79</v>
      </c>
      <c r="M80" s="1" t="s">
        <v>79</v>
      </c>
      <c r="N80" s="1" t="s">
        <v>79</v>
      </c>
      <c r="O80" s="1" t="s">
        <v>79</v>
      </c>
      <c r="P80" s="1" t="s">
        <v>79</v>
      </c>
      <c r="Q80"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D6A72-05BF-0348-98E5-5E07A823D6EA}">
  <dimension ref="A1:S80"/>
  <sheetViews>
    <sheetView zoomScale="90" zoomScaleNormal="90" workbookViewId="0">
      <pane xSplit="1" ySplit="1" topLeftCell="B2" activePane="bottomRight" state="frozen"/>
      <selection pane="topRight" activeCell="B1" sqref="B1"/>
      <selection pane="bottomLeft" activeCell="A4" sqref="A4"/>
      <selection pane="bottomRight" activeCell="A2" sqref="A2"/>
    </sheetView>
  </sheetViews>
  <sheetFormatPr defaultColWidth="11" defaultRowHeight="15.75"/>
  <cols>
    <col min="1" max="1" width="33.625" customWidth="1"/>
    <col min="2" max="2" width="30" customWidth="1"/>
    <col min="3" max="3" width="25" customWidth="1"/>
    <col min="4" max="4" width="26.125" bestFit="1" customWidth="1"/>
    <col min="5" max="5" width="22.375" customWidth="1"/>
    <col min="7" max="7" width="11" style="1"/>
  </cols>
  <sheetData>
    <row r="1" spans="1:19">
      <c r="A1" s="11" t="s">
        <v>548</v>
      </c>
      <c r="B1" s="11"/>
      <c r="G1"/>
    </row>
    <row r="2" spans="1:19">
      <c r="G2"/>
    </row>
    <row r="3" spans="1:19" ht="94.5">
      <c r="A3" s="15" t="s">
        <v>172</v>
      </c>
      <c r="B3" s="15" t="s">
        <v>183</v>
      </c>
      <c r="C3" s="15" t="s">
        <v>184</v>
      </c>
      <c r="D3" s="15" t="s">
        <v>263</v>
      </c>
      <c r="E3" s="15" t="s">
        <v>302</v>
      </c>
      <c r="F3" s="15" t="s">
        <v>57</v>
      </c>
      <c r="G3" s="15" t="s">
        <v>58</v>
      </c>
      <c r="H3" s="15" t="s">
        <v>56</v>
      </c>
      <c r="I3" s="15" t="s">
        <v>59</v>
      </c>
      <c r="J3" s="15" t="s">
        <v>60</v>
      </c>
      <c r="K3" s="15" t="s">
        <v>61</v>
      </c>
      <c r="L3" s="16" t="s">
        <v>9</v>
      </c>
      <c r="M3" s="16" t="s">
        <v>7</v>
      </c>
      <c r="N3" s="16" t="s">
        <v>8</v>
      </c>
      <c r="O3" s="16" t="s">
        <v>11</v>
      </c>
      <c r="P3" s="15" t="s">
        <v>422</v>
      </c>
      <c r="Q3" s="3" t="s">
        <v>95</v>
      </c>
      <c r="R3" s="3" t="s">
        <v>93</v>
      </c>
      <c r="S3" s="3" t="s">
        <v>87</v>
      </c>
    </row>
    <row r="4" spans="1:19">
      <c r="A4">
        <v>40</v>
      </c>
      <c r="B4" s="1" t="s">
        <v>109</v>
      </c>
      <c r="C4" s="1" t="s">
        <v>182</v>
      </c>
      <c r="D4" s="1" t="s">
        <v>266</v>
      </c>
      <c r="E4" s="1" t="s">
        <v>303</v>
      </c>
      <c r="F4" s="1" t="s">
        <v>68</v>
      </c>
      <c r="G4" s="1" t="s">
        <v>68</v>
      </c>
      <c r="H4" s="1" t="s">
        <v>68</v>
      </c>
      <c r="I4" s="1" t="s">
        <v>68</v>
      </c>
      <c r="J4" s="1" t="s">
        <v>68</v>
      </c>
      <c r="K4" s="1" t="s">
        <v>68</v>
      </c>
      <c r="L4" s="1" t="s">
        <v>68</v>
      </c>
      <c r="M4" s="1" t="s">
        <v>68</v>
      </c>
      <c r="N4" s="1" t="s">
        <v>68</v>
      </c>
      <c r="O4" s="1" t="s">
        <v>68</v>
      </c>
      <c r="P4" s="1" t="s">
        <v>423</v>
      </c>
      <c r="Q4" s="1"/>
      <c r="R4" s="1"/>
    </row>
    <row r="5" spans="1:19">
      <c r="A5" s="19">
        <v>62</v>
      </c>
      <c r="B5" s="17" t="s">
        <v>113</v>
      </c>
      <c r="C5" s="17" t="s">
        <v>185</v>
      </c>
      <c r="D5" s="17" t="s">
        <v>267</v>
      </c>
      <c r="E5" s="17" t="s">
        <v>304</v>
      </c>
      <c r="F5" s="17" t="s">
        <v>68</v>
      </c>
      <c r="G5" s="17" t="s">
        <v>68</v>
      </c>
      <c r="H5" s="17" t="s">
        <v>68</v>
      </c>
      <c r="I5" s="17" t="s">
        <v>68</v>
      </c>
      <c r="J5" s="17" t="s">
        <v>68</v>
      </c>
      <c r="K5" s="17" t="s">
        <v>68</v>
      </c>
      <c r="L5" s="17" t="s">
        <v>68</v>
      </c>
      <c r="M5" s="17" t="s">
        <v>68</v>
      </c>
      <c r="N5" s="17" t="s">
        <v>69</v>
      </c>
      <c r="O5" s="17" t="s">
        <v>68</v>
      </c>
      <c r="P5" s="17" t="s">
        <v>423</v>
      </c>
      <c r="Q5" s="17"/>
      <c r="R5" s="17"/>
      <c r="S5" s="19"/>
    </row>
    <row r="6" spans="1:19">
      <c r="A6" s="19">
        <v>71</v>
      </c>
      <c r="B6" s="17" t="s">
        <v>112</v>
      </c>
      <c r="C6" s="17" t="s">
        <v>189</v>
      </c>
      <c r="D6" s="17" t="s">
        <v>268</v>
      </c>
      <c r="E6" s="17" t="s">
        <v>375</v>
      </c>
      <c r="F6" s="17" t="s">
        <v>71</v>
      </c>
      <c r="G6" s="17" t="s">
        <v>71</v>
      </c>
      <c r="H6" s="17" t="s">
        <v>71</v>
      </c>
      <c r="I6" s="17" t="s">
        <v>71</v>
      </c>
      <c r="J6" s="17" t="s">
        <v>71</v>
      </c>
      <c r="K6" s="17" t="s">
        <v>71</v>
      </c>
      <c r="L6" s="17" t="s">
        <v>71</v>
      </c>
      <c r="M6" s="17" t="s">
        <v>71</v>
      </c>
      <c r="N6" s="17" t="s">
        <v>71</v>
      </c>
      <c r="O6" s="17" t="s">
        <v>71</v>
      </c>
      <c r="P6" s="17" t="s">
        <v>423</v>
      </c>
      <c r="Q6" s="17" t="s">
        <v>86</v>
      </c>
      <c r="R6" s="17" t="s">
        <v>94</v>
      </c>
      <c r="S6" s="19" t="s">
        <v>106</v>
      </c>
    </row>
    <row r="7" spans="1:19">
      <c r="A7" s="19">
        <v>72</v>
      </c>
      <c r="B7" s="17" t="s">
        <v>110</v>
      </c>
      <c r="C7" s="17" t="s">
        <v>190</v>
      </c>
      <c r="D7" s="17" t="s">
        <v>269</v>
      </c>
      <c r="E7" s="17" t="s">
        <v>376</v>
      </c>
      <c r="F7" s="17" t="s">
        <v>68</v>
      </c>
      <c r="G7" s="17" t="s">
        <v>68</v>
      </c>
      <c r="H7" s="17" t="s">
        <v>68</v>
      </c>
      <c r="I7" s="17" t="s">
        <v>68</v>
      </c>
      <c r="J7" s="17" t="s">
        <v>68</v>
      </c>
      <c r="K7" s="17" t="s">
        <v>68</v>
      </c>
      <c r="L7" s="17" t="s">
        <v>68</v>
      </c>
      <c r="M7" s="17" t="s">
        <v>68</v>
      </c>
      <c r="N7" s="17" t="s">
        <v>68</v>
      </c>
      <c r="O7" s="17" t="s">
        <v>68</v>
      </c>
      <c r="P7" s="17" t="s">
        <v>423</v>
      </c>
      <c r="Q7" s="17"/>
      <c r="R7" s="17"/>
      <c r="S7" s="19"/>
    </row>
    <row r="8" spans="1:19">
      <c r="A8" s="19">
        <v>73</v>
      </c>
      <c r="B8" s="17" t="s">
        <v>111</v>
      </c>
      <c r="C8" s="17" t="s">
        <v>191</v>
      </c>
      <c r="D8" s="17" t="s">
        <v>270</v>
      </c>
      <c r="E8" s="17" t="s">
        <v>377</v>
      </c>
      <c r="F8" s="17" t="s">
        <v>72</v>
      </c>
      <c r="G8" s="17" t="s">
        <v>72</v>
      </c>
      <c r="H8" s="17" t="s">
        <v>72</v>
      </c>
      <c r="I8" s="17" t="s">
        <v>72</v>
      </c>
      <c r="J8" s="17" t="s">
        <v>72</v>
      </c>
      <c r="K8" s="17" t="s">
        <v>72</v>
      </c>
      <c r="L8" s="17" t="s">
        <v>72</v>
      </c>
      <c r="M8" s="17" t="s">
        <v>72</v>
      </c>
      <c r="N8" s="17" t="s">
        <v>72</v>
      </c>
      <c r="O8" s="17" t="s">
        <v>72</v>
      </c>
      <c r="P8" s="17" t="s">
        <v>423</v>
      </c>
      <c r="Q8" s="17"/>
      <c r="R8" s="17"/>
      <c r="S8" s="19"/>
    </row>
    <row r="9" spans="1:19">
      <c r="A9" s="19">
        <v>79</v>
      </c>
      <c r="B9" s="17" t="s">
        <v>114</v>
      </c>
      <c r="C9" s="17" t="s">
        <v>188</v>
      </c>
      <c r="D9" s="17" t="s">
        <v>271</v>
      </c>
      <c r="E9" s="17" t="s">
        <v>378</v>
      </c>
      <c r="F9" s="17" t="s">
        <v>74</v>
      </c>
      <c r="G9" s="17" t="s">
        <v>74</v>
      </c>
      <c r="H9" s="17" t="s">
        <v>74</v>
      </c>
      <c r="I9" s="17" t="s">
        <v>74</v>
      </c>
      <c r="J9" s="17" t="s">
        <v>74</v>
      </c>
      <c r="K9" s="17" t="s">
        <v>74</v>
      </c>
      <c r="L9" s="17" t="s">
        <v>74</v>
      </c>
      <c r="M9" s="17" t="s">
        <v>74</v>
      </c>
      <c r="N9" s="17" t="s">
        <v>74</v>
      </c>
      <c r="O9" s="17" t="s">
        <v>74</v>
      </c>
      <c r="P9" s="17" t="s">
        <v>423</v>
      </c>
      <c r="Q9" s="17"/>
      <c r="R9" s="17"/>
      <c r="S9" s="19"/>
    </row>
    <row r="10" spans="1:19">
      <c r="A10" s="19">
        <v>84</v>
      </c>
      <c r="B10" s="17" t="s">
        <v>115</v>
      </c>
      <c r="C10" s="17" t="s">
        <v>187</v>
      </c>
      <c r="D10" s="17" t="s">
        <v>272</v>
      </c>
      <c r="E10" s="17" t="s">
        <v>379</v>
      </c>
      <c r="F10" s="17" t="s">
        <v>70</v>
      </c>
      <c r="G10" s="17" t="s">
        <v>70</v>
      </c>
      <c r="H10" s="17" t="s">
        <v>70</v>
      </c>
      <c r="I10" s="17" t="s">
        <v>70</v>
      </c>
      <c r="J10" s="17" t="s">
        <v>70</v>
      </c>
      <c r="K10" s="17" t="s">
        <v>70</v>
      </c>
      <c r="L10" s="17" t="s">
        <v>75</v>
      </c>
      <c r="M10" s="17" t="s">
        <v>70</v>
      </c>
      <c r="N10" s="17" t="s">
        <v>70</v>
      </c>
      <c r="O10" s="17" t="s">
        <v>75</v>
      </c>
      <c r="P10" s="17" t="s">
        <v>423</v>
      </c>
      <c r="Q10" s="17"/>
      <c r="R10" s="17"/>
      <c r="S10" s="19"/>
    </row>
    <row r="11" spans="1:19">
      <c r="A11" s="19">
        <v>149</v>
      </c>
      <c r="B11" s="17" t="s">
        <v>186</v>
      </c>
      <c r="C11" s="17" t="s">
        <v>250</v>
      </c>
      <c r="D11" s="17" t="s">
        <v>273</v>
      </c>
      <c r="E11" s="17" t="s">
        <v>380</v>
      </c>
      <c r="F11" s="17" t="s">
        <v>76</v>
      </c>
      <c r="G11" s="17" t="s">
        <v>76</v>
      </c>
      <c r="H11" s="17" t="s">
        <v>76</v>
      </c>
      <c r="I11" s="17" t="s">
        <v>76</v>
      </c>
      <c r="J11" s="17" t="s">
        <v>76</v>
      </c>
      <c r="K11" s="17" t="s">
        <v>76</v>
      </c>
      <c r="L11" s="17" t="s">
        <v>76</v>
      </c>
      <c r="M11" s="17" t="s">
        <v>76</v>
      </c>
      <c r="N11" s="17" t="s">
        <v>76</v>
      </c>
      <c r="O11" s="17" t="s">
        <v>76</v>
      </c>
      <c r="P11" s="17" t="s">
        <v>423</v>
      </c>
      <c r="Q11" s="17"/>
      <c r="R11" s="17"/>
      <c r="S11" s="19"/>
    </row>
    <row r="12" spans="1:19">
      <c r="A12" s="19">
        <v>194</v>
      </c>
      <c r="B12" s="17" t="s">
        <v>116</v>
      </c>
      <c r="C12" s="17" t="s">
        <v>192</v>
      </c>
      <c r="D12" s="17" t="s">
        <v>274</v>
      </c>
      <c r="E12" s="17" t="s">
        <v>381</v>
      </c>
      <c r="F12" s="17" t="s">
        <v>77</v>
      </c>
      <c r="G12" s="17" t="s">
        <v>77</v>
      </c>
      <c r="H12" s="17" t="s">
        <v>77</v>
      </c>
      <c r="I12" s="17" t="s">
        <v>77</v>
      </c>
      <c r="J12" s="17" t="s">
        <v>77</v>
      </c>
      <c r="K12" s="17" t="s">
        <v>77</v>
      </c>
      <c r="L12" s="17" t="s">
        <v>77</v>
      </c>
      <c r="M12" s="17" t="s">
        <v>77</v>
      </c>
      <c r="N12" s="17" t="s">
        <v>77</v>
      </c>
      <c r="O12" s="17" t="s">
        <v>77</v>
      </c>
      <c r="P12" s="17" t="s">
        <v>424</v>
      </c>
      <c r="Q12" s="17"/>
      <c r="R12" s="17"/>
      <c r="S12" s="19"/>
    </row>
    <row r="13" spans="1:19">
      <c r="A13" s="19">
        <v>222</v>
      </c>
      <c r="B13" s="17" t="s">
        <v>193</v>
      </c>
      <c r="C13" s="17" t="s">
        <v>194</v>
      </c>
      <c r="D13" s="17" t="s">
        <v>275</v>
      </c>
      <c r="E13" s="17" t="s">
        <v>382</v>
      </c>
      <c r="F13" s="17" t="s">
        <v>70</v>
      </c>
      <c r="G13" s="17" t="s">
        <v>70</v>
      </c>
      <c r="H13" s="17" t="s">
        <v>70</v>
      </c>
      <c r="I13" s="17" t="s">
        <v>70</v>
      </c>
      <c r="J13" s="17" t="s">
        <v>70</v>
      </c>
      <c r="K13" s="17" t="s">
        <v>70</v>
      </c>
      <c r="L13" s="17" t="s">
        <v>70</v>
      </c>
      <c r="M13" s="17" t="s">
        <v>70</v>
      </c>
      <c r="N13" s="17" t="s">
        <v>70</v>
      </c>
      <c r="O13" s="17" t="s">
        <v>70</v>
      </c>
      <c r="P13" s="17" t="s">
        <v>425</v>
      </c>
      <c r="Q13" s="17"/>
      <c r="R13" s="17"/>
      <c r="S13" s="19"/>
    </row>
    <row r="14" spans="1:19">
      <c r="A14" s="19">
        <v>223</v>
      </c>
      <c r="B14" s="17" t="s">
        <v>117</v>
      </c>
      <c r="C14" s="17" t="s">
        <v>195</v>
      </c>
      <c r="D14" s="17" t="s">
        <v>276</v>
      </c>
      <c r="E14" s="17" t="s">
        <v>383</v>
      </c>
      <c r="F14" s="17" t="s">
        <v>78</v>
      </c>
      <c r="G14" s="17" t="s">
        <v>78</v>
      </c>
      <c r="H14" s="17" t="s">
        <v>78</v>
      </c>
      <c r="I14" s="17" t="s">
        <v>78</v>
      </c>
      <c r="J14" s="17" t="s">
        <v>78</v>
      </c>
      <c r="K14" s="17" t="s">
        <v>78</v>
      </c>
      <c r="L14" s="17" t="s">
        <v>78</v>
      </c>
      <c r="M14" s="17" t="s">
        <v>78</v>
      </c>
      <c r="N14" s="17" t="s">
        <v>78</v>
      </c>
      <c r="O14" s="17" t="s">
        <v>78</v>
      </c>
      <c r="P14" s="17" t="s">
        <v>425</v>
      </c>
      <c r="Q14" s="17"/>
      <c r="R14" s="17"/>
      <c r="S14" s="19"/>
    </row>
    <row r="15" spans="1:19">
      <c r="A15" s="19">
        <v>228</v>
      </c>
      <c r="B15" s="17" t="s">
        <v>118</v>
      </c>
      <c r="C15" s="17" t="s">
        <v>196</v>
      </c>
      <c r="D15" s="17" t="s">
        <v>277</v>
      </c>
      <c r="E15" s="17" t="s">
        <v>384</v>
      </c>
      <c r="F15" s="17" t="s">
        <v>70</v>
      </c>
      <c r="G15" s="17" t="s">
        <v>70</v>
      </c>
      <c r="H15" s="17" t="s">
        <v>70</v>
      </c>
      <c r="I15" s="17" t="s">
        <v>70</v>
      </c>
      <c r="J15" s="17" t="s">
        <v>70</v>
      </c>
      <c r="K15" s="17" t="s">
        <v>70</v>
      </c>
      <c r="L15" s="17" t="s">
        <v>70</v>
      </c>
      <c r="M15" s="17" t="s">
        <v>70</v>
      </c>
      <c r="N15" s="17" t="s">
        <v>70</v>
      </c>
      <c r="O15" s="17" t="s">
        <v>70</v>
      </c>
      <c r="P15" s="17" t="s">
        <v>425</v>
      </c>
      <c r="Q15" s="17"/>
      <c r="R15" s="17"/>
      <c r="S15" s="19"/>
    </row>
    <row r="16" spans="1:19">
      <c r="A16" s="19">
        <v>230</v>
      </c>
      <c r="B16" s="17" t="s">
        <v>197</v>
      </c>
      <c r="C16" s="17" t="s">
        <v>198</v>
      </c>
      <c r="D16" s="17" t="s">
        <v>278</v>
      </c>
      <c r="E16" s="17" t="s">
        <v>385</v>
      </c>
      <c r="F16" s="17" t="s">
        <v>73</v>
      </c>
      <c r="G16" s="17" t="s">
        <v>73</v>
      </c>
      <c r="H16" s="17" t="s">
        <v>73</v>
      </c>
      <c r="I16" s="17" t="s">
        <v>73</v>
      </c>
      <c r="J16" s="17" t="s">
        <v>73</v>
      </c>
      <c r="K16" s="17" t="s">
        <v>73</v>
      </c>
      <c r="L16" s="17" t="s">
        <v>73</v>
      </c>
      <c r="M16" s="17" t="s">
        <v>73</v>
      </c>
      <c r="N16" s="17" t="s">
        <v>73</v>
      </c>
      <c r="O16" s="17" t="s">
        <v>73</v>
      </c>
      <c r="P16" s="17" t="s">
        <v>425</v>
      </c>
      <c r="Q16" s="17"/>
      <c r="R16" s="17"/>
      <c r="S16" s="19"/>
    </row>
    <row r="17" spans="1:19">
      <c r="A17" s="19">
        <v>239</v>
      </c>
      <c r="B17" s="17" t="s">
        <v>119</v>
      </c>
      <c r="C17" s="17" t="s">
        <v>200</v>
      </c>
      <c r="D17" s="17" t="s">
        <v>279</v>
      </c>
      <c r="E17" s="17" t="s">
        <v>386</v>
      </c>
      <c r="F17" s="17" t="s">
        <v>79</v>
      </c>
      <c r="G17" s="17" t="s">
        <v>79</v>
      </c>
      <c r="H17" s="17" t="s">
        <v>79</v>
      </c>
      <c r="I17" s="17" t="s">
        <v>79</v>
      </c>
      <c r="J17" s="17" t="s">
        <v>79</v>
      </c>
      <c r="K17" s="17" t="s">
        <v>79</v>
      </c>
      <c r="L17" s="17" t="s">
        <v>79</v>
      </c>
      <c r="M17" s="17" t="s">
        <v>79</v>
      </c>
      <c r="N17" s="17" t="s">
        <v>79</v>
      </c>
      <c r="O17" s="17" t="s">
        <v>79</v>
      </c>
      <c r="P17" s="17" t="s">
        <v>426</v>
      </c>
      <c r="Q17" s="17"/>
      <c r="R17" s="17"/>
      <c r="S17" s="19"/>
    </row>
    <row r="18" spans="1:19">
      <c r="A18" s="19">
        <v>242</v>
      </c>
      <c r="B18" s="17" t="s">
        <v>199</v>
      </c>
      <c r="C18" s="17" t="s">
        <v>201</v>
      </c>
      <c r="D18" s="17" t="s">
        <v>280</v>
      </c>
      <c r="E18" s="17" t="s">
        <v>387</v>
      </c>
      <c r="F18" s="17" t="s">
        <v>74</v>
      </c>
      <c r="G18" s="17" t="s">
        <v>74</v>
      </c>
      <c r="H18" s="17" t="s">
        <v>74</v>
      </c>
      <c r="I18" s="17" t="s">
        <v>74</v>
      </c>
      <c r="J18" s="17" t="s">
        <v>74</v>
      </c>
      <c r="K18" s="17" t="s">
        <v>74</v>
      </c>
      <c r="L18" s="17" t="s">
        <v>74</v>
      </c>
      <c r="M18" s="17" t="s">
        <v>74</v>
      </c>
      <c r="N18" s="17" t="s">
        <v>74</v>
      </c>
      <c r="O18" s="17" t="s">
        <v>74</v>
      </c>
      <c r="P18" s="17" t="s">
        <v>426</v>
      </c>
      <c r="Q18" s="17"/>
      <c r="R18" s="17"/>
      <c r="S18" s="19"/>
    </row>
    <row r="19" spans="1:19">
      <c r="A19" s="19">
        <v>253</v>
      </c>
      <c r="B19" s="17" t="s">
        <v>120</v>
      </c>
      <c r="C19" s="17" t="s">
        <v>202</v>
      </c>
      <c r="D19" s="17" t="s">
        <v>281</v>
      </c>
      <c r="E19" s="17" t="s">
        <v>388</v>
      </c>
      <c r="F19" s="17" t="s">
        <v>79</v>
      </c>
      <c r="G19" s="17" t="s">
        <v>79</v>
      </c>
      <c r="H19" s="17" t="s">
        <v>79</v>
      </c>
      <c r="I19" s="17" t="s">
        <v>79</v>
      </c>
      <c r="J19" s="17" t="s">
        <v>79</v>
      </c>
      <c r="K19" s="17" t="s">
        <v>79</v>
      </c>
      <c r="L19" s="17" t="s">
        <v>79</v>
      </c>
      <c r="M19" s="17" t="s">
        <v>79</v>
      </c>
      <c r="N19" s="17" t="s">
        <v>79</v>
      </c>
      <c r="O19" s="17" t="s">
        <v>79</v>
      </c>
      <c r="P19" s="17" t="s">
        <v>426</v>
      </c>
      <c r="Q19" s="17"/>
      <c r="R19" s="17"/>
      <c r="S19" s="19"/>
    </row>
    <row r="20" spans="1:19">
      <c r="A20" s="19">
        <v>259</v>
      </c>
      <c r="B20" s="17" t="s">
        <v>121</v>
      </c>
      <c r="C20" s="17" t="s">
        <v>203</v>
      </c>
      <c r="D20" s="17" t="s">
        <v>368</v>
      </c>
      <c r="E20" s="17" t="s">
        <v>389</v>
      </c>
      <c r="F20" s="17" t="s">
        <v>67</v>
      </c>
      <c r="G20" s="17" t="s">
        <v>67</v>
      </c>
      <c r="H20" s="17" t="s">
        <v>67</v>
      </c>
      <c r="I20" s="17" t="s">
        <v>67</v>
      </c>
      <c r="J20" s="17" t="s">
        <v>67</v>
      </c>
      <c r="K20" s="17" t="s">
        <v>67</v>
      </c>
      <c r="L20" s="17" t="s">
        <v>67</v>
      </c>
      <c r="M20" s="17" t="s">
        <v>67</v>
      </c>
      <c r="N20" s="17" t="s">
        <v>67</v>
      </c>
      <c r="O20" s="17" t="s">
        <v>67</v>
      </c>
      <c r="P20" s="17" t="s">
        <v>427</v>
      </c>
      <c r="Q20" s="17"/>
      <c r="R20" s="17"/>
      <c r="S20" s="19"/>
    </row>
    <row r="21" spans="1:19">
      <c r="A21" s="19">
        <v>388</v>
      </c>
      <c r="B21" s="17" t="s">
        <v>122</v>
      </c>
      <c r="C21" s="17" t="s">
        <v>204</v>
      </c>
      <c r="D21" s="17" t="s">
        <v>282</v>
      </c>
      <c r="E21" s="17" t="s">
        <v>390</v>
      </c>
      <c r="F21" s="17" t="s">
        <v>69</v>
      </c>
      <c r="G21" s="17" t="s">
        <v>69</v>
      </c>
      <c r="H21" s="17" t="s">
        <v>69</v>
      </c>
      <c r="I21" s="17" t="s">
        <v>69</v>
      </c>
      <c r="J21" s="17" t="s">
        <v>69</v>
      </c>
      <c r="K21" s="17" t="s">
        <v>69</v>
      </c>
      <c r="L21" s="17" t="s">
        <v>69</v>
      </c>
      <c r="M21" s="17" t="s">
        <v>69</v>
      </c>
      <c r="N21" s="17" t="s">
        <v>69</v>
      </c>
      <c r="O21" s="17" t="s">
        <v>69</v>
      </c>
      <c r="P21" s="17" t="s">
        <v>428</v>
      </c>
      <c r="Q21" s="17" t="s">
        <v>90</v>
      </c>
      <c r="R21" s="17" t="s">
        <v>96</v>
      </c>
      <c r="S21" s="19" t="s">
        <v>107</v>
      </c>
    </row>
    <row r="22" spans="1:19">
      <c r="A22">
        <v>435</v>
      </c>
      <c r="B22" s="1" t="s">
        <v>123</v>
      </c>
      <c r="C22" s="1" t="s">
        <v>205</v>
      </c>
      <c r="D22" s="1" t="s">
        <v>283</v>
      </c>
      <c r="E22" s="1" t="s">
        <v>305</v>
      </c>
      <c r="F22" s="1" t="s">
        <v>68</v>
      </c>
      <c r="G22" s="1" t="s">
        <v>68</v>
      </c>
      <c r="H22" s="1" t="s">
        <v>68</v>
      </c>
      <c r="I22" s="1" t="s">
        <v>68</v>
      </c>
      <c r="J22" s="1" t="s">
        <v>68</v>
      </c>
      <c r="K22" s="1" t="s">
        <v>68</v>
      </c>
      <c r="L22" s="1" t="s">
        <v>68</v>
      </c>
      <c r="M22" s="1" t="s">
        <v>68</v>
      </c>
      <c r="N22" s="1" t="s">
        <v>68</v>
      </c>
      <c r="O22" s="1" t="s">
        <v>68</v>
      </c>
      <c r="P22" s="1" t="s">
        <v>429</v>
      </c>
      <c r="Q22" s="1" t="s">
        <v>88</v>
      </c>
      <c r="R22" s="1" t="s">
        <v>97</v>
      </c>
      <c r="S22" t="s">
        <v>106</v>
      </c>
    </row>
    <row r="23" spans="1:19">
      <c r="A23">
        <v>447</v>
      </c>
      <c r="B23" s="1" t="s">
        <v>124</v>
      </c>
      <c r="C23" s="1" t="s">
        <v>206</v>
      </c>
      <c r="D23" s="1" t="s">
        <v>284</v>
      </c>
      <c r="E23" s="1" t="s">
        <v>306</v>
      </c>
      <c r="F23" s="1" t="s">
        <v>68</v>
      </c>
      <c r="G23" s="1" t="s">
        <v>68</v>
      </c>
      <c r="H23" s="1" t="s">
        <v>68</v>
      </c>
      <c r="I23" s="1" t="s">
        <v>68</v>
      </c>
      <c r="J23" s="1" t="s">
        <v>68</v>
      </c>
      <c r="K23" s="1" t="s">
        <v>68</v>
      </c>
      <c r="L23" s="1" t="s">
        <v>68</v>
      </c>
      <c r="M23" s="1" t="s">
        <v>68</v>
      </c>
      <c r="N23" s="1" t="s">
        <v>68</v>
      </c>
      <c r="O23" s="1" t="s">
        <v>68</v>
      </c>
      <c r="P23" s="1" t="s">
        <v>429</v>
      </c>
      <c r="Q23" s="1"/>
      <c r="R23" s="1"/>
    </row>
    <row r="24" spans="1:19">
      <c r="A24">
        <v>468</v>
      </c>
      <c r="B24" s="1" t="s">
        <v>125</v>
      </c>
      <c r="C24" s="1" t="s">
        <v>207</v>
      </c>
      <c r="D24" s="1" t="s">
        <v>285</v>
      </c>
      <c r="E24" s="1" t="s">
        <v>307</v>
      </c>
      <c r="F24" s="1" t="s">
        <v>82</v>
      </c>
      <c r="G24" s="1" t="s">
        <v>82</v>
      </c>
      <c r="H24" s="1" t="s">
        <v>82</v>
      </c>
      <c r="I24" s="1" t="s">
        <v>82</v>
      </c>
      <c r="J24" s="1" t="s">
        <v>82</v>
      </c>
      <c r="K24" s="1" t="s">
        <v>82</v>
      </c>
      <c r="L24" s="1" t="s">
        <v>81</v>
      </c>
      <c r="M24" s="1" t="s">
        <v>81</v>
      </c>
      <c r="N24" s="1" t="s">
        <v>81</v>
      </c>
      <c r="O24" s="1" t="s">
        <v>81</v>
      </c>
      <c r="P24" s="1" t="s">
        <v>429</v>
      </c>
      <c r="Q24" s="1"/>
      <c r="R24" s="1"/>
    </row>
    <row r="25" spans="1:19">
      <c r="A25">
        <v>564</v>
      </c>
      <c r="B25" s="1" t="s">
        <v>126</v>
      </c>
      <c r="C25" s="1" t="s">
        <v>208</v>
      </c>
      <c r="D25" s="1" t="s">
        <v>286</v>
      </c>
      <c r="E25" s="1" t="s">
        <v>308</v>
      </c>
      <c r="F25" s="1" t="s">
        <v>80</v>
      </c>
      <c r="G25" s="1" t="s">
        <v>80</v>
      </c>
      <c r="H25" s="1" t="s">
        <v>80</v>
      </c>
      <c r="I25" s="1" t="s">
        <v>80</v>
      </c>
      <c r="J25" s="1" t="s">
        <v>80</v>
      </c>
      <c r="K25" s="1" t="s">
        <v>80</v>
      </c>
      <c r="L25" s="1" t="s">
        <v>80</v>
      </c>
      <c r="M25" s="1" t="s">
        <v>80</v>
      </c>
      <c r="N25" s="1" t="s">
        <v>80</v>
      </c>
      <c r="O25" s="1" t="s">
        <v>80</v>
      </c>
      <c r="P25" s="1" t="s">
        <v>429</v>
      </c>
      <c r="Q25" s="1"/>
      <c r="R25" s="1"/>
    </row>
    <row r="26" spans="1:19">
      <c r="A26">
        <v>567</v>
      </c>
      <c r="B26" s="1" t="s">
        <v>127</v>
      </c>
      <c r="C26" s="1" t="s">
        <v>209</v>
      </c>
      <c r="D26" s="1" t="s">
        <v>287</v>
      </c>
      <c r="E26" s="1" t="s">
        <v>309</v>
      </c>
      <c r="F26" s="1" t="s">
        <v>80</v>
      </c>
      <c r="G26" s="1" t="s">
        <v>80</v>
      </c>
      <c r="H26" s="1" t="s">
        <v>80</v>
      </c>
      <c r="I26" s="1" t="s">
        <v>80</v>
      </c>
      <c r="J26" s="1" t="s">
        <v>80</v>
      </c>
      <c r="K26" s="1" t="s">
        <v>80</v>
      </c>
      <c r="L26" s="1" t="s">
        <v>80</v>
      </c>
      <c r="M26" s="1" t="s">
        <v>80</v>
      </c>
      <c r="N26" s="1" t="s">
        <v>80</v>
      </c>
      <c r="O26" s="1" t="s">
        <v>80</v>
      </c>
      <c r="P26" s="1" t="s">
        <v>429</v>
      </c>
      <c r="Q26" s="1"/>
      <c r="R26" s="1"/>
    </row>
    <row r="27" spans="1:19">
      <c r="A27" s="19">
        <v>568</v>
      </c>
      <c r="B27" s="17" t="s">
        <v>128</v>
      </c>
      <c r="C27" s="17" t="s">
        <v>210</v>
      </c>
      <c r="D27" s="17" t="s">
        <v>369</v>
      </c>
      <c r="E27" s="17" t="s">
        <v>310</v>
      </c>
      <c r="F27" s="17" t="s">
        <v>83</v>
      </c>
      <c r="G27" s="17" t="s">
        <v>83</v>
      </c>
      <c r="H27" s="17" t="s">
        <v>83</v>
      </c>
      <c r="I27" s="17" t="s">
        <v>83</v>
      </c>
      <c r="J27" s="17" t="s">
        <v>83</v>
      </c>
      <c r="K27" s="17" t="s">
        <v>83</v>
      </c>
      <c r="L27" s="17" t="s">
        <v>83</v>
      </c>
      <c r="M27" s="17" t="s">
        <v>83</v>
      </c>
      <c r="N27" s="17" t="s">
        <v>83</v>
      </c>
      <c r="O27" s="17" t="s">
        <v>83</v>
      </c>
      <c r="P27" s="17" t="s">
        <v>429</v>
      </c>
      <c r="Q27" s="17"/>
      <c r="R27" s="17"/>
      <c r="S27" s="19"/>
    </row>
    <row r="28" spans="1:19">
      <c r="A28" s="19">
        <v>788</v>
      </c>
      <c r="B28" s="17" t="s">
        <v>129</v>
      </c>
      <c r="C28" s="17" t="s">
        <v>251</v>
      </c>
      <c r="D28" s="17" t="s">
        <v>288</v>
      </c>
      <c r="E28" s="17" t="s">
        <v>391</v>
      </c>
      <c r="F28" s="17" t="s">
        <v>68</v>
      </c>
      <c r="G28" s="17" t="s">
        <v>68</v>
      </c>
      <c r="H28" s="17" t="s">
        <v>68</v>
      </c>
      <c r="I28" s="17" t="s">
        <v>68</v>
      </c>
      <c r="J28" s="17" t="s">
        <v>68</v>
      </c>
      <c r="K28" s="17" t="s">
        <v>68</v>
      </c>
      <c r="L28" s="17" t="s">
        <v>68</v>
      </c>
      <c r="M28" s="17" t="s">
        <v>68</v>
      </c>
      <c r="N28" s="17" t="s">
        <v>68</v>
      </c>
      <c r="O28" s="17" t="s">
        <v>68</v>
      </c>
      <c r="P28" s="17" t="s">
        <v>429</v>
      </c>
      <c r="Q28" s="17"/>
      <c r="R28" s="17"/>
      <c r="S28" s="19"/>
    </row>
    <row r="29" spans="1:19">
      <c r="A29">
        <v>858</v>
      </c>
      <c r="B29" s="1" t="s">
        <v>130</v>
      </c>
      <c r="C29" s="1" t="s">
        <v>211</v>
      </c>
      <c r="D29" s="1" t="s">
        <v>289</v>
      </c>
      <c r="E29" s="1" t="s">
        <v>311</v>
      </c>
      <c r="F29" s="1" t="s">
        <v>78</v>
      </c>
      <c r="G29" s="1" t="s">
        <v>78</v>
      </c>
      <c r="H29" s="1" t="s">
        <v>78</v>
      </c>
      <c r="I29" s="1" t="s">
        <v>78</v>
      </c>
      <c r="J29" s="1" t="s">
        <v>78</v>
      </c>
      <c r="K29" s="1" t="s">
        <v>78</v>
      </c>
      <c r="L29" s="1" t="s">
        <v>75</v>
      </c>
      <c r="M29" s="1" t="s">
        <v>78</v>
      </c>
      <c r="N29" s="1" t="s">
        <v>78</v>
      </c>
      <c r="O29" s="1" t="s">
        <v>78</v>
      </c>
      <c r="P29" s="1" t="s">
        <v>430</v>
      </c>
      <c r="Q29" s="1"/>
      <c r="R29" s="1"/>
    </row>
    <row r="30" spans="1:19">
      <c r="A30">
        <v>859</v>
      </c>
      <c r="B30" s="1" t="s">
        <v>131</v>
      </c>
      <c r="C30" s="1" t="s">
        <v>212</v>
      </c>
      <c r="D30" s="1" t="s">
        <v>290</v>
      </c>
      <c r="E30" s="1" t="s">
        <v>312</v>
      </c>
      <c r="F30" s="1" t="s">
        <v>70</v>
      </c>
      <c r="G30" s="1" t="s">
        <v>70</v>
      </c>
      <c r="H30" s="1" t="s">
        <v>70</v>
      </c>
      <c r="I30" s="1" t="s">
        <v>70</v>
      </c>
      <c r="J30" s="1" t="s">
        <v>70</v>
      </c>
      <c r="K30" s="1" t="s">
        <v>70</v>
      </c>
      <c r="L30" s="1" t="s">
        <v>70</v>
      </c>
      <c r="M30" s="1" t="s">
        <v>70</v>
      </c>
      <c r="N30" s="1" t="s">
        <v>70</v>
      </c>
      <c r="O30" s="1" t="s">
        <v>70</v>
      </c>
      <c r="P30" s="1" t="s">
        <v>430</v>
      </c>
      <c r="Q30" s="1"/>
      <c r="R30" s="1"/>
    </row>
    <row r="31" spans="1:19">
      <c r="A31">
        <v>869</v>
      </c>
      <c r="B31" s="1" t="s">
        <v>132</v>
      </c>
      <c r="C31" s="1" t="s">
        <v>213</v>
      </c>
      <c r="D31" s="1" t="s">
        <v>291</v>
      </c>
      <c r="E31" s="1" t="s">
        <v>313</v>
      </c>
      <c r="F31" s="1" t="s">
        <v>74</v>
      </c>
      <c r="G31" s="1" t="s">
        <v>74</v>
      </c>
      <c r="H31" s="1" t="s">
        <v>74</v>
      </c>
      <c r="I31" s="1" t="s">
        <v>74</v>
      </c>
      <c r="J31" s="1" t="s">
        <v>74</v>
      </c>
      <c r="K31" s="1" t="s">
        <v>74</v>
      </c>
      <c r="L31" s="1" t="s">
        <v>74</v>
      </c>
      <c r="M31" s="1" t="s">
        <v>74</v>
      </c>
      <c r="N31" s="1" t="s">
        <v>74</v>
      </c>
      <c r="O31" s="1" t="s">
        <v>74</v>
      </c>
      <c r="P31" s="1" t="s">
        <v>430</v>
      </c>
      <c r="Q31" s="1"/>
      <c r="R31" s="1"/>
    </row>
    <row r="32" spans="1:19">
      <c r="A32">
        <v>873</v>
      </c>
      <c r="B32" s="1" t="s">
        <v>214</v>
      </c>
      <c r="C32" s="1" t="s">
        <v>215</v>
      </c>
      <c r="D32" s="1" t="s">
        <v>292</v>
      </c>
      <c r="E32" s="1" t="s">
        <v>314</v>
      </c>
      <c r="F32" s="1" t="s">
        <v>70</v>
      </c>
      <c r="G32" s="1" t="s">
        <v>70</v>
      </c>
      <c r="H32" s="1" t="s">
        <v>70</v>
      </c>
      <c r="I32" s="1" t="s">
        <v>70</v>
      </c>
      <c r="J32" s="1" t="s">
        <v>70</v>
      </c>
      <c r="K32" s="1" t="s">
        <v>70</v>
      </c>
      <c r="L32" s="1" t="s">
        <v>70</v>
      </c>
      <c r="M32" s="1" t="s">
        <v>70</v>
      </c>
      <c r="N32" s="1" t="s">
        <v>70</v>
      </c>
      <c r="O32" s="1" t="s">
        <v>70</v>
      </c>
      <c r="P32" s="1" t="s">
        <v>430</v>
      </c>
      <c r="Q32" s="1"/>
      <c r="R32" s="1"/>
    </row>
    <row r="33" spans="1:19">
      <c r="A33">
        <v>888</v>
      </c>
      <c r="B33" s="1" t="s">
        <v>134</v>
      </c>
      <c r="C33" s="1" t="s">
        <v>265</v>
      </c>
      <c r="D33" s="1" t="s">
        <v>293</v>
      </c>
      <c r="E33" s="1" t="s">
        <v>315</v>
      </c>
      <c r="F33" s="1" t="s">
        <v>67</v>
      </c>
      <c r="G33" s="1" t="s">
        <v>67</v>
      </c>
      <c r="H33" s="1" t="s">
        <v>67</v>
      </c>
      <c r="I33" s="1" t="s">
        <v>67</v>
      </c>
      <c r="J33" s="1" t="s">
        <v>67</v>
      </c>
      <c r="K33" s="1" t="s">
        <v>67</v>
      </c>
      <c r="L33" s="1" t="s">
        <v>67</v>
      </c>
      <c r="M33" s="1" t="s">
        <v>67</v>
      </c>
      <c r="N33" s="1" t="s">
        <v>80</v>
      </c>
      <c r="O33" s="1" t="s">
        <v>67</v>
      </c>
      <c r="P33" s="1" t="s">
        <v>431</v>
      </c>
      <c r="Q33" s="1"/>
      <c r="R33" s="1"/>
    </row>
    <row r="34" spans="1:19">
      <c r="A34">
        <v>893</v>
      </c>
      <c r="B34" s="1" t="s">
        <v>133</v>
      </c>
      <c r="C34" s="1" t="s">
        <v>216</v>
      </c>
      <c r="D34" s="1" t="s">
        <v>294</v>
      </c>
      <c r="E34" s="1" t="s">
        <v>316</v>
      </c>
      <c r="F34" s="1" t="s">
        <v>79</v>
      </c>
      <c r="G34" s="1" t="s">
        <v>79</v>
      </c>
      <c r="H34" s="1" t="s">
        <v>79</v>
      </c>
      <c r="I34" s="1" t="s">
        <v>79</v>
      </c>
      <c r="J34" s="1" t="s">
        <v>79</v>
      </c>
      <c r="K34" s="1" t="s">
        <v>79</v>
      </c>
      <c r="L34" s="1" t="s">
        <v>79</v>
      </c>
      <c r="M34" s="1" t="s">
        <v>70</v>
      </c>
      <c r="N34" s="1" t="s">
        <v>70</v>
      </c>
      <c r="O34" s="1" t="s">
        <v>79</v>
      </c>
      <c r="P34" s="1" t="s">
        <v>432</v>
      </c>
      <c r="Q34" s="1"/>
      <c r="R34" s="1"/>
    </row>
    <row r="35" spans="1:19">
      <c r="A35" s="19">
        <v>896</v>
      </c>
      <c r="B35" s="17" t="s">
        <v>135</v>
      </c>
      <c r="C35" s="17" t="s">
        <v>264</v>
      </c>
      <c r="D35" s="17" t="s">
        <v>295</v>
      </c>
      <c r="E35" s="17" t="s">
        <v>317</v>
      </c>
      <c r="F35" s="17" t="s">
        <v>77</v>
      </c>
      <c r="G35" s="17" t="s">
        <v>77</v>
      </c>
      <c r="H35" s="17" t="s">
        <v>77</v>
      </c>
      <c r="I35" s="17" t="s">
        <v>77</v>
      </c>
      <c r="J35" s="17" t="s">
        <v>77</v>
      </c>
      <c r="K35" s="17" t="s">
        <v>77</v>
      </c>
      <c r="L35" s="17" t="s">
        <v>77</v>
      </c>
      <c r="M35" s="17" t="s">
        <v>77</v>
      </c>
      <c r="N35" s="17" t="s">
        <v>77</v>
      </c>
      <c r="O35" s="17" t="s">
        <v>77</v>
      </c>
      <c r="P35" s="17" t="s">
        <v>432</v>
      </c>
      <c r="Q35" s="17"/>
      <c r="R35" s="17"/>
      <c r="S35" s="19"/>
    </row>
    <row r="36" spans="1:19">
      <c r="A36">
        <v>904</v>
      </c>
      <c r="B36" s="1" t="s">
        <v>136</v>
      </c>
      <c r="C36" s="1" t="s">
        <v>217</v>
      </c>
      <c r="D36" s="1" t="s">
        <v>296</v>
      </c>
      <c r="E36" s="1" t="s">
        <v>318</v>
      </c>
      <c r="F36" s="1" t="s">
        <v>74</v>
      </c>
      <c r="G36" s="1" t="s">
        <v>74</v>
      </c>
      <c r="H36" s="1" t="s">
        <v>74</v>
      </c>
      <c r="I36" s="1" t="s">
        <v>74</v>
      </c>
      <c r="J36" s="1" t="s">
        <v>74</v>
      </c>
      <c r="K36" s="1" t="s">
        <v>74</v>
      </c>
      <c r="L36" s="1" t="s">
        <v>74</v>
      </c>
      <c r="M36" s="1" t="s">
        <v>74</v>
      </c>
      <c r="N36" s="1" t="s">
        <v>74</v>
      </c>
      <c r="O36" s="1" t="s">
        <v>74</v>
      </c>
      <c r="P36" s="1" t="s">
        <v>432</v>
      </c>
      <c r="Q36" s="1"/>
      <c r="R36" s="1"/>
    </row>
    <row r="37" spans="1:19">
      <c r="A37">
        <v>924</v>
      </c>
      <c r="B37" s="1" t="s">
        <v>181</v>
      </c>
      <c r="C37" s="1" t="s">
        <v>218</v>
      </c>
      <c r="D37" s="1" t="s">
        <v>297</v>
      </c>
      <c r="E37" s="1" t="s">
        <v>319</v>
      </c>
      <c r="F37" s="1" t="s">
        <v>68</v>
      </c>
      <c r="G37" s="1" t="s">
        <v>68</v>
      </c>
      <c r="H37" s="1" t="s">
        <v>68</v>
      </c>
      <c r="I37" s="1" t="s">
        <v>68</v>
      </c>
      <c r="J37" s="1" t="s">
        <v>68</v>
      </c>
      <c r="K37" s="1" t="s">
        <v>68</v>
      </c>
      <c r="L37" s="1" t="s">
        <v>68</v>
      </c>
      <c r="M37" s="1" t="s">
        <v>68</v>
      </c>
      <c r="N37" s="1" t="s">
        <v>68</v>
      </c>
      <c r="O37" s="1" t="s">
        <v>68</v>
      </c>
      <c r="P37" s="1" t="s">
        <v>433</v>
      </c>
      <c r="Q37" s="1"/>
      <c r="R37" s="1"/>
    </row>
    <row r="38" spans="1:19">
      <c r="A38">
        <v>933</v>
      </c>
      <c r="B38" s="1" t="s">
        <v>137</v>
      </c>
      <c r="C38" s="1" t="s">
        <v>219</v>
      </c>
      <c r="D38" s="1" t="s">
        <v>298</v>
      </c>
      <c r="E38" s="1" t="s">
        <v>320</v>
      </c>
      <c r="F38" s="1" t="s">
        <v>78</v>
      </c>
      <c r="G38" s="1" t="s">
        <v>78</v>
      </c>
      <c r="H38" s="1" t="s">
        <v>78</v>
      </c>
      <c r="I38" s="1" t="s">
        <v>78</v>
      </c>
      <c r="J38" s="1" t="s">
        <v>78</v>
      </c>
      <c r="K38" s="1" t="s">
        <v>78</v>
      </c>
      <c r="L38" s="1" t="s">
        <v>78</v>
      </c>
      <c r="M38" s="1" t="s">
        <v>78</v>
      </c>
      <c r="N38" s="1" t="s">
        <v>78</v>
      </c>
      <c r="O38" s="1" t="s">
        <v>78</v>
      </c>
      <c r="P38" s="1" t="s">
        <v>434</v>
      </c>
      <c r="Q38" s="1"/>
      <c r="R38" s="1"/>
    </row>
    <row r="39" spans="1:19">
      <c r="A39">
        <v>934</v>
      </c>
      <c r="B39" s="1" t="s">
        <v>138</v>
      </c>
      <c r="C39" s="1" t="s">
        <v>220</v>
      </c>
      <c r="D39" s="1" t="s">
        <v>299</v>
      </c>
      <c r="E39" s="1" t="s">
        <v>321</v>
      </c>
      <c r="F39" s="1" t="s">
        <v>70</v>
      </c>
      <c r="G39" s="1" t="s">
        <v>70</v>
      </c>
      <c r="H39" s="1" t="s">
        <v>70</v>
      </c>
      <c r="I39" s="1" t="s">
        <v>70</v>
      </c>
      <c r="J39" s="1" t="s">
        <v>70</v>
      </c>
      <c r="K39" s="1" t="s">
        <v>70</v>
      </c>
      <c r="L39" s="1" t="s">
        <v>70</v>
      </c>
      <c r="M39" s="1" t="s">
        <v>70</v>
      </c>
      <c r="N39" s="1" t="s">
        <v>70</v>
      </c>
      <c r="O39" s="1" t="s">
        <v>70</v>
      </c>
      <c r="P39" s="1" t="s">
        <v>434</v>
      </c>
      <c r="Q39" s="1" t="s">
        <v>98</v>
      </c>
      <c r="R39" s="1" t="s">
        <v>92</v>
      </c>
      <c r="S39" t="s">
        <v>106</v>
      </c>
    </row>
    <row r="40" spans="1:19">
      <c r="A40">
        <v>937</v>
      </c>
      <c r="B40" s="1" t="s">
        <v>139</v>
      </c>
      <c r="C40" s="1" t="s">
        <v>221</v>
      </c>
      <c r="D40" s="1" t="s">
        <v>300</v>
      </c>
      <c r="E40" s="1" t="s">
        <v>322</v>
      </c>
      <c r="F40" s="1" t="s">
        <v>77</v>
      </c>
      <c r="G40" s="1" t="s">
        <v>77</v>
      </c>
      <c r="H40" s="1" t="s">
        <v>77</v>
      </c>
      <c r="I40" s="1" t="s">
        <v>77</v>
      </c>
      <c r="J40" s="1" t="s">
        <v>77</v>
      </c>
      <c r="K40" s="1" t="s">
        <v>77</v>
      </c>
      <c r="L40" s="1" t="s">
        <v>77</v>
      </c>
      <c r="M40" s="1" t="s">
        <v>77</v>
      </c>
      <c r="N40" s="1" t="s">
        <v>77</v>
      </c>
      <c r="O40" s="1" t="s">
        <v>77</v>
      </c>
      <c r="P40" s="1" t="s">
        <v>434</v>
      </c>
      <c r="Q40" s="1"/>
      <c r="R40" s="1"/>
    </row>
    <row r="41" spans="1:19">
      <c r="A41" s="19">
        <v>985</v>
      </c>
      <c r="B41" s="17" t="s">
        <v>140</v>
      </c>
      <c r="C41" s="17" t="s">
        <v>252</v>
      </c>
      <c r="D41" s="17" t="s">
        <v>301</v>
      </c>
      <c r="E41" s="17" t="s">
        <v>392</v>
      </c>
      <c r="F41" s="17" t="s">
        <v>67</v>
      </c>
      <c r="G41" s="17" t="s">
        <v>67</v>
      </c>
      <c r="H41" s="17" t="s">
        <v>67</v>
      </c>
      <c r="I41" s="17" t="s">
        <v>67</v>
      </c>
      <c r="J41" s="17" t="s">
        <v>67</v>
      </c>
      <c r="K41" s="17" t="s">
        <v>67</v>
      </c>
      <c r="L41" s="17" t="s">
        <v>67</v>
      </c>
      <c r="M41" s="17" t="s">
        <v>67</v>
      </c>
      <c r="N41" s="17" t="s">
        <v>67</v>
      </c>
      <c r="O41" s="17" t="s">
        <v>67</v>
      </c>
      <c r="P41" s="17" t="s">
        <v>435</v>
      </c>
      <c r="Q41" s="17"/>
      <c r="R41" s="17"/>
      <c r="S41" s="19"/>
    </row>
    <row r="42" spans="1:19">
      <c r="A42" s="19">
        <v>1002</v>
      </c>
      <c r="B42" s="17" t="s">
        <v>141</v>
      </c>
      <c r="C42" s="17" t="s">
        <v>253</v>
      </c>
      <c r="D42" s="17" t="s">
        <v>370</v>
      </c>
      <c r="E42" s="17" t="s">
        <v>393</v>
      </c>
      <c r="F42" s="17" t="s">
        <v>81</v>
      </c>
      <c r="G42" s="17" t="s">
        <v>81</v>
      </c>
      <c r="H42" s="17" t="s">
        <v>81</v>
      </c>
      <c r="I42" s="17" t="s">
        <v>81</v>
      </c>
      <c r="J42" s="17" t="s">
        <v>81</v>
      </c>
      <c r="K42" s="17" t="s">
        <v>81</v>
      </c>
      <c r="L42" s="17" t="s">
        <v>81</v>
      </c>
      <c r="M42" s="17" t="s">
        <v>81</v>
      </c>
      <c r="N42" s="17" t="s">
        <v>81</v>
      </c>
      <c r="O42" s="17" t="s">
        <v>81</v>
      </c>
      <c r="P42" s="17" t="s">
        <v>436</v>
      </c>
      <c r="Q42" s="17"/>
      <c r="R42" s="17"/>
      <c r="S42" s="19"/>
    </row>
    <row r="43" spans="1:19">
      <c r="A43" s="19">
        <v>1008</v>
      </c>
      <c r="B43" s="17" t="s">
        <v>142</v>
      </c>
      <c r="C43" s="17" t="s">
        <v>254</v>
      </c>
      <c r="D43" s="17" t="s">
        <v>371</v>
      </c>
      <c r="E43" s="17" t="s">
        <v>394</v>
      </c>
      <c r="F43" s="17" t="s">
        <v>72</v>
      </c>
      <c r="G43" s="17" t="s">
        <v>72</v>
      </c>
      <c r="H43" s="17" t="s">
        <v>72</v>
      </c>
      <c r="I43" s="17" t="s">
        <v>72</v>
      </c>
      <c r="J43" s="17" t="s">
        <v>72</v>
      </c>
      <c r="K43" s="17" t="s">
        <v>72</v>
      </c>
      <c r="L43" s="17" t="s">
        <v>72</v>
      </c>
      <c r="M43" s="17" t="s">
        <v>72</v>
      </c>
      <c r="N43" s="17" t="s">
        <v>72</v>
      </c>
      <c r="O43" s="17" t="s">
        <v>72</v>
      </c>
      <c r="P43" s="17" t="s">
        <v>436</v>
      </c>
      <c r="Q43" s="17"/>
      <c r="R43" s="17"/>
      <c r="S43" s="19"/>
    </row>
    <row r="44" spans="1:19">
      <c r="A44" s="19">
        <v>1032</v>
      </c>
      <c r="B44" s="17" t="s">
        <v>180</v>
      </c>
      <c r="C44" s="17" t="s">
        <v>222</v>
      </c>
      <c r="D44" s="17" t="s">
        <v>372</v>
      </c>
      <c r="E44" s="17" t="s">
        <v>395</v>
      </c>
      <c r="F44" s="17" t="s">
        <v>84</v>
      </c>
      <c r="G44" s="17" t="s">
        <v>84</v>
      </c>
      <c r="H44" s="17" t="s">
        <v>84</v>
      </c>
      <c r="I44" s="17" t="s">
        <v>84</v>
      </c>
      <c r="J44" s="17" t="s">
        <v>84</v>
      </c>
      <c r="K44" s="17" t="s">
        <v>84</v>
      </c>
      <c r="L44" s="17" t="s">
        <v>84</v>
      </c>
      <c r="M44" s="17" t="s">
        <v>84</v>
      </c>
      <c r="N44" s="17" t="s">
        <v>84</v>
      </c>
      <c r="O44" s="17" t="s">
        <v>84</v>
      </c>
      <c r="P44" s="17" t="s">
        <v>437</v>
      </c>
      <c r="Q44" s="17"/>
      <c r="R44" s="17"/>
      <c r="S44" s="19"/>
    </row>
    <row r="45" spans="1:19">
      <c r="A45" s="19">
        <v>1085</v>
      </c>
      <c r="B45" s="17" t="s">
        <v>143</v>
      </c>
      <c r="C45" s="17" t="s">
        <v>223</v>
      </c>
      <c r="D45" s="17" t="s">
        <v>335</v>
      </c>
      <c r="E45" s="17" t="s">
        <v>396</v>
      </c>
      <c r="F45" s="17" t="s">
        <v>80</v>
      </c>
      <c r="G45" s="17" t="s">
        <v>80</v>
      </c>
      <c r="H45" s="17" t="s">
        <v>80</v>
      </c>
      <c r="I45" s="17" t="s">
        <v>80</v>
      </c>
      <c r="J45" s="17" t="s">
        <v>80</v>
      </c>
      <c r="K45" s="17" t="s">
        <v>80</v>
      </c>
      <c r="L45" s="17" t="s">
        <v>80</v>
      </c>
      <c r="M45" s="17" t="s">
        <v>80</v>
      </c>
      <c r="N45" s="17" t="s">
        <v>80</v>
      </c>
      <c r="O45" s="17" t="s">
        <v>80</v>
      </c>
      <c r="P45" s="17" t="s">
        <v>438</v>
      </c>
      <c r="Q45" s="17"/>
      <c r="R45" s="17"/>
      <c r="S45" s="19"/>
    </row>
    <row r="46" spans="1:19">
      <c r="A46" s="19">
        <v>1092</v>
      </c>
      <c r="B46" s="17" t="s">
        <v>145</v>
      </c>
      <c r="C46" s="17" t="s">
        <v>224</v>
      </c>
      <c r="D46" s="17" t="s">
        <v>336</v>
      </c>
      <c r="E46" s="17" t="s">
        <v>397</v>
      </c>
      <c r="F46" s="17" t="s">
        <v>70</v>
      </c>
      <c r="G46" s="17" t="s">
        <v>70</v>
      </c>
      <c r="H46" s="17" t="s">
        <v>70</v>
      </c>
      <c r="I46" s="17" t="s">
        <v>70</v>
      </c>
      <c r="J46" s="17" t="s">
        <v>70</v>
      </c>
      <c r="K46" s="17" t="s">
        <v>70</v>
      </c>
      <c r="L46" s="17" t="s">
        <v>70</v>
      </c>
      <c r="M46" s="17" t="s">
        <v>70</v>
      </c>
      <c r="N46" s="17" t="s">
        <v>70</v>
      </c>
      <c r="O46" s="17" t="s">
        <v>70</v>
      </c>
      <c r="P46" s="17" t="s">
        <v>438</v>
      </c>
      <c r="Q46" s="17"/>
      <c r="R46" s="17"/>
      <c r="S46" s="19"/>
    </row>
    <row r="47" spans="1:19">
      <c r="A47" s="19">
        <v>1094</v>
      </c>
      <c r="B47" s="17" t="s">
        <v>144</v>
      </c>
      <c r="C47" s="17" t="s">
        <v>225</v>
      </c>
      <c r="D47" s="17" t="s">
        <v>337</v>
      </c>
      <c r="E47" s="17" t="s">
        <v>398</v>
      </c>
      <c r="F47" s="17" t="s">
        <v>72</v>
      </c>
      <c r="G47" s="17" t="s">
        <v>72</v>
      </c>
      <c r="H47" s="17" t="s">
        <v>72</v>
      </c>
      <c r="I47" s="17" t="s">
        <v>72</v>
      </c>
      <c r="J47" s="17" t="s">
        <v>72</v>
      </c>
      <c r="K47" s="17" t="s">
        <v>72</v>
      </c>
      <c r="L47" s="17" t="s">
        <v>72</v>
      </c>
      <c r="M47" s="17" t="s">
        <v>72</v>
      </c>
      <c r="N47" s="17" t="s">
        <v>72</v>
      </c>
      <c r="O47" s="17" t="s">
        <v>72</v>
      </c>
      <c r="P47" s="17" t="s">
        <v>438</v>
      </c>
      <c r="Q47" s="17"/>
      <c r="R47" s="17"/>
      <c r="S47" s="19"/>
    </row>
    <row r="48" spans="1:19">
      <c r="A48" s="19">
        <v>1095</v>
      </c>
      <c r="B48" s="17" t="s">
        <v>146</v>
      </c>
      <c r="C48" s="17" t="s">
        <v>226</v>
      </c>
      <c r="D48" s="17" t="s">
        <v>373</v>
      </c>
      <c r="E48" s="17" t="s">
        <v>399</v>
      </c>
      <c r="F48" s="17" t="s">
        <v>84</v>
      </c>
      <c r="G48" s="17" t="s">
        <v>84</v>
      </c>
      <c r="H48" s="17" t="s">
        <v>84</v>
      </c>
      <c r="I48" s="17" t="s">
        <v>84</v>
      </c>
      <c r="J48" s="17" t="s">
        <v>84</v>
      </c>
      <c r="K48" s="17" t="s">
        <v>84</v>
      </c>
      <c r="L48" s="17" t="s">
        <v>84</v>
      </c>
      <c r="M48" s="17" t="s">
        <v>84</v>
      </c>
      <c r="N48" s="17" t="s">
        <v>84</v>
      </c>
      <c r="O48" s="17" t="s">
        <v>84</v>
      </c>
      <c r="P48" s="17" t="s">
        <v>438</v>
      </c>
      <c r="Q48" s="17" t="s">
        <v>100</v>
      </c>
      <c r="R48" s="17" t="s">
        <v>99</v>
      </c>
      <c r="S48" s="19" t="s">
        <v>106</v>
      </c>
    </row>
    <row r="49" spans="1:19">
      <c r="A49" s="19">
        <v>1385</v>
      </c>
      <c r="B49" s="17" t="s">
        <v>179</v>
      </c>
      <c r="C49" s="17" t="s">
        <v>255</v>
      </c>
      <c r="D49" s="17" t="s">
        <v>338</v>
      </c>
      <c r="E49" s="17" t="s">
        <v>400</v>
      </c>
      <c r="F49" s="17" t="s">
        <v>71</v>
      </c>
      <c r="G49" s="17" t="s">
        <v>71</v>
      </c>
      <c r="H49" s="17" t="s">
        <v>71</v>
      </c>
      <c r="I49" s="17" t="s">
        <v>71</v>
      </c>
      <c r="J49" s="17" t="s">
        <v>71</v>
      </c>
      <c r="K49" s="17" t="s">
        <v>71</v>
      </c>
      <c r="L49" s="17" t="s">
        <v>71</v>
      </c>
      <c r="M49" s="17" t="s">
        <v>71</v>
      </c>
      <c r="N49" s="17" t="s">
        <v>71</v>
      </c>
      <c r="O49" s="17" t="s">
        <v>71</v>
      </c>
      <c r="P49" s="17" t="s">
        <v>440</v>
      </c>
      <c r="Q49" s="17"/>
      <c r="R49" s="17"/>
      <c r="S49" s="19"/>
    </row>
    <row r="50" spans="1:19">
      <c r="A50" s="19">
        <v>1431</v>
      </c>
      <c r="B50" s="17" t="s">
        <v>147</v>
      </c>
      <c r="C50" s="17" t="s">
        <v>256</v>
      </c>
      <c r="D50" s="17" t="s">
        <v>339</v>
      </c>
      <c r="E50" s="17" t="s">
        <v>401</v>
      </c>
      <c r="F50" s="17" t="s">
        <v>82</v>
      </c>
      <c r="G50" s="17" t="s">
        <v>82</v>
      </c>
      <c r="H50" s="17" t="s">
        <v>82</v>
      </c>
      <c r="I50" s="17" t="s">
        <v>82</v>
      </c>
      <c r="J50" s="17" t="s">
        <v>82</v>
      </c>
      <c r="K50" s="17" t="s">
        <v>82</v>
      </c>
      <c r="L50" s="17" t="s">
        <v>82</v>
      </c>
      <c r="M50" s="17" t="s">
        <v>82</v>
      </c>
      <c r="N50" s="17" t="s">
        <v>82</v>
      </c>
      <c r="O50" s="17" t="s">
        <v>82</v>
      </c>
      <c r="P50" s="17" t="s">
        <v>439</v>
      </c>
      <c r="Q50" s="17"/>
      <c r="R50" s="17"/>
      <c r="S50" s="19"/>
    </row>
    <row r="51" spans="1:19">
      <c r="A51" s="19">
        <v>1439</v>
      </c>
      <c r="B51" s="17" t="s">
        <v>148</v>
      </c>
      <c r="C51" s="17" t="s">
        <v>257</v>
      </c>
      <c r="D51" s="17" t="s">
        <v>340</v>
      </c>
      <c r="E51" s="17" t="s">
        <v>406</v>
      </c>
      <c r="F51" s="17" t="s">
        <v>69</v>
      </c>
      <c r="G51" s="17" t="s">
        <v>69</v>
      </c>
      <c r="H51" s="17" t="s">
        <v>69</v>
      </c>
      <c r="I51" s="17" t="s">
        <v>69</v>
      </c>
      <c r="J51" s="17" t="s">
        <v>69</v>
      </c>
      <c r="K51" s="17" t="s">
        <v>69</v>
      </c>
      <c r="L51" s="17" t="s">
        <v>69</v>
      </c>
      <c r="M51" s="17" t="s">
        <v>69</v>
      </c>
      <c r="N51" s="17" t="s">
        <v>69</v>
      </c>
      <c r="O51" s="17" t="s">
        <v>69</v>
      </c>
      <c r="P51" s="17" t="s">
        <v>439</v>
      </c>
      <c r="Q51" s="17"/>
      <c r="R51" s="17"/>
      <c r="S51" s="19"/>
    </row>
    <row r="52" spans="1:19">
      <c r="A52" s="19">
        <v>1442</v>
      </c>
      <c r="B52" s="17" t="s">
        <v>149</v>
      </c>
      <c r="C52" s="17" t="s">
        <v>258</v>
      </c>
      <c r="D52" s="17" t="s">
        <v>341</v>
      </c>
      <c r="E52" s="17" t="s">
        <v>405</v>
      </c>
      <c r="F52" s="17" t="s">
        <v>75</v>
      </c>
      <c r="G52" s="17" t="s">
        <v>75</v>
      </c>
      <c r="H52" s="17" t="s">
        <v>75</v>
      </c>
      <c r="I52" s="17" t="s">
        <v>75</v>
      </c>
      <c r="J52" s="17" t="s">
        <v>75</v>
      </c>
      <c r="K52" s="17" t="s">
        <v>75</v>
      </c>
      <c r="L52" s="17" t="s">
        <v>75</v>
      </c>
      <c r="M52" s="17" t="s">
        <v>75</v>
      </c>
      <c r="N52" s="17" t="s">
        <v>75</v>
      </c>
      <c r="O52" s="17" t="s">
        <v>75</v>
      </c>
      <c r="P52" s="17" t="s">
        <v>441</v>
      </c>
      <c r="Q52" s="17"/>
      <c r="R52" s="17"/>
      <c r="S52" s="19"/>
    </row>
    <row r="53" spans="1:19">
      <c r="A53" s="19">
        <v>1452</v>
      </c>
      <c r="B53" s="17" t="s">
        <v>150</v>
      </c>
      <c r="C53" s="17" t="s">
        <v>227</v>
      </c>
      <c r="D53" s="17" t="s">
        <v>342</v>
      </c>
      <c r="E53" s="17" t="s">
        <v>404</v>
      </c>
      <c r="F53" s="17" t="s">
        <v>78</v>
      </c>
      <c r="G53" s="17" t="s">
        <v>78</v>
      </c>
      <c r="H53" s="17" t="s">
        <v>78</v>
      </c>
      <c r="I53" s="17" t="s">
        <v>78</v>
      </c>
      <c r="J53" s="17" t="s">
        <v>78</v>
      </c>
      <c r="K53" s="17" t="s">
        <v>78</v>
      </c>
      <c r="L53" s="17" t="s">
        <v>78</v>
      </c>
      <c r="M53" s="17" t="s">
        <v>78</v>
      </c>
      <c r="N53" s="17" t="s">
        <v>78</v>
      </c>
      <c r="O53" s="17" t="s">
        <v>78</v>
      </c>
      <c r="P53" s="17" t="s">
        <v>441</v>
      </c>
      <c r="Q53" s="17"/>
      <c r="R53" s="17"/>
      <c r="S53" s="19"/>
    </row>
    <row r="54" spans="1:19">
      <c r="A54" s="19">
        <v>1454</v>
      </c>
      <c r="B54" s="17" t="s">
        <v>151</v>
      </c>
      <c r="C54" s="17" t="s">
        <v>228</v>
      </c>
      <c r="D54" s="17" t="s">
        <v>343</v>
      </c>
      <c r="E54" s="17" t="s">
        <v>403</v>
      </c>
      <c r="F54" s="17" t="s">
        <v>83</v>
      </c>
      <c r="G54" s="17" t="s">
        <v>83</v>
      </c>
      <c r="H54" s="17" t="s">
        <v>83</v>
      </c>
      <c r="I54" s="17" t="s">
        <v>83</v>
      </c>
      <c r="J54" s="17" t="s">
        <v>83</v>
      </c>
      <c r="K54" s="17" t="s">
        <v>83</v>
      </c>
      <c r="L54" s="17" t="s">
        <v>83</v>
      </c>
      <c r="M54" s="17" t="s">
        <v>83</v>
      </c>
      <c r="N54" s="17" t="s">
        <v>83</v>
      </c>
      <c r="O54" s="17" t="s">
        <v>83</v>
      </c>
      <c r="P54" s="17" t="s">
        <v>441</v>
      </c>
      <c r="Q54" s="17"/>
      <c r="R54" s="17"/>
      <c r="S54" s="19"/>
    </row>
    <row r="55" spans="1:19">
      <c r="A55" s="19">
        <v>1512</v>
      </c>
      <c r="B55" s="17" t="s">
        <v>178</v>
      </c>
      <c r="C55" s="17" t="s">
        <v>229</v>
      </c>
      <c r="D55" s="17" t="s">
        <v>374</v>
      </c>
      <c r="E55" s="17" t="s">
        <v>323</v>
      </c>
      <c r="F55" s="17" t="s">
        <v>70</v>
      </c>
      <c r="G55" s="17" t="s">
        <v>70</v>
      </c>
      <c r="H55" s="17" t="s">
        <v>70</v>
      </c>
      <c r="I55" s="17" t="s">
        <v>70</v>
      </c>
      <c r="J55" s="17" t="s">
        <v>70</v>
      </c>
      <c r="K55" s="17" t="s">
        <v>70</v>
      </c>
      <c r="L55" s="17" t="s">
        <v>79</v>
      </c>
      <c r="M55" s="17" t="s">
        <v>77</v>
      </c>
      <c r="N55" s="17" t="s">
        <v>70</v>
      </c>
      <c r="O55" s="17" t="s">
        <v>77</v>
      </c>
      <c r="P55" s="17" t="s">
        <v>444</v>
      </c>
      <c r="Q55" s="17"/>
      <c r="R55" s="17"/>
      <c r="S55" s="19"/>
    </row>
    <row r="56" spans="1:19">
      <c r="A56" s="19">
        <v>1537</v>
      </c>
      <c r="B56" s="17" t="s">
        <v>177</v>
      </c>
      <c r="C56" s="17" t="s">
        <v>230</v>
      </c>
      <c r="D56" s="17" t="s">
        <v>344</v>
      </c>
      <c r="E56" s="17" t="s">
        <v>402</v>
      </c>
      <c r="F56" s="17" t="s">
        <v>78</v>
      </c>
      <c r="G56" s="17" t="s">
        <v>70</v>
      </c>
      <c r="H56" s="17" t="s">
        <v>70</v>
      </c>
      <c r="I56" s="17" t="s">
        <v>70</v>
      </c>
      <c r="J56" s="17" t="s">
        <v>70</v>
      </c>
      <c r="K56" s="17" t="s">
        <v>70</v>
      </c>
      <c r="L56" s="17" t="s">
        <v>73</v>
      </c>
      <c r="M56" s="17" t="s">
        <v>73</v>
      </c>
      <c r="N56" s="17" t="s">
        <v>70</v>
      </c>
      <c r="O56" s="17" t="s">
        <v>73</v>
      </c>
      <c r="P56" s="17" t="s">
        <v>445</v>
      </c>
      <c r="Q56" s="17"/>
      <c r="R56" s="17"/>
      <c r="S56" s="19"/>
    </row>
    <row r="57" spans="1:19">
      <c r="A57">
        <v>1590</v>
      </c>
      <c r="B57" s="1" t="s">
        <v>152</v>
      </c>
      <c r="C57" s="1" t="s">
        <v>152</v>
      </c>
      <c r="D57" s="1" t="s">
        <v>345</v>
      </c>
      <c r="E57" s="1" t="s">
        <v>324</v>
      </c>
      <c r="F57" s="1" t="s">
        <v>79</v>
      </c>
      <c r="G57" s="1" t="s">
        <v>79</v>
      </c>
      <c r="H57" s="1" t="s">
        <v>79</v>
      </c>
      <c r="I57" s="1" t="s">
        <v>79</v>
      </c>
      <c r="J57" s="1" t="s">
        <v>79</v>
      </c>
      <c r="K57" s="1" t="s">
        <v>79</v>
      </c>
      <c r="L57" s="1" t="s">
        <v>79</v>
      </c>
      <c r="M57" s="1" t="s">
        <v>79</v>
      </c>
      <c r="N57" s="1" t="s">
        <v>79</v>
      </c>
      <c r="O57" s="1" t="s">
        <v>79</v>
      </c>
      <c r="P57" s="1" t="s">
        <v>443</v>
      </c>
      <c r="Q57" s="1" t="s">
        <v>102</v>
      </c>
      <c r="R57" s="1" t="s">
        <v>101</v>
      </c>
      <c r="S57" t="s">
        <v>106</v>
      </c>
    </row>
    <row r="58" spans="1:19">
      <c r="A58">
        <v>1611</v>
      </c>
      <c r="B58" s="1" t="s">
        <v>153</v>
      </c>
      <c r="C58" s="1" t="s">
        <v>231</v>
      </c>
      <c r="D58" s="1" t="s">
        <v>346</v>
      </c>
      <c r="E58" s="1" t="s">
        <v>325</v>
      </c>
      <c r="F58" s="1" t="s">
        <v>78</v>
      </c>
      <c r="G58" s="1" t="s">
        <v>78</v>
      </c>
      <c r="H58" s="1" t="s">
        <v>78</v>
      </c>
      <c r="I58" s="1" t="s">
        <v>78</v>
      </c>
      <c r="J58" s="1" t="s">
        <v>78</v>
      </c>
      <c r="K58" s="1" t="s">
        <v>78</v>
      </c>
      <c r="L58" s="1" t="s">
        <v>78</v>
      </c>
      <c r="M58" s="1" t="s">
        <v>78</v>
      </c>
      <c r="N58" s="1" t="s">
        <v>78</v>
      </c>
      <c r="O58" s="1" t="s">
        <v>78</v>
      </c>
      <c r="P58" s="1" t="s">
        <v>442</v>
      </c>
      <c r="Q58" s="1"/>
      <c r="R58" s="1"/>
    </row>
    <row r="59" spans="1:19">
      <c r="A59" s="19">
        <v>1624</v>
      </c>
      <c r="B59" s="17" t="s">
        <v>154</v>
      </c>
      <c r="C59" s="17" t="s">
        <v>232</v>
      </c>
      <c r="D59" s="17" t="s">
        <v>347</v>
      </c>
      <c r="E59" s="17" t="s">
        <v>407</v>
      </c>
      <c r="F59" s="17" t="s">
        <v>76</v>
      </c>
      <c r="G59" s="17" t="s">
        <v>76</v>
      </c>
      <c r="H59" s="17" t="s">
        <v>76</v>
      </c>
      <c r="I59" s="17" t="s">
        <v>76</v>
      </c>
      <c r="J59" s="17" t="s">
        <v>76</v>
      </c>
      <c r="K59" s="17" t="s">
        <v>76</v>
      </c>
      <c r="L59" s="17" t="s">
        <v>76</v>
      </c>
      <c r="M59" s="17" t="s">
        <v>76</v>
      </c>
      <c r="N59" s="17" t="s">
        <v>76</v>
      </c>
      <c r="O59" s="17" t="s">
        <v>76</v>
      </c>
      <c r="P59" s="17" t="s">
        <v>446</v>
      </c>
      <c r="Q59" s="17"/>
      <c r="R59" s="17"/>
      <c r="S59" s="19"/>
    </row>
    <row r="60" spans="1:19">
      <c r="A60" s="19">
        <v>1669</v>
      </c>
      <c r="B60" s="17" t="s">
        <v>155</v>
      </c>
      <c r="C60" s="17" t="s">
        <v>233</v>
      </c>
      <c r="D60" s="17" t="s">
        <v>348</v>
      </c>
      <c r="E60" s="17" t="s">
        <v>408</v>
      </c>
      <c r="F60" s="17" t="s">
        <v>85</v>
      </c>
      <c r="G60" s="17" t="s">
        <v>85</v>
      </c>
      <c r="H60" s="17" t="s">
        <v>85</v>
      </c>
      <c r="I60" s="17" t="s">
        <v>85</v>
      </c>
      <c r="J60" s="17" t="s">
        <v>85</v>
      </c>
      <c r="K60" s="17" t="s">
        <v>85</v>
      </c>
      <c r="L60" s="17" t="s">
        <v>85</v>
      </c>
      <c r="M60" s="17" t="s">
        <v>85</v>
      </c>
      <c r="N60" s="17" t="s">
        <v>85</v>
      </c>
      <c r="O60" s="17" t="s">
        <v>85</v>
      </c>
      <c r="P60" s="17" t="s">
        <v>447</v>
      </c>
      <c r="Q60" s="17" t="s">
        <v>91</v>
      </c>
      <c r="R60" s="17" t="s">
        <v>103</v>
      </c>
      <c r="S60" s="19" t="s">
        <v>107</v>
      </c>
    </row>
    <row r="61" spans="1:19">
      <c r="A61" s="19">
        <v>1671</v>
      </c>
      <c r="B61" s="17" t="s">
        <v>156</v>
      </c>
      <c r="C61" s="17" t="s">
        <v>234</v>
      </c>
      <c r="D61" s="17" t="s">
        <v>349</v>
      </c>
      <c r="E61" s="17" t="s">
        <v>409</v>
      </c>
      <c r="F61" s="17" t="s">
        <v>83</v>
      </c>
      <c r="G61" s="17" t="s">
        <v>83</v>
      </c>
      <c r="H61" s="17" t="s">
        <v>83</v>
      </c>
      <c r="I61" s="17" t="s">
        <v>83</v>
      </c>
      <c r="J61" s="17" t="s">
        <v>83</v>
      </c>
      <c r="K61" s="17" t="s">
        <v>83</v>
      </c>
      <c r="L61" s="17" t="s">
        <v>83</v>
      </c>
      <c r="M61" s="17" t="s">
        <v>83</v>
      </c>
      <c r="N61" s="17" t="s">
        <v>83</v>
      </c>
      <c r="O61" s="17" t="s">
        <v>83</v>
      </c>
      <c r="P61" s="17" t="s">
        <v>447</v>
      </c>
      <c r="Q61" s="17" t="s">
        <v>104</v>
      </c>
      <c r="R61" s="17" t="s">
        <v>108</v>
      </c>
      <c r="S61" s="19" t="s">
        <v>107</v>
      </c>
    </row>
    <row r="62" spans="1:19">
      <c r="A62" s="19">
        <v>1676</v>
      </c>
      <c r="B62" s="17" t="s">
        <v>157</v>
      </c>
      <c r="C62" s="17" t="s">
        <v>235</v>
      </c>
      <c r="D62" s="17" t="s">
        <v>350</v>
      </c>
      <c r="E62" s="17" t="s">
        <v>410</v>
      </c>
      <c r="F62" s="17" t="s">
        <v>83</v>
      </c>
      <c r="G62" s="17" t="s">
        <v>83</v>
      </c>
      <c r="H62" s="17" t="s">
        <v>83</v>
      </c>
      <c r="I62" s="17" t="s">
        <v>83</v>
      </c>
      <c r="J62" s="17" t="s">
        <v>83</v>
      </c>
      <c r="K62" s="17" t="s">
        <v>83</v>
      </c>
      <c r="L62" s="17" t="s">
        <v>83</v>
      </c>
      <c r="M62" s="17" t="s">
        <v>83</v>
      </c>
      <c r="N62" s="17" t="s">
        <v>83</v>
      </c>
      <c r="O62" s="17" t="s">
        <v>83</v>
      </c>
      <c r="P62" s="17" t="s">
        <v>447</v>
      </c>
      <c r="Q62" s="17" t="s">
        <v>105</v>
      </c>
      <c r="R62" s="17" t="s">
        <v>89</v>
      </c>
      <c r="S62" s="19" t="s">
        <v>107</v>
      </c>
    </row>
    <row r="63" spans="1:19">
      <c r="A63" s="19">
        <v>1694</v>
      </c>
      <c r="B63" s="17" t="s">
        <v>158</v>
      </c>
      <c r="C63" s="17" t="s">
        <v>236</v>
      </c>
      <c r="D63" s="17" t="s">
        <v>351</v>
      </c>
      <c r="E63" s="17" t="s">
        <v>411</v>
      </c>
      <c r="F63" s="17" t="s">
        <v>67</v>
      </c>
      <c r="G63" s="17" t="s">
        <v>67</v>
      </c>
      <c r="H63" s="17" t="s">
        <v>67</v>
      </c>
      <c r="I63" s="17" t="s">
        <v>67</v>
      </c>
      <c r="J63" s="17" t="s">
        <v>67</v>
      </c>
      <c r="K63" s="17" t="s">
        <v>67</v>
      </c>
      <c r="L63" s="17" t="s">
        <v>81</v>
      </c>
      <c r="M63" s="17" t="s">
        <v>67</v>
      </c>
      <c r="N63" s="17" t="s">
        <v>67</v>
      </c>
      <c r="O63" s="17" t="s">
        <v>67</v>
      </c>
      <c r="P63" s="17" t="s">
        <v>448</v>
      </c>
      <c r="Q63" s="17"/>
      <c r="R63" s="17"/>
      <c r="S63" s="19"/>
    </row>
    <row r="64" spans="1:19">
      <c r="A64" s="19">
        <v>1716</v>
      </c>
      <c r="B64" s="17" t="s">
        <v>159</v>
      </c>
      <c r="C64" s="17" t="s">
        <v>237</v>
      </c>
      <c r="D64" s="17" t="s">
        <v>352</v>
      </c>
      <c r="E64" s="17" t="s">
        <v>412</v>
      </c>
      <c r="F64" s="17" t="s">
        <v>77</v>
      </c>
      <c r="G64" s="17" t="s">
        <v>77</v>
      </c>
      <c r="H64" s="17" t="s">
        <v>77</v>
      </c>
      <c r="I64" s="17" t="s">
        <v>77</v>
      </c>
      <c r="J64" s="17" t="s">
        <v>77</v>
      </c>
      <c r="K64" s="17" t="s">
        <v>77</v>
      </c>
      <c r="L64" s="17" t="s">
        <v>77</v>
      </c>
      <c r="M64" s="17" t="s">
        <v>77</v>
      </c>
      <c r="N64" s="17" t="s">
        <v>77</v>
      </c>
      <c r="O64" s="17" t="s">
        <v>77</v>
      </c>
      <c r="P64" s="17" t="s">
        <v>449</v>
      </c>
      <c r="Q64" s="17"/>
      <c r="R64" s="17"/>
      <c r="S64" s="19"/>
    </row>
    <row r="65" spans="1:19">
      <c r="A65" s="19">
        <v>1727</v>
      </c>
      <c r="B65" s="17" t="s">
        <v>160</v>
      </c>
      <c r="C65" s="17" t="s">
        <v>238</v>
      </c>
      <c r="D65" s="17" t="s">
        <v>353</v>
      </c>
      <c r="E65" s="17" t="s">
        <v>413</v>
      </c>
      <c r="F65" s="17" t="s">
        <v>78</v>
      </c>
      <c r="G65" s="17" t="s">
        <v>78</v>
      </c>
      <c r="H65" s="17" t="s">
        <v>78</v>
      </c>
      <c r="I65" s="17" t="s">
        <v>78</v>
      </c>
      <c r="J65" s="17" t="s">
        <v>78</v>
      </c>
      <c r="K65" s="17" t="s">
        <v>78</v>
      </c>
      <c r="L65" s="17" t="s">
        <v>78</v>
      </c>
      <c r="M65" s="17" t="s">
        <v>78</v>
      </c>
      <c r="N65" s="17" t="s">
        <v>78</v>
      </c>
      <c r="O65" s="17" t="s">
        <v>78</v>
      </c>
      <c r="P65" s="17" t="s">
        <v>449</v>
      </c>
      <c r="Q65" s="17"/>
      <c r="R65" s="17"/>
      <c r="S65" s="19"/>
    </row>
    <row r="66" spans="1:19">
      <c r="A66" s="19">
        <v>1728</v>
      </c>
      <c r="B66" s="17" t="s">
        <v>161</v>
      </c>
      <c r="C66" s="17" t="s">
        <v>239</v>
      </c>
      <c r="D66" s="17" t="s">
        <v>354</v>
      </c>
      <c r="E66" s="17" t="s">
        <v>414</v>
      </c>
      <c r="F66" s="17" t="s">
        <v>78</v>
      </c>
      <c r="G66" s="17" t="s">
        <v>78</v>
      </c>
      <c r="H66" s="17" t="s">
        <v>78</v>
      </c>
      <c r="I66" s="17" t="s">
        <v>78</v>
      </c>
      <c r="J66" s="17" t="s">
        <v>78</v>
      </c>
      <c r="K66" s="17" t="s">
        <v>78</v>
      </c>
      <c r="L66" s="17" t="s">
        <v>78</v>
      </c>
      <c r="M66" s="17" t="s">
        <v>78</v>
      </c>
      <c r="N66" s="17" t="s">
        <v>78</v>
      </c>
      <c r="O66" s="17" t="s">
        <v>78</v>
      </c>
      <c r="P66" s="17" t="s">
        <v>449</v>
      </c>
      <c r="Q66" s="17"/>
      <c r="R66" s="17"/>
      <c r="S66" s="19"/>
    </row>
    <row r="67" spans="1:19">
      <c r="A67" s="19">
        <v>1830</v>
      </c>
      <c r="B67" s="17" t="s">
        <v>162</v>
      </c>
      <c r="C67" s="17" t="s">
        <v>259</v>
      </c>
      <c r="D67" s="17" t="s">
        <v>355</v>
      </c>
      <c r="E67" s="17" t="s">
        <v>326</v>
      </c>
      <c r="F67" s="17" t="s">
        <v>83</v>
      </c>
      <c r="G67" s="17" t="s">
        <v>83</v>
      </c>
      <c r="H67" s="17" t="s">
        <v>83</v>
      </c>
      <c r="I67" s="17" t="s">
        <v>83</v>
      </c>
      <c r="J67" s="17" t="s">
        <v>83</v>
      </c>
      <c r="K67" s="17" t="s">
        <v>83</v>
      </c>
      <c r="L67" s="17" t="s">
        <v>83</v>
      </c>
      <c r="M67" s="17" t="s">
        <v>83</v>
      </c>
      <c r="N67" s="17" t="s">
        <v>83</v>
      </c>
      <c r="O67" s="17" t="s">
        <v>83</v>
      </c>
      <c r="P67" s="17" t="s">
        <v>450</v>
      </c>
      <c r="Q67" s="17"/>
      <c r="R67" s="17"/>
      <c r="S67" s="19"/>
    </row>
    <row r="68" spans="1:19">
      <c r="A68" s="19">
        <v>1832</v>
      </c>
      <c r="B68" s="17" t="s">
        <v>176</v>
      </c>
      <c r="C68" s="17" t="s">
        <v>240</v>
      </c>
      <c r="D68" s="17" t="s">
        <v>356</v>
      </c>
      <c r="E68" s="17" t="s">
        <v>327</v>
      </c>
      <c r="F68" s="17" t="s">
        <v>77</v>
      </c>
      <c r="G68" s="17" t="s">
        <v>77</v>
      </c>
      <c r="H68" s="17" t="s">
        <v>77</v>
      </c>
      <c r="I68" s="17" t="s">
        <v>77</v>
      </c>
      <c r="J68" s="17" t="s">
        <v>77</v>
      </c>
      <c r="K68" s="17" t="s">
        <v>77</v>
      </c>
      <c r="L68" s="17" t="s">
        <v>77</v>
      </c>
      <c r="M68" s="17" t="s">
        <v>77</v>
      </c>
      <c r="N68" s="17" t="s">
        <v>72</v>
      </c>
      <c r="O68" s="17" t="s">
        <v>74</v>
      </c>
      <c r="P68" s="17" t="s">
        <v>450</v>
      </c>
      <c r="Q68" s="17"/>
      <c r="R68" s="17"/>
      <c r="S68" s="19"/>
    </row>
    <row r="69" spans="1:19">
      <c r="A69">
        <v>1848</v>
      </c>
      <c r="B69" s="1" t="s">
        <v>163</v>
      </c>
      <c r="C69" s="1" t="s">
        <v>241</v>
      </c>
      <c r="D69" s="1" t="s">
        <v>357</v>
      </c>
      <c r="E69" s="1" t="s">
        <v>328</v>
      </c>
      <c r="F69" s="1" t="s">
        <v>68</v>
      </c>
      <c r="G69" s="1" t="s">
        <v>68</v>
      </c>
      <c r="H69" s="1" t="s">
        <v>68</v>
      </c>
      <c r="I69" s="1" t="s">
        <v>68</v>
      </c>
      <c r="J69" s="1" t="s">
        <v>68</v>
      </c>
      <c r="K69" s="1" t="s">
        <v>68</v>
      </c>
      <c r="L69" s="1" t="s">
        <v>68</v>
      </c>
      <c r="M69" s="1" t="s">
        <v>68</v>
      </c>
      <c r="N69" s="1" t="s">
        <v>68</v>
      </c>
      <c r="O69" s="1" t="s">
        <v>68</v>
      </c>
      <c r="P69" s="1" t="s">
        <v>451</v>
      </c>
      <c r="Q69" s="1"/>
      <c r="R69" s="1"/>
    </row>
    <row r="70" spans="1:19">
      <c r="A70">
        <v>1849</v>
      </c>
      <c r="B70" s="1" t="s">
        <v>164</v>
      </c>
      <c r="C70" s="1" t="s">
        <v>242</v>
      </c>
      <c r="D70" s="1" t="s">
        <v>358</v>
      </c>
      <c r="E70" s="1" t="s">
        <v>329</v>
      </c>
      <c r="F70" s="1" t="s">
        <v>80</v>
      </c>
      <c r="G70" s="1" t="s">
        <v>80</v>
      </c>
      <c r="H70" s="1" t="s">
        <v>80</v>
      </c>
      <c r="I70" s="1" t="s">
        <v>80</v>
      </c>
      <c r="J70" s="1" t="s">
        <v>80</v>
      </c>
      <c r="K70" s="1" t="s">
        <v>80</v>
      </c>
      <c r="L70" s="1" t="s">
        <v>80</v>
      </c>
      <c r="M70" s="1" t="s">
        <v>80</v>
      </c>
      <c r="N70" s="1" t="s">
        <v>80</v>
      </c>
      <c r="O70" s="1" t="s">
        <v>80</v>
      </c>
      <c r="P70" s="1" t="s">
        <v>451</v>
      </c>
      <c r="Q70" s="1"/>
      <c r="R70" s="1"/>
    </row>
    <row r="71" spans="1:19">
      <c r="A71">
        <v>1857</v>
      </c>
      <c r="B71" s="1" t="s">
        <v>165</v>
      </c>
      <c r="C71" s="1" t="s">
        <v>243</v>
      </c>
      <c r="D71" s="1" t="s">
        <v>359</v>
      </c>
      <c r="E71" s="1" t="s">
        <v>330</v>
      </c>
      <c r="F71" s="1" t="s">
        <v>70</v>
      </c>
      <c r="G71" s="1" t="s">
        <v>70</v>
      </c>
      <c r="H71" s="1" t="s">
        <v>70</v>
      </c>
      <c r="I71" s="1" t="s">
        <v>70</v>
      </c>
      <c r="J71" s="1" t="s">
        <v>70</v>
      </c>
      <c r="K71" s="1" t="s">
        <v>70</v>
      </c>
      <c r="L71" s="1" t="s">
        <v>70</v>
      </c>
      <c r="M71" s="1" t="s">
        <v>70</v>
      </c>
      <c r="N71" s="1" t="s">
        <v>70</v>
      </c>
      <c r="O71" s="1" t="s">
        <v>70</v>
      </c>
      <c r="P71" s="1" t="s">
        <v>451</v>
      </c>
      <c r="Q71" s="1"/>
      <c r="R71" s="1"/>
    </row>
    <row r="72" spans="1:19">
      <c r="A72">
        <v>1879</v>
      </c>
      <c r="B72" s="1" t="s">
        <v>166</v>
      </c>
      <c r="C72" s="1" t="s">
        <v>244</v>
      </c>
      <c r="D72" s="1" t="s">
        <v>360</v>
      </c>
      <c r="E72" s="1" t="s">
        <v>331</v>
      </c>
      <c r="F72" s="1" t="s">
        <v>74</v>
      </c>
      <c r="G72" s="1" t="s">
        <v>74</v>
      </c>
      <c r="H72" s="1" t="s">
        <v>74</v>
      </c>
      <c r="I72" s="1" t="s">
        <v>74</v>
      </c>
      <c r="J72" s="1" t="s">
        <v>74</v>
      </c>
      <c r="K72" s="1" t="s">
        <v>74</v>
      </c>
      <c r="L72" s="1" t="s">
        <v>74</v>
      </c>
      <c r="M72" s="1" t="s">
        <v>74</v>
      </c>
      <c r="N72" s="1" t="s">
        <v>74</v>
      </c>
      <c r="O72" s="1" t="s">
        <v>74</v>
      </c>
      <c r="P72" s="1" t="s">
        <v>452</v>
      </c>
      <c r="Q72" s="1"/>
      <c r="R72" s="1"/>
    </row>
    <row r="73" spans="1:19">
      <c r="A73" s="19">
        <v>1888</v>
      </c>
      <c r="B73" s="17" t="s">
        <v>167</v>
      </c>
      <c r="C73" s="17" t="s">
        <v>245</v>
      </c>
      <c r="D73" s="17" t="s">
        <v>361</v>
      </c>
      <c r="E73" s="17" t="s">
        <v>415</v>
      </c>
      <c r="F73" s="17" t="s">
        <v>67</v>
      </c>
      <c r="G73" s="17" t="s">
        <v>67</v>
      </c>
      <c r="H73" s="17" t="s">
        <v>67</v>
      </c>
      <c r="I73" s="17" t="s">
        <v>67</v>
      </c>
      <c r="J73" s="17" t="s">
        <v>67</v>
      </c>
      <c r="K73" s="17" t="s">
        <v>67</v>
      </c>
      <c r="L73" s="17" t="s">
        <v>67</v>
      </c>
      <c r="M73" s="17" t="s">
        <v>67</v>
      </c>
      <c r="N73" s="17" t="s">
        <v>67</v>
      </c>
      <c r="O73" s="17" t="s">
        <v>67</v>
      </c>
      <c r="P73" s="17" t="s">
        <v>453</v>
      </c>
      <c r="Q73" s="17"/>
      <c r="R73" s="17"/>
      <c r="S73" s="19"/>
    </row>
    <row r="74" spans="1:19">
      <c r="A74" s="19">
        <v>1944</v>
      </c>
      <c r="B74" s="17" t="s">
        <v>175</v>
      </c>
      <c r="C74" s="17" t="s">
        <v>260</v>
      </c>
      <c r="D74" s="17" t="s">
        <v>362</v>
      </c>
      <c r="E74" s="17" t="s">
        <v>416</v>
      </c>
      <c r="F74" s="17" t="s">
        <v>67</v>
      </c>
      <c r="G74" s="17" t="s">
        <v>67</v>
      </c>
      <c r="H74" s="17" t="s">
        <v>67</v>
      </c>
      <c r="I74" s="17" t="s">
        <v>67</v>
      </c>
      <c r="J74" s="17" t="s">
        <v>67</v>
      </c>
      <c r="K74" s="17" t="s">
        <v>67</v>
      </c>
      <c r="L74" s="17" t="s">
        <v>67</v>
      </c>
      <c r="M74" s="17" t="s">
        <v>67</v>
      </c>
      <c r="N74" s="17" t="s">
        <v>67</v>
      </c>
      <c r="O74" s="17" t="s">
        <v>67</v>
      </c>
      <c r="P74" s="17" t="s">
        <v>454</v>
      </c>
      <c r="Q74" s="17"/>
      <c r="R74" s="17"/>
      <c r="S74" s="19"/>
    </row>
    <row r="75" spans="1:19">
      <c r="A75" s="19">
        <v>1946</v>
      </c>
      <c r="B75" s="17" t="s">
        <v>174</v>
      </c>
      <c r="C75" s="17" t="s">
        <v>261</v>
      </c>
      <c r="D75" s="17" t="s">
        <v>363</v>
      </c>
      <c r="E75" s="17" t="s">
        <v>417</v>
      </c>
      <c r="F75" s="17" t="s">
        <v>72</v>
      </c>
      <c r="G75" s="17" t="s">
        <v>72</v>
      </c>
      <c r="H75" s="17" t="s">
        <v>72</v>
      </c>
      <c r="I75" s="17" t="s">
        <v>72</v>
      </c>
      <c r="J75" s="17" t="s">
        <v>72</v>
      </c>
      <c r="K75" s="17" t="s">
        <v>72</v>
      </c>
      <c r="L75" s="17" t="s">
        <v>72</v>
      </c>
      <c r="M75" s="17" t="s">
        <v>72</v>
      </c>
      <c r="N75" s="17" t="s">
        <v>72</v>
      </c>
      <c r="O75" s="17" t="s">
        <v>72</v>
      </c>
      <c r="P75" s="17" t="s">
        <v>454</v>
      </c>
      <c r="Q75" s="17"/>
      <c r="R75" s="17"/>
      <c r="S75" s="19"/>
    </row>
    <row r="76" spans="1:19">
      <c r="A76" s="19">
        <v>1962</v>
      </c>
      <c r="B76" s="17" t="s">
        <v>173</v>
      </c>
      <c r="C76" s="17" t="s">
        <v>420</v>
      </c>
      <c r="D76" s="17" t="s">
        <v>421</v>
      </c>
      <c r="E76" s="17" t="s">
        <v>419</v>
      </c>
      <c r="F76" s="17" t="s">
        <v>75</v>
      </c>
      <c r="G76" s="17" t="s">
        <v>75</v>
      </c>
      <c r="H76" s="17" t="s">
        <v>75</v>
      </c>
      <c r="I76" s="17" t="s">
        <v>75</v>
      </c>
      <c r="J76" s="17" t="s">
        <v>75</v>
      </c>
      <c r="K76" s="17" t="s">
        <v>75</v>
      </c>
      <c r="L76" s="17" t="s">
        <v>75</v>
      </c>
      <c r="M76" s="17" t="s">
        <v>75</v>
      </c>
      <c r="N76" s="17" t="s">
        <v>75</v>
      </c>
      <c r="O76" s="17" t="s">
        <v>75</v>
      </c>
      <c r="P76" s="17" t="s">
        <v>455</v>
      </c>
      <c r="Q76" s="18" t="s">
        <v>246</v>
      </c>
      <c r="R76" s="17"/>
      <c r="S76" s="19"/>
    </row>
    <row r="77" spans="1:19">
      <c r="A77" s="19">
        <v>2017</v>
      </c>
      <c r="B77" s="17" t="s">
        <v>168</v>
      </c>
      <c r="C77" s="17" t="s">
        <v>247</v>
      </c>
      <c r="D77" s="17" t="s">
        <v>364</v>
      </c>
      <c r="E77" s="17" t="s">
        <v>418</v>
      </c>
      <c r="F77" s="17" t="s">
        <v>75</v>
      </c>
      <c r="G77" s="17" t="s">
        <v>75</v>
      </c>
      <c r="H77" s="17" t="s">
        <v>75</v>
      </c>
      <c r="I77" s="17" t="s">
        <v>75</v>
      </c>
      <c r="J77" s="17" t="s">
        <v>75</v>
      </c>
      <c r="K77" s="17" t="s">
        <v>75</v>
      </c>
      <c r="L77" s="17" t="s">
        <v>75</v>
      </c>
      <c r="M77" s="17" t="s">
        <v>75</v>
      </c>
      <c r="N77" s="17" t="s">
        <v>75</v>
      </c>
      <c r="O77" s="17" t="s">
        <v>75</v>
      </c>
      <c r="P77" s="17" t="s">
        <v>456</v>
      </c>
      <c r="Q77" s="17"/>
      <c r="R77" s="17"/>
      <c r="S77" s="19"/>
    </row>
    <row r="78" spans="1:19">
      <c r="A78">
        <v>2154</v>
      </c>
      <c r="B78" s="1" t="s">
        <v>169</v>
      </c>
      <c r="C78" s="1" t="s">
        <v>248</v>
      </c>
      <c r="D78" s="1" t="s">
        <v>365</v>
      </c>
      <c r="E78" s="1" t="s">
        <v>332</v>
      </c>
      <c r="F78" s="1" t="s">
        <v>81</v>
      </c>
      <c r="G78" s="1" t="s">
        <v>81</v>
      </c>
      <c r="H78" s="1" t="s">
        <v>81</v>
      </c>
      <c r="I78" s="1" t="s">
        <v>81</v>
      </c>
      <c r="J78" s="1" t="s">
        <v>81</v>
      </c>
      <c r="K78" s="1" t="s">
        <v>81</v>
      </c>
      <c r="L78" s="1" t="s">
        <v>81</v>
      </c>
      <c r="M78" s="1" t="s">
        <v>81</v>
      </c>
      <c r="N78" s="1" t="s">
        <v>81</v>
      </c>
      <c r="O78" s="1" t="s">
        <v>81</v>
      </c>
      <c r="P78" s="1" t="s">
        <v>423</v>
      </c>
      <c r="Q78" s="1"/>
      <c r="R78" s="1"/>
    </row>
    <row r="79" spans="1:19">
      <c r="A79" s="19">
        <v>2158</v>
      </c>
      <c r="B79" s="17" t="s">
        <v>171</v>
      </c>
      <c r="C79" s="17" t="s">
        <v>262</v>
      </c>
      <c r="D79" s="17" t="s">
        <v>366</v>
      </c>
      <c r="E79" s="17" t="s">
        <v>333</v>
      </c>
      <c r="F79" s="17" t="s">
        <v>85</v>
      </c>
      <c r="G79" s="17" t="s">
        <v>85</v>
      </c>
      <c r="H79" s="17" t="s">
        <v>85</v>
      </c>
      <c r="I79" s="17" t="s">
        <v>85</v>
      </c>
      <c r="J79" s="17" t="s">
        <v>85</v>
      </c>
      <c r="K79" s="17" t="s">
        <v>85</v>
      </c>
      <c r="L79" s="17" t="s">
        <v>85</v>
      </c>
      <c r="M79" s="17" t="s">
        <v>85</v>
      </c>
      <c r="N79" s="17" t="s">
        <v>85</v>
      </c>
      <c r="O79" s="17" t="s">
        <v>85</v>
      </c>
      <c r="P79" s="17" t="s">
        <v>423</v>
      </c>
      <c r="Q79" s="17"/>
      <c r="R79" s="17"/>
      <c r="S79" s="19"/>
    </row>
    <row r="80" spans="1:19">
      <c r="A80">
        <v>2165</v>
      </c>
      <c r="B80" s="1" t="s">
        <v>170</v>
      </c>
      <c r="C80" s="1" t="s">
        <v>249</v>
      </c>
      <c r="D80" s="1" t="s">
        <v>367</v>
      </c>
      <c r="E80" s="1" t="s">
        <v>334</v>
      </c>
      <c r="F80" s="1" t="s">
        <v>79</v>
      </c>
      <c r="G80" s="1" t="s">
        <v>79</v>
      </c>
      <c r="H80" s="1" t="s">
        <v>79</v>
      </c>
      <c r="I80" s="1" t="s">
        <v>79</v>
      </c>
      <c r="J80" s="1" t="s">
        <v>79</v>
      </c>
      <c r="K80" s="1" t="s">
        <v>79</v>
      </c>
      <c r="L80" s="1" t="s">
        <v>79</v>
      </c>
      <c r="M80" s="1" t="s">
        <v>79</v>
      </c>
      <c r="N80" s="1" t="s">
        <v>79</v>
      </c>
      <c r="O80" s="1" t="s">
        <v>79</v>
      </c>
      <c r="P80" s="1" t="s">
        <v>423</v>
      </c>
      <c r="Q80" s="1"/>
      <c r="R80" s="1"/>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6363-496D-3647-9F90-DBF2E2B57D0E}">
  <dimension ref="A1:M30"/>
  <sheetViews>
    <sheetView zoomScale="140" zoomScaleNormal="140" workbookViewId="0"/>
  </sheetViews>
  <sheetFormatPr defaultColWidth="10.875" defaultRowHeight="15.75"/>
  <cols>
    <col min="1" max="1" width="25.5" style="6" customWidth="1"/>
    <col min="2" max="2" width="37.875" style="6" bestFit="1" customWidth="1"/>
    <col min="3" max="4" width="34.125" style="6" bestFit="1" customWidth="1"/>
    <col min="5" max="5" width="19.5" style="6" customWidth="1"/>
    <col min="6" max="6" width="16.5" style="6" customWidth="1"/>
    <col min="7" max="7" width="16.875" style="6" customWidth="1"/>
    <col min="8" max="8" width="25.5" style="6" customWidth="1"/>
    <col min="9" max="9" width="34.125" style="6" bestFit="1" customWidth="1"/>
    <col min="10" max="10" width="20" style="6" customWidth="1"/>
    <col min="11" max="11" width="15" style="6" customWidth="1"/>
    <col min="12" max="12" width="18.5" style="6" customWidth="1"/>
    <col min="13" max="13" width="23.875" style="6" customWidth="1"/>
    <col min="14" max="16384" width="10.875" style="6"/>
  </cols>
  <sheetData>
    <row r="1" spans="1:13">
      <c r="A1" s="6" t="s">
        <v>549</v>
      </c>
    </row>
    <row r="3" spans="1:13">
      <c r="A3" s="21"/>
      <c r="B3" s="21"/>
      <c r="C3" s="21"/>
      <c r="D3" s="21"/>
      <c r="E3" s="21"/>
      <c r="F3" s="21"/>
      <c r="G3" s="5"/>
      <c r="H3" s="5"/>
      <c r="I3" s="21"/>
      <c r="J3" s="22"/>
      <c r="K3" s="21"/>
      <c r="L3" s="5"/>
      <c r="M3" s="5"/>
    </row>
    <row r="4" spans="1:13" s="43" customFormat="1" ht="47.25">
      <c r="A4" s="8"/>
      <c r="B4" s="8"/>
      <c r="C4" s="8" t="s">
        <v>465</v>
      </c>
      <c r="D4" s="42" t="s">
        <v>540</v>
      </c>
      <c r="E4" s="42" t="s">
        <v>477</v>
      </c>
      <c r="F4" s="42" t="s">
        <v>478</v>
      </c>
      <c r="G4" s="42" t="s">
        <v>479</v>
      </c>
      <c r="H4" s="42" t="s">
        <v>480</v>
      </c>
      <c r="I4" s="9" t="s">
        <v>541</v>
      </c>
      <c r="J4" s="9" t="s">
        <v>473</v>
      </c>
      <c r="K4" s="9" t="s">
        <v>474</v>
      </c>
      <c r="L4" s="9" t="s">
        <v>475</v>
      </c>
      <c r="M4" s="9" t="s">
        <v>476</v>
      </c>
    </row>
    <row r="5" spans="1:13">
      <c r="A5" s="5" t="s">
        <v>461</v>
      </c>
      <c r="B5" s="5" t="s">
        <v>462</v>
      </c>
      <c r="C5" s="5" t="s">
        <v>466</v>
      </c>
      <c r="D5" s="23" t="s">
        <v>467</v>
      </c>
      <c r="E5" s="23">
        <f>2*(-33563.548893-(-33647.526505))</f>
        <v>167.95522400000482</v>
      </c>
      <c r="F5" s="26">
        <v>0</v>
      </c>
      <c r="G5" s="23">
        <v>0.48355100000000001</v>
      </c>
      <c r="H5" s="23">
        <v>4.8541899999999999E-2</v>
      </c>
      <c r="I5" s="5" t="s">
        <v>468</v>
      </c>
      <c r="J5" s="5">
        <f>2*(-33563.548893-(-33571.039418))</f>
        <v>14.981050000002142</v>
      </c>
      <c r="K5" s="25">
        <v>1.086E-4</v>
      </c>
      <c r="L5" s="5">
        <v>4.8560499999999999E-2</v>
      </c>
      <c r="M5" s="5">
        <v>1</v>
      </c>
    </row>
    <row r="6" spans="1:13">
      <c r="A6" s="5" t="s">
        <v>461</v>
      </c>
      <c r="B6" s="5" t="s">
        <v>463</v>
      </c>
      <c r="C6" s="5" t="s">
        <v>466</v>
      </c>
      <c r="D6" s="23" t="s">
        <v>471</v>
      </c>
      <c r="E6" s="23">
        <f>2*(-33530.327545-(-33647.526505))</f>
        <v>234.39792000000307</v>
      </c>
      <c r="F6" s="26">
        <v>0</v>
      </c>
      <c r="G6" s="23">
        <v>0.458791</v>
      </c>
      <c r="H6" s="23">
        <v>4.6294500000000002E-2</v>
      </c>
      <c r="I6" s="5" t="s">
        <v>472</v>
      </c>
      <c r="J6" s="5">
        <f>2*(-33543.13286-(-33647.526505))</f>
        <v>208.78729000000749</v>
      </c>
      <c r="K6" s="25">
        <v>0</v>
      </c>
      <c r="L6" s="5">
        <v>4.6335399999999999E-2</v>
      </c>
      <c r="M6" s="5">
        <v>1</v>
      </c>
    </row>
    <row r="7" spans="1:13">
      <c r="B7" s="5"/>
      <c r="C7" s="5"/>
      <c r="D7" s="5"/>
      <c r="E7" s="5"/>
      <c r="F7" s="5"/>
      <c r="G7" s="5"/>
      <c r="H7" s="5"/>
      <c r="I7" s="5"/>
      <c r="J7" s="5"/>
      <c r="K7" s="5"/>
      <c r="L7" s="5"/>
      <c r="M7" s="5"/>
    </row>
    <row r="8" spans="1:13">
      <c r="B8" s="5"/>
      <c r="C8" s="5" t="s">
        <v>465</v>
      </c>
      <c r="D8" s="5" t="s">
        <v>483</v>
      </c>
      <c r="E8" s="5" t="s">
        <v>469</v>
      </c>
      <c r="F8" s="5" t="s">
        <v>470</v>
      </c>
      <c r="G8" s="5"/>
      <c r="H8" s="5"/>
      <c r="I8" s="5"/>
      <c r="J8" s="5"/>
      <c r="K8" s="5"/>
      <c r="L8" s="5"/>
      <c r="M8" s="5"/>
    </row>
    <row r="9" spans="1:13">
      <c r="A9" s="5" t="s">
        <v>464</v>
      </c>
      <c r="B9" s="5" t="s">
        <v>462</v>
      </c>
      <c r="C9" s="5" t="s">
        <v>481</v>
      </c>
      <c r="D9" s="5" t="s">
        <v>482</v>
      </c>
      <c r="E9" s="5">
        <f>2*(-32958.138673-(-32958.647327))</f>
        <v>1.017307999994955</v>
      </c>
      <c r="F9" s="25">
        <v>0.31319999999999998</v>
      </c>
      <c r="G9" s="5"/>
      <c r="H9" s="5"/>
      <c r="I9" s="5"/>
      <c r="J9" s="5"/>
      <c r="K9" s="5"/>
      <c r="L9" s="5"/>
      <c r="M9" s="5"/>
    </row>
    <row r="10" spans="1:13">
      <c r="A10" s="5" t="s">
        <v>464</v>
      </c>
      <c r="B10" s="5" t="s">
        <v>463</v>
      </c>
      <c r="C10" s="5" t="s">
        <v>492</v>
      </c>
      <c r="D10" s="5" t="s">
        <v>484</v>
      </c>
      <c r="E10" s="5">
        <f>2*(-32910.521323-(-32914.931909))</f>
        <v>8.8211719999962952</v>
      </c>
      <c r="F10" s="25">
        <v>2.9780000000000002E-3</v>
      </c>
      <c r="G10" s="5"/>
      <c r="H10" s="5"/>
      <c r="I10" s="5"/>
      <c r="J10" s="5"/>
      <c r="K10" s="5"/>
      <c r="L10" s="5"/>
      <c r="M10" s="5"/>
    </row>
    <row r="11" spans="1:13">
      <c r="A11" s="5"/>
      <c r="B11" s="5"/>
      <c r="C11" s="5"/>
      <c r="D11" s="5"/>
      <c r="E11" s="5"/>
      <c r="F11" s="25"/>
      <c r="G11" s="5"/>
      <c r="H11" s="5"/>
      <c r="I11" s="5"/>
      <c r="J11" s="5"/>
      <c r="K11" s="5"/>
      <c r="L11" s="5"/>
      <c r="M11" s="5"/>
    </row>
    <row r="12" spans="1:13">
      <c r="A12" s="5"/>
      <c r="B12" s="5"/>
      <c r="C12" s="5" t="s">
        <v>470</v>
      </c>
      <c r="D12" s="5" t="s">
        <v>494</v>
      </c>
      <c r="E12" s="5"/>
      <c r="F12" s="5"/>
      <c r="G12" s="5"/>
      <c r="H12" s="5"/>
      <c r="I12" s="5"/>
      <c r="J12" s="5"/>
      <c r="K12" s="5"/>
      <c r="L12" s="5"/>
      <c r="M12" s="5"/>
    </row>
    <row r="13" spans="1:13">
      <c r="A13" s="5" t="s">
        <v>497</v>
      </c>
      <c r="B13" s="5" t="s">
        <v>462</v>
      </c>
      <c r="C13" s="5" t="s">
        <v>499</v>
      </c>
      <c r="D13" s="4" t="s">
        <v>498</v>
      </c>
      <c r="E13" s="5"/>
      <c r="F13" s="5"/>
      <c r="G13" s="5"/>
      <c r="H13" s="5"/>
      <c r="I13" s="5"/>
      <c r="J13" s="5"/>
      <c r="K13" s="5"/>
      <c r="L13" s="5"/>
      <c r="M13" s="5"/>
    </row>
    <row r="14" spans="1:13">
      <c r="A14" s="5" t="s">
        <v>497</v>
      </c>
      <c r="B14" s="5" t="s">
        <v>463</v>
      </c>
      <c r="C14" s="5" t="s">
        <v>499</v>
      </c>
      <c r="D14" s="4" t="s">
        <v>500</v>
      </c>
      <c r="E14" s="5"/>
      <c r="F14" s="5"/>
      <c r="G14" s="5"/>
      <c r="H14" s="5"/>
      <c r="I14" s="5"/>
      <c r="J14" s="5"/>
      <c r="K14" s="5"/>
      <c r="L14" s="5"/>
      <c r="M14" s="5"/>
    </row>
    <row r="15" spans="1:13">
      <c r="A15" s="5" t="s">
        <v>493</v>
      </c>
      <c r="B15" s="5" t="s">
        <v>462</v>
      </c>
      <c r="C15" s="30">
        <v>1.5960000000000001E-6</v>
      </c>
      <c r="D15" s="4" t="s">
        <v>495</v>
      </c>
      <c r="E15" s="5"/>
      <c r="F15" s="5"/>
      <c r="G15" s="5"/>
      <c r="H15" s="5"/>
      <c r="I15" s="5"/>
      <c r="J15" s="5"/>
      <c r="K15" s="5"/>
      <c r="L15" s="5"/>
      <c r="M15" s="5"/>
    </row>
    <row r="16" spans="1:13">
      <c r="A16" s="5" t="s">
        <v>493</v>
      </c>
      <c r="B16" s="5" t="s">
        <v>463</v>
      </c>
      <c r="C16" s="30">
        <v>0.5</v>
      </c>
      <c r="D16" s="4" t="s">
        <v>496</v>
      </c>
      <c r="E16" s="5"/>
      <c r="F16" s="5"/>
      <c r="G16" s="5"/>
      <c r="H16" s="5"/>
      <c r="I16" s="5"/>
      <c r="J16" s="5"/>
      <c r="K16" s="5"/>
      <c r="L16" s="5"/>
      <c r="M16" s="5"/>
    </row>
    <row r="17" spans="1:13">
      <c r="A17" s="5"/>
      <c r="B17" s="5"/>
      <c r="C17" s="5"/>
      <c r="D17" s="5"/>
      <c r="E17" s="5"/>
      <c r="F17" s="5"/>
      <c r="G17" s="5"/>
      <c r="H17" s="5"/>
      <c r="I17" s="5"/>
      <c r="J17" s="5"/>
      <c r="K17" s="5"/>
      <c r="L17" s="5"/>
      <c r="M17" s="5"/>
    </row>
    <row r="18" spans="1:13">
      <c r="A18" s="5"/>
      <c r="B18" s="5"/>
      <c r="C18" s="5"/>
      <c r="D18" s="5"/>
      <c r="E18" s="5"/>
      <c r="F18" s="5"/>
      <c r="G18" s="5"/>
      <c r="H18" s="5"/>
      <c r="I18" s="5"/>
      <c r="J18" s="5"/>
      <c r="K18" s="5"/>
      <c r="L18" s="5"/>
      <c r="M18" s="5"/>
    </row>
    <row r="19" spans="1:13">
      <c r="A19" s="5"/>
      <c r="B19" s="5"/>
      <c r="C19" s="5"/>
      <c r="D19" s="5"/>
      <c r="E19" s="5"/>
      <c r="F19" s="5"/>
      <c r="G19" s="5"/>
      <c r="H19" s="5"/>
      <c r="I19" s="5"/>
      <c r="J19" s="5"/>
      <c r="K19" s="5"/>
      <c r="L19" s="5"/>
      <c r="M19" s="5"/>
    </row>
    <row r="20" spans="1:13">
      <c r="A20" s="5"/>
      <c r="B20" s="5"/>
      <c r="C20" s="5"/>
      <c r="D20" s="5"/>
      <c r="E20" s="5"/>
      <c r="F20" s="5"/>
      <c r="G20" s="5"/>
      <c r="H20" s="5"/>
      <c r="I20" s="5"/>
      <c r="J20" s="5"/>
      <c r="K20" s="5"/>
      <c r="L20" s="5"/>
      <c r="M20" s="5"/>
    </row>
    <row r="21" spans="1:13">
      <c r="A21" s="5"/>
      <c r="B21" s="5"/>
      <c r="C21" s="5"/>
      <c r="D21" s="5"/>
      <c r="E21" s="5"/>
      <c r="F21" s="5"/>
      <c r="G21" s="5"/>
      <c r="H21" s="5"/>
      <c r="I21" s="5"/>
      <c r="J21" s="5"/>
      <c r="K21" s="5"/>
      <c r="L21" s="5"/>
      <c r="M21" s="5"/>
    </row>
    <row r="22" spans="1:13">
      <c r="A22" s="5"/>
      <c r="B22" s="5"/>
      <c r="C22" s="5"/>
      <c r="D22" s="5"/>
      <c r="E22" s="5"/>
      <c r="F22" s="5"/>
      <c r="G22" s="5"/>
      <c r="H22" s="5"/>
      <c r="I22" s="5"/>
      <c r="J22" s="5"/>
      <c r="K22" s="5"/>
      <c r="L22" s="5"/>
      <c r="M22" s="5"/>
    </row>
    <row r="23" spans="1:13">
      <c r="A23" s="5"/>
      <c r="B23" s="5"/>
      <c r="C23" s="5"/>
      <c r="D23" s="5"/>
      <c r="E23" s="5"/>
      <c r="F23" s="5"/>
      <c r="G23" s="5"/>
      <c r="H23" s="5"/>
      <c r="I23" s="5"/>
      <c r="J23" s="5"/>
      <c r="K23" s="5"/>
      <c r="L23" s="5"/>
      <c r="M23" s="5"/>
    </row>
    <row r="24" spans="1:13">
      <c r="A24" s="5"/>
      <c r="B24" s="5"/>
      <c r="C24" s="5"/>
      <c r="D24" s="5"/>
      <c r="E24" s="5"/>
      <c r="F24" s="5"/>
      <c r="G24" s="5"/>
      <c r="H24" s="5"/>
      <c r="I24" s="5"/>
      <c r="J24" s="5"/>
      <c r="K24" s="5"/>
      <c r="L24" s="5"/>
      <c r="M24" s="5"/>
    </row>
    <row r="25" spans="1:13">
      <c r="A25" s="5"/>
      <c r="B25" s="5"/>
      <c r="C25" s="5"/>
      <c r="D25" s="5"/>
      <c r="E25" s="5"/>
      <c r="F25" s="5"/>
      <c r="G25" s="5"/>
      <c r="H25" s="5"/>
      <c r="I25" s="5"/>
      <c r="J25" s="5"/>
      <c r="K25" s="5"/>
      <c r="L25" s="5"/>
      <c r="M25" s="5"/>
    </row>
    <row r="26" spans="1:13">
      <c r="A26" s="5"/>
      <c r="B26" s="5"/>
      <c r="C26" s="5"/>
      <c r="D26" s="5"/>
      <c r="E26" s="5"/>
      <c r="F26" s="5"/>
      <c r="G26" s="5"/>
      <c r="H26" s="5"/>
      <c r="I26" s="5"/>
      <c r="J26" s="5"/>
      <c r="K26" s="5"/>
      <c r="L26" s="5"/>
      <c r="M26" s="5"/>
    </row>
    <row r="27" spans="1:13">
      <c r="A27" s="5"/>
      <c r="B27" s="5"/>
      <c r="C27" s="5"/>
      <c r="D27" s="5"/>
      <c r="E27" s="5"/>
      <c r="F27" s="5"/>
      <c r="G27" s="5"/>
      <c r="H27" s="5"/>
      <c r="I27" s="5"/>
      <c r="J27" s="5"/>
      <c r="K27" s="5"/>
      <c r="L27" s="5"/>
      <c r="M27" s="5"/>
    </row>
    <row r="28" spans="1:13">
      <c r="A28" s="5"/>
      <c r="B28" s="5"/>
      <c r="C28" s="5"/>
      <c r="D28" s="5"/>
      <c r="E28" s="5"/>
      <c r="F28" s="5"/>
      <c r="G28" s="5"/>
      <c r="H28" s="5"/>
      <c r="I28" s="5"/>
      <c r="J28" s="5"/>
      <c r="K28" s="5"/>
      <c r="L28" s="5"/>
      <c r="M28" s="5"/>
    </row>
    <row r="29" spans="1:13">
      <c r="A29" s="5"/>
      <c r="B29" s="5"/>
      <c r="C29" s="5"/>
      <c r="D29" s="5"/>
      <c r="E29" s="5"/>
      <c r="F29" s="5"/>
      <c r="G29" s="5"/>
      <c r="H29" s="5"/>
      <c r="I29" s="5"/>
      <c r="J29" s="5"/>
      <c r="K29" s="5"/>
      <c r="L29" s="5"/>
      <c r="M29" s="5"/>
    </row>
    <row r="30" spans="1:13">
      <c r="A30" s="5"/>
      <c r="B30" s="5"/>
      <c r="C30" s="5"/>
      <c r="D30" s="5"/>
      <c r="E30" s="5"/>
      <c r="F30" s="5"/>
      <c r="G30" s="5"/>
      <c r="H30" s="5"/>
      <c r="I30" s="5"/>
      <c r="J30" s="5"/>
      <c r="K30" s="5"/>
      <c r="L30" s="5"/>
      <c r="M30" s="5"/>
    </row>
  </sheetData>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CA301-2487-1749-BDC3-4B638F9EA1B8}">
  <dimension ref="A1:I116"/>
  <sheetViews>
    <sheetView workbookViewId="0">
      <selection activeCell="A2" sqref="A2"/>
    </sheetView>
  </sheetViews>
  <sheetFormatPr defaultColWidth="10.875" defaultRowHeight="15.75"/>
  <cols>
    <col min="1" max="2" width="10.875" style="5"/>
    <col min="3" max="3" width="22.625" style="6" customWidth="1"/>
    <col min="4" max="4" width="20.375" style="6" customWidth="1"/>
    <col min="5" max="16384" width="10.875" style="6"/>
  </cols>
  <sheetData>
    <row r="1" spans="1:9">
      <c r="A1" s="4" t="s">
        <v>550</v>
      </c>
    </row>
    <row r="3" spans="1:9" ht="63">
      <c r="B3" s="21" t="s">
        <v>491</v>
      </c>
      <c r="C3" s="22" t="s">
        <v>486</v>
      </c>
      <c r="D3" s="22" t="s">
        <v>501</v>
      </c>
    </row>
    <row r="4" spans="1:9">
      <c r="A4" s="27">
        <v>33</v>
      </c>
      <c r="B4" s="5" t="s">
        <v>67</v>
      </c>
      <c r="C4" s="5">
        <v>0.89</v>
      </c>
      <c r="D4" s="24">
        <v>0.69177925833902099</v>
      </c>
    </row>
    <row r="5" spans="1:9">
      <c r="A5" s="27">
        <v>40</v>
      </c>
      <c r="B5" s="5" t="s">
        <v>67</v>
      </c>
      <c r="C5" s="5">
        <v>0.89100000000000001</v>
      </c>
      <c r="D5" s="24">
        <v>1.1847961823756801</v>
      </c>
    </row>
    <row r="6" spans="1:9">
      <c r="A6" s="27">
        <v>62</v>
      </c>
      <c r="B6" s="5" t="s">
        <v>67</v>
      </c>
      <c r="C6" s="5">
        <v>0.88900000000000001</v>
      </c>
      <c r="D6" s="24">
        <v>0.73477617060699696</v>
      </c>
    </row>
    <row r="7" spans="1:9">
      <c r="A7" s="27">
        <v>65</v>
      </c>
      <c r="B7" s="5" t="s">
        <v>76</v>
      </c>
      <c r="C7" s="5">
        <v>0.90200000000000002</v>
      </c>
      <c r="D7" s="24">
        <v>1.0305362328821099</v>
      </c>
      <c r="G7" s="21"/>
      <c r="H7" s="22"/>
      <c r="I7" s="22"/>
    </row>
    <row r="8" spans="1:9">
      <c r="A8" s="27">
        <v>69</v>
      </c>
      <c r="B8" s="5" t="s">
        <v>84</v>
      </c>
      <c r="C8" s="5">
        <v>0.88600000000000001</v>
      </c>
      <c r="D8" s="24">
        <v>0.95250532407286503</v>
      </c>
      <c r="F8" s="27"/>
      <c r="G8" s="5"/>
      <c r="H8" s="5"/>
      <c r="I8" s="24"/>
    </row>
    <row r="9" spans="1:9">
      <c r="A9" s="27">
        <v>71</v>
      </c>
      <c r="B9" s="5" t="s">
        <v>70</v>
      </c>
      <c r="C9" s="5">
        <v>0.876</v>
      </c>
      <c r="D9" s="24">
        <v>0.83946091180670201</v>
      </c>
      <c r="F9" s="27"/>
      <c r="G9" s="5"/>
      <c r="H9" s="5"/>
      <c r="I9" s="24"/>
    </row>
    <row r="10" spans="1:9">
      <c r="A10" s="27">
        <v>72</v>
      </c>
      <c r="B10" s="5" t="s">
        <v>67</v>
      </c>
      <c r="C10" s="5">
        <v>0.875</v>
      </c>
      <c r="D10" s="24">
        <v>1.17947462348302</v>
      </c>
      <c r="F10" s="27"/>
      <c r="G10" s="5"/>
      <c r="H10" s="5"/>
      <c r="I10" s="24"/>
    </row>
    <row r="11" spans="1:9">
      <c r="A11" s="27">
        <v>73</v>
      </c>
      <c r="B11" s="5" t="s">
        <v>70</v>
      </c>
      <c r="C11" s="5">
        <v>0.88400000000000001</v>
      </c>
      <c r="D11" s="24">
        <v>1.84545256009448</v>
      </c>
      <c r="F11" s="27"/>
      <c r="G11" s="5"/>
      <c r="H11" s="5"/>
      <c r="I11" s="24"/>
    </row>
    <row r="12" spans="1:9">
      <c r="A12" s="27">
        <v>75</v>
      </c>
      <c r="B12" s="5" t="s">
        <v>69</v>
      </c>
      <c r="C12" s="5">
        <v>0.89</v>
      </c>
      <c r="D12" s="24">
        <v>1.0112593167904</v>
      </c>
      <c r="F12" s="27"/>
      <c r="G12" s="5"/>
      <c r="H12" s="5"/>
      <c r="I12" s="24"/>
    </row>
    <row r="13" spans="1:9">
      <c r="A13" s="27">
        <v>79</v>
      </c>
      <c r="B13" s="5" t="s">
        <v>73</v>
      </c>
      <c r="C13" s="5">
        <v>0.86899999999999999</v>
      </c>
      <c r="D13" s="24">
        <v>1.09792829661242</v>
      </c>
      <c r="F13" s="27"/>
      <c r="G13" s="5"/>
      <c r="H13" s="5"/>
      <c r="I13" s="24"/>
    </row>
    <row r="14" spans="1:9">
      <c r="A14" s="27">
        <v>84</v>
      </c>
      <c r="B14" s="5" t="s">
        <v>73</v>
      </c>
      <c r="C14" s="5">
        <v>0.85799999999999998</v>
      </c>
      <c r="D14" s="24">
        <v>0.83895360170842703</v>
      </c>
      <c r="F14" s="27"/>
      <c r="G14" s="5"/>
      <c r="H14" s="5"/>
      <c r="I14" s="24"/>
    </row>
    <row r="15" spans="1:9">
      <c r="A15" s="27">
        <v>149</v>
      </c>
      <c r="B15" s="5" t="s">
        <v>71</v>
      </c>
      <c r="C15" s="5">
        <v>0.878</v>
      </c>
      <c r="D15" s="24">
        <v>1.0755212801282401</v>
      </c>
      <c r="F15" s="27"/>
      <c r="G15" s="5"/>
      <c r="H15" s="5"/>
      <c r="I15" s="24"/>
    </row>
    <row r="16" spans="1:9">
      <c r="A16" s="27">
        <v>176</v>
      </c>
      <c r="B16" s="5" t="s">
        <v>74</v>
      </c>
      <c r="C16" s="5">
        <v>0.90600000000000003</v>
      </c>
      <c r="D16" s="24">
        <v>1.12148242795357</v>
      </c>
      <c r="F16" s="27"/>
      <c r="G16" s="5"/>
      <c r="H16" s="5"/>
      <c r="I16" s="24"/>
    </row>
    <row r="17" spans="1:9">
      <c r="A17" s="27">
        <v>194</v>
      </c>
      <c r="B17" s="5" t="s">
        <v>75</v>
      </c>
      <c r="C17" s="5">
        <v>0.89300000000000002</v>
      </c>
      <c r="D17" s="24">
        <v>1.6446809633227299</v>
      </c>
      <c r="F17" s="27"/>
      <c r="G17" s="5"/>
      <c r="H17" s="5"/>
      <c r="I17" s="24"/>
    </row>
    <row r="18" spans="1:9">
      <c r="A18" s="27">
        <v>222</v>
      </c>
      <c r="B18" s="5" t="s">
        <v>78</v>
      </c>
      <c r="C18" s="5">
        <v>0.89400000000000002</v>
      </c>
      <c r="D18" s="24">
        <v>0.83289706949439901</v>
      </c>
    </row>
    <row r="19" spans="1:9">
      <c r="A19" s="27">
        <v>223</v>
      </c>
      <c r="B19" s="5" t="s">
        <v>70</v>
      </c>
      <c r="C19" s="5">
        <v>0.89500000000000002</v>
      </c>
      <c r="D19" s="24">
        <v>1.6602926353218499</v>
      </c>
    </row>
    <row r="20" spans="1:9">
      <c r="A20" s="27">
        <v>228</v>
      </c>
      <c r="B20" s="5" t="s">
        <v>79</v>
      </c>
      <c r="C20" s="5">
        <v>0.90100000000000002</v>
      </c>
      <c r="D20" s="24">
        <v>1.5036191986502201</v>
      </c>
    </row>
    <row r="21" spans="1:9">
      <c r="A21" s="27">
        <v>230</v>
      </c>
      <c r="B21" s="5" t="s">
        <v>78</v>
      </c>
      <c r="C21" s="5">
        <v>0.875</v>
      </c>
      <c r="D21" s="24">
        <v>0.925370479778443</v>
      </c>
    </row>
    <row r="22" spans="1:9">
      <c r="A22" s="27">
        <v>239</v>
      </c>
      <c r="B22" s="5" t="s">
        <v>70</v>
      </c>
      <c r="C22" s="5">
        <v>0.877</v>
      </c>
      <c r="D22" s="24">
        <v>1.35635619083459</v>
      </c>
    </row>
    <row r="23" spans="1:9">
      <c r="A23" s="27">
        <v>242</v>
      </c>
      <c r="B23" s="5" t="s">
        <v>79</v>
      </c>
      <c r="C23" s="5">
        <v>0.90200000000000002</v>
      </c>
      <c r="D23" s="24">
        <v>0.81864219793172399</v>
      </c>
    </row>
    <row r="24" spans="1:9">
      <c r="A24" s="27">
        <v>253</v>
      </c>
      <c r="B24" s="5" t="s">
        <v>80</v>
      </c>
      <c r="C24" s="5">
        <v>0.90500000000000003</v>
      </c>
      <c r="D24" s="24">
        <v>1.49325168635144</v>
      </c>
    </row>
    <row r="25" spans="1:9">
      <c r="A25" s="27">
        <v>259</v>
      </c>
      <c r="B25" s="5" t="s">
        <v>69</v>
      </c>
      <c r="C25" s="5">
        <v>0.88900000000000001</v>
      </c>
      <c r="D25" s="24">
        <v>1.02209654414646</v>
      </c>
    </row>
    <row r="26" spans="1:9">
      <c r="A26" s="27">
        <v>345</v>
      </c>
      <c r="B26" s="5" t="s">
        <v>79</v>
      </c>
      <c r="C26" s="5">
        <v>0.77300000000000002</v>
      </c>
      <c r="D26" s="24">
        <v>0.88509266966018696</v>
      </c>
    </row>
    <row r="27" spans="1:9">
      <c r="A27" s="27">
        <v>388</v>
      </c>
      <c r="B27" s="5" t="s">
        <v>75</v>
      </c>
      <c r="C27" s="5">
        <v>0.90600000000000003</v>
      </c>
      <c r="D27" s="24">
        <v>1.0240463904308099</v>
      </c>
    </row>
    <row r="28" spans="1:9">
      <c r="A28" s="27">
        <v>435</v>
      </c>
      <c r="B28" s="5" t="s">
        <v>67</v>
      </c>
      <c r="C28" s="5">
        <v>0.875</v>
      </c>
      <c r="D28" s="24">
        <v>1.17947462348302</v>
      </c>
    </row>
    <row r="29" spans="1:9">
      <c r="A29" s="27">
        <v>442</v>
      </c>
      <c r="B29" s="5" t="s">
        <v>70</v>
      </c>
      <c r="C29" s="5">
        <v>0.90200000000000002</v>
      </c>
      <c r="D29" s="24">
        <v>0.90924994881037702</v>
      </c>
    </row>
    <row r="30" spans="1:9">
      <c r="A30" s="27">
        <v>443</v>
      </c>
      <c r="B30" s="5" t="s">
        <v>68</v>
      </c>
      <c r="C30" s="5">
        <v>0.89</v>
      </c>
      <c r="D30" s="24">
        <v>1.0422967720971601</v>
      </c>
    </row>
    <row r="31" spans="1:9">
      <c r="A31" s="27">
        <v>447</v>
      </c>
      <c r="B31" s="5" t="s">
        <v>67</v>
      </c>
      <c r="C31" s="5">
        <v>0.89100000000000001</v>
      </c>
      <c r="D31" s="24">
        <v>1.1372058826265099</v>
      </c>
    </row>
    <row r="32" spans="1:9">
      <c r="A32" s="27">
        <v>468</v>
      </c>
      <c r="B32" s="5" t="s">
        <v>75</v>
      </c>
      <c r="C32" s="5">
        <v>0.88200000000000001</v>
      </c>
      <c r="D32" s="24">
        <v>1.0096440614370199</v>
      </c>
    </row>
    <row r="33" spans="1:4">
      <c r="A33" s="27">
        <v>564</v>
      </c>
      <c r="B33" s="5" t="s">
        <v>69</v>
      </c>
      <c r="C33" s="5">
        <v>0.90400000000000003</v>
      </c>
      <c r="D33" s="24">
        <v>0.88141927227570505</v>
      </c>
    </row>
    <row r="34" spans="1:4">
      <c r="A34" s="28">
        <v>566</v>
      </c>
      <c r="B34" s="29" t="s">
        <v>77</v>
      </c>
      <c r="C34" s="29" t="s">
        <v>487</v>
      </c>
      <c r="D34" s="31">
        <v>28.512008772136198</v>
      </c>
    </row>
    <row r="35" spans="1:4">
      <c r="A35" s="28">
        <v>567</v>
      </c>
      <c r="B35" s="29" t="s">
        <v>77</v>
      </c>
      <c r="C35" s="29" t="s">
        <v>487</v>
      </c>
      <c r="D35" s="31">
        <v>15.786243766169701</v>
      </c>
    </row>
    <row r="36" spans="1:4">
      <c r="A36" s="27">
        <v>568</v>
      </c>
      <c r="B36" s="5" t="s">
        <v>77</v>
      </c>
      <c r="C36" s="5">
        <v>0.89700000000000002</v>
      </c>
      <c r="D36" s="24">
        <v>0.58126282826383002</v>
      </c>
    </row>
    <row r="37" spans="1:4">
      <c r="A37" s="27">
        <v>774</v>
      </c>
      <c r="B37" s="5" t="s">
        <v>70</v>
      </c>
      <c r="C37" s="5">
        <v>0.874</v>
      </c>
      <c r="D37" s="24">
        <v>0.95538458470445098</v>
      </c>
    </row>
    <row r="38" spans="1:4">
      <c r="A38" s="27">
        <v>788</v>
      </c>
      <c r="B38" s="5" t="s">
        <v>71</v>
      </c>
      <c r="C38" s="5">
        <v>0.86399999999999999</v>
      </c>
      <c r="D38" s="24">
        <v>1.0659181660736401</v>
      </c>
    </row>
    <row r="39" spans="1:4">
      <c r="A39" s="27">
        <v>793</v>
      </c>
      <c r="B39" s="5" t="s">
        <v>67</v>
      </c>
      <c r="C39" s="5">
        <v>0.88100000000000001</v>
      </c>
      <c r="D39" s="24">
        <v>0.98959036472509898</v>
      </c>
    </row>
    <row r="40" spans="1:4">
      <c r="A40" s="27">
        <v>813</v>
      </c>
      <c r="B40" s="5" t="s">
        <v>71</v>
      </c>
      <c r="C40" s="5">
        <v>0.88700000000000001</v>
      </c>
      <c r="D40" s="24">
        <v>0.94501725493444</v>
      </c>
    </row>
    <row r="41" spans="1:4">
      <c r="A41" s="27">
        <v>838</v>
      </c>
      <c r="B41" s="5" t="s">
        <v>70</v>
      </c>
      <c r="C41" s="5">
        <v>0.78500000000000003</v>
      </c>
      <c r="D41" s="24">
        <v>0.58068217721899396</v>
      </c>
    </row>
    <row r="42" spans="1:4">
      <c r="A42" s="27">
        <v>858</v>
      </c>
      <c r="B42" s="5" t="s">
        <v>70</v>
      </c>
      <c r="C42" s="5">
        <v>0.872</v>
      </c>
      <c r="D42" s="24">
        <v>0.65630916582594701</v>
      </c>
    </row>
    <row r="43" spans="1:4">
      <c r="A43" s="27">
        <v>859</v>
      </c>
      <c r="B43" s="5" t="s">
        <v>73</v>
      </c>
      <c r="C43" s="5">
        <v>0.86599999999999999</v>
      </c>
      <c r="D43" s="24">
        <v>1.13613499733986</v>
      </c>
    </row>
    <row r="44" spans="1:4">
      <c r="A44" s="27">
        <v>864</v>
      </c>
      <c r="B44" s="5" t="s">
        <v>70</v>
      </c>
      <c r="C44" s="5">
        <v>0.879</v>
      </c>
      <c r="D44" s="24">
        <v>1.0194895843593501</v>
      </c>
    </row>
    <row r="45" spans="1:4">
      <c r="A45" s="27">
        <v>869</v>
      </c>
      <c r="B45" s="5" t="s">
        <v>73</v>
      </c>
      <c r="C45" s="5">
        <v>0.86899999999999999</v>
      </c>
      <c r="D45" s="24">
        <v>1.22003770931961</v>
      </c>
    </row>
    <row r="46" spans="1:4">
      <c r="A46" s="27">
        <v>873</v>
      </c>
      <c r="B46" s="5" t="s">
        <v>78</v>
      </c>
      <c r="C46" s="5">
        <v>0.88800000000000001</v>
      </c>
      <c r="D46" s="24">
        <v>0.572424759005982</v>
      </c>
    </row>
    <row r="47" spans="1:4">
      <c r="A47" s="28">
        <v>888</v>
      </c>
      <c r="B47" s="29" t="s">
        <v>78</v>
      </c>
      <c r="C47" s="29" t="s">
        <v>488</v>
      </c>
      <c r="D47" s="24">
        <v>1.93182087768285</v>
      </c>
    </row>
    <row r="48" spans="1:4">
      <c r="A48" s="27">
        <v>893</v>
      </c>
      <c r="B48" s="5" t="s">
        <v>74</v>
      </c>
      <c r="C48" s="5">
        <v>0.90100000000000002</v>
      </c>
      <c r="D48" s="24">
        <v>0.936381462356351</v>
      </c>
    </row>
    <row r="49" spans="1:4">
      <c r="A49" s="27">
        <v>896</v>
      </c>
      <c r="B49" s="5" t="s">
        <v>84</v>
      </c>
      <c r="C49" s="5">
        <v>0.871</v>
      </c>
      <c r="D49" s="24">
        <v>1.0969372636521</v>
      </c>
    </row>
    <row r="50" spans="1:4">
      <c r="A50" s="27">
        <v>904</v>
      </c>
      <c r="B50" s="5" t="s">
        <v>78</v>
      </c>
      <c r="C50" s="5">
        <v>0.872</v>
      </c>
      <c r="D50" s="24">
        <v>1.0446566286968</v>
      </c>
    </row>
    <row r="51" spans="1:4">
      <c r="A51" s="27">
        <v>924</v>
      </c>
      <c r="B51" s="5" t="s">
        <v>67</v>
      </c>
      <c r="C51" s="5">
        <v>0.875</v>
      </c>
      <c r="D51" s="24">
        <v>0.559590476703821</v>
      </c>
    </row>
    <row r="52" spans="1:4">
      <c r="A52" s="27">
        <v>933</v>
      </c>
      <c r="B52" s="5" t="s">
        <v>70</v>
      </c>
      <c r="C52" s="5">
        <v>0.89600000000000002</v>
      </c>
      <c r="D52" s="24">
        <v>1.30237055722102</v>
      </c>
    </row>
    <row r="53" spans="1:4">
      <c r="A53" s="27">
        <v>934</v>
      </c>
      <c r="B53" s="5" t="s">
        <v>79</v>
      </c>
      <c r="C53" s="5">
        <v>0.88500000000000001</v>
      </c>
      <c r="D53" s="24">
        <v>1.7069666727052399</v>
      </c>
    </row>
    <row r="54" spans="1:4">
      <c r="A54" s="27">
        <v>937</v>
      </c>
      <c r="B54" s="5" t="s">
        <v>80</v>
      </c>
      <c r="C54" s="5">
        <v>0.90800000000000003</v>
      </c>
      <c r="D54" s="24">
        <v>1.26784030265562</v>
      </c>
    </row>
    <row r="55" spans="1:4">
      <c r="A55" s="27">
        <v>942</v>
      </c>
      <c r="B55" s="5" t="s">
        <v>72</v>
      </c>
      <c r="C55" s="5">
        <v>0.90100000000000002</v>
      </c>
      <c r="D55" s="24">
        <v>1.0031778905245099</v>
      </c>
    </row>
    <row r="56" spans="1:4">
      <c r="A56" s="27">
        <v>985</v>
      </c>
      <c r="B56" s="5" t="s">
        <v>81</v>
      </c>
      <c r="C56" s="5">
        <v>0.89800000000000002</v>
      </c>
      <c r="D56" s="24">
        <v>1.4780694343852701</v>
      </c>
    </row>
    <row r="57" spans="1:4">
      <c r="A57" s="27">
        <v>1002</v>
      </c>
      <c r="B57" s="5" t="s">
        <v>69</v>
      </c>
      <c r="C57" s="5">
        <v>0.89400000000000002</v>
      </c>
      <c r="D57" s="24">
        <v>0.93340704335268898</v>
      </c>
    </row>
    <row r="58" spans="1:4">
      <c r="A58" s="27">
        <v>1008</v>
      </c>
      <c r="B58" s="5" t="s">
        <v>77</v>
      </c>
      <c r="C58" s="5">
        <v>0.89800000000000002</v>
      </c>
      <c r="D58" s="24">
        <v>1.22162280189749</v>
      </c>
    </row>
    <row r="59" spans="1:4">
      <c r="A59" s="27">
        <v>1030</v>
      </c>
      <c r="B59" s="5" t="s">
        <v>72</v>
      </c>
      <c r="C59" s="5">
        <v>0.88</v>
      </c>
      <c r="D59" s="24">
        <v>1.0307446845478301</v>
      </c>
    </row>
    <row r="60" spans="1:4">
      <c r="A60" s="27">
        <v>1032</v>
      </c>
      <c r="B60" s="5" t="s">
        <v>77</v>
      </c>
      <c r="C60" s="5">
        <v>0.875</v>
      </c>
      <c r="D60" s="24">
        <v>0.82882755803996699</v>
      </c>
    </row>
    <row r="61" spans="1:4">
      <c r="A61" s="27">
        <v>1085</v>
      </c>
      <c r="B61" s="5" t="s">
        <v>75</v>
      </c>
      <c r="C61" s="5">
        <v>0.88500000000000001</v>
      </c>
      <c r="D61" s="24">
        <v>1.2580650891918299</v>
      </c>
    </row>
    <row r="62" spans="1:4">
      <c r="A62" s="27">
        <v>1092</v>
      </c>
      <c r="B62" s="5" t="s">
        <v>79</v>
      </c>
      <c r="C62" s="5">
        <v>0.878</v>
      </c>
      <c r="D62" s="24">
        <v>1.1198610381540699</v>
      </c>
    </row>
    <row r="63" spans="1:4">
      <c r="A63" s="27">
        <v>1094</v>
      </c>
      <c r="B63" s="5" t="s">
        <v>77</v>
      </c>
      <c r="C63" s="5">
        <v>0.879</v>
      </c>
      <c r="D63" s="24">
        <v>0.74618672845788903</v>
      </c>
    </row>
    <row r="64" spans="1:4">
      <c r="A64" s="27">
        <v>1095</v>
      </c>
      <c r="B64" s="5" t="s">
        <v>67</v>
      </c>
      <c r="C64" s="5">
        <v>0.89</v>
      </c>
      <c r="D64" s="24">
        <v>1.06918772608702</v>
      </c>
    </row>
    <row r="65" spans="1:4">
      <c r="A65" s="27">
        <v>1099</v>
      </c>
      <c r="B65" s="5" t="s">
        <v>75</v>
      </c>
      <c r="C65" s="5">
        <v>0.90100000000000002</v>
      </c>
      <c r="D65" s="24">
        <v>1.04855938774096</v>
      </c>
    </row>
    <row r="66" spans="1:4">
      <c r="A66" s="27">
        <v>1158</v>
      </c>
      <c r="B66" s="5" t="s">
        <v>77</v>
      </c>
      <c r="C66" s="5">
        <v>0.877</v>
      </c>
      <c r="D66" s="24">
        <v>0.96540975912603</v>
      </c>
    </row>
    <row r="67" spans="1:4">
      <c r="A67" s="27">
        <v>1351</v>
      </c>
      <c r="B67" s="5" t="s">
        <v>81</v>
      </c>
      <c r="C67" s="5">
        <v>0.66300000000000003</v>
      </c>
      <c r="D67" s="24">
        <v>0.87605111042671302</v>
      </c>
    </row>
    <row r="68" spans="1:4">
      <c r="A68" s="28">
        <v>1361</v>
      </c>
      <c r="B68" s="29" t="s">
        <v>67</v>
      </c>
      <c r="C68" s="29" t="s">
        <v>488</v>
      </c>
      <c r="D68" s="24">
        <v>0.57407839839164698</v>
      </c>
    </row>
    <row r="69" spans="1:4">
      <c r="A69" s="28">
        <v>1380</v>
      </c>
      <c r="B69" s="29" t="s">
        <v>75</v>
      </c>
      <c r="C69" s="29" t="s">
        <v>489</v>
      </c>
      <c r="D69" s="24">
        <v>1.0519931374584299</v>
      </c>
    </row>
    <row r="70" spans="1:4">
      <c r="A70" s="27">
        <v>1385</v>
      </c>
      <c r="B70" s="5" t="s">
        <v>84</v>
      </c>
      <c r="C70" s="5">
        <v>0.88800000000000001</v>
      </c>
      <c r="D70" s="24">
        <v>0.58277900072579003</v>
      </c>
    </row>
    <row r="71" spans="1:4">
      <c r="A71" s="27">
        <v>1396</v>
      </c>
      <c r="B71" s="5" t="s">
        <v>84</v>
      </c>
      <c r="C71" s="5">
        <v>0.86499999999999999</v>
      </c>
      <c r="D71" s="24">
        <v>0.94762932858915505</v>
      </c>
    </row>
    <row r="72" spans="1:4">
      <c r="A72" s="27">
        <v>1431</v>
      </c>
      <c r="B72" s="5" t="s">
        <v>76</v>
      </c>
      <c r="C72" s="5">
        <v>0.88400000000000001</v>
      </c>
      <c r="D72" s="24">
        <v>1.2278239242129201</v>
      </c>
    </row>
    <row r="73" spans="1:4">
      <c r="A73" s="27">
        <v>1434</v>
      </c>
      <c r="B73" s="5" t="s">
        <v>69</v>
      </c>
      <c r="C73" s="5">
        <v>0.61199999999999999</v>
      </c>
      <c r="D73" s="24">
        <v>0.99524705719574502</v>
      </c>
    </row>
    <row r="74" spans="1:4">
      <c r="A74" s="27">
        <v>1439</v>
      </c>
      <c r="B74" s="5" t="s">
        <v>81</v>
      </c>
      <c r="C74" s="5">
        <v>0.90800000000000003</v>
      </c>
      <c r="D74" s="24">
        <v>1.39999556189996</v>
      </c>
    </row>
    <row r="75" spans="1:4">
      <c r="A75" s="27">
        <v>1442</v>
      </c>
      <c r="B75" s="5" t="s">
        <v>78</v>
      </c>
      <c r="C75" s="5">
        <v>0.88</v>
      </c>
      <c r="D75" s="24">
        <v>0.698762673003405</v>
      </c>
    </row>
    <row r="76" spans="1:4">
      <c r="A76" s="27">
        <v>1452</v>
      </c>
      <c r="B76" s="5" t="s">
        <v>83</v>
      </c>
      <c r="C76" s="5">
        <v>0.879</v>
      </c>
      <c r="D76" s="24">
        <v>1.2238389487757499</v>
      </c>
    </row>
    <row r="77" spans="1:4">
      <c r="A77" s="27">
        <v>1454</v>
      </c>
      <c r="B77" s="5" t="s">
        <v>75</v>
      </c>
      <c r="C77" s="5">
        <v>0.89500000000000002</v>
      </c>
      <c r="D77" s="24">
        <v>0.66738491778586295</v>
      </c>
    </row>
    <row r="78" spans="1:4">
      <c r="A78" s="27">
        <v>1537</v>
      </c>
      <c r="B78" s="5" t="s">
        <v>75</v>
      </c>
      <c r="C78" s="5">
        <v>0.75</v>
      </c>
      <c r="D78" s="24">
        <v>0.72236030532602502</v>
      </c>
    </row>
    <row r="79" spans="1:4">
      <c r="A79" s="27">
        <v>1590</v>
      </c>
      <c r="B79" s="5" t="s">
        <v>74</v>
      </c>
      <c r="C79" s="5">
        <v>0.88600000000000001</v>
      </c>
      <c r="D79" s="24">
        <v>1.07726641504549</v>
      </c>
    </row>
    <row r="80" spans="1:4">
      <c r="A80" s="27">
        <v>1603</v>
      </c>
      <c r="B80" s="5" t="s">
        <v>75</v>
      </c>
      <c r="C80" s="5">
        <v>0.88100000000000001</v>
      </c>
      <c r="D80" s="24">
        <v>0.91106379886724398</v>
      </c>
    </row>
    <row r="81" spans="1:4">
      <c r="A81" s="27">
        <v>1611</v>
      </c>
      <c r="B81" s="5" t="s">
        <v>70</v>
      </c>
      <c r="C81" s="5">
        <v>0.89500000000000002</v>
      </c>
      <c r="D81" s="24">
        <v>1.1759716784340699</v>
      </c>
    </row>
    <row r="82" spans="1:4">
      <c r="A82" s="27">
        <v>1624</v>
      </c>
      <c r="B82" s="5" t="s">
        <v>83</v>
      </c>
      <c r="C82" s="5">
        <v>0.89800000000000002</v>
      </c>
      <c r="D82" s="24">
        <v>1.4156097007367501</v>
      </c>
    </row>
    <row r="83" spans="1:4">
      <c r="A83" s="27">
        <v>1643</v>
      </c>
      <c r="B83" s="5" t="s">
        <v>81</v>
      </c>
      <c r="C83" s="5">
        <v>0.70599999999999996</v>
      </c>
      <c r="D83" s="24">
        <v>0.56000769687295204</v>
      </c>
    </row>
    <row r="84" spans="1:4">
      <c r="A84" s="27">
        <v>1669</v>
      </c>
      <c r="B84" s="5" t="s">
        <v>77</v>
      </c>
      <c r="C84" s="5">
        <v>0.88600000000000001</v>
      </c>
      <c r="D84" s="24">
        <v>0.88413970474378101</v>
      </c>
    </row>
    <row r="85" spans="1:4">
      <c r="A85" s="27">
        <v>1671</v>
      </c>
      <c r="B85" s="5" t="s">
        <v>78</v>
      </c>
      <c r="C85" s="5">
        <v>0.877</v>
      </c>
      <c r="D85" s="24">
        <v>0.99575410890725202</v>
      </c>
    </row>
    <row r="86" spans="1:4">
      <c r="A86" s="27">
        <v>1676</v>
      </c>
      <c r="B86" s="5" t="s">
        <v>77</v>
      </c>
      <c r="C86" s="5">
        <v>0.88400000000000001</v>
      </c>
      <c r="D86" s="24">
        <v>0.94561888353727297</v>
      </c>
    </row>
    <row r="87" spans="1:4">
      <c r="A87" s="27">
        <v>1694</v>
      </c>
      <c r="B87" s="5" t="s">
        <v>73</v>
      </c>
      <c r="C87" s="5">
        <v>0.86799999999999999</v>
      </c>
      <c r="D87" s="24">
        <v>0.67113222367183301</v>
      </c>
    </row>
    <row r="88" spans="1:4">
      <c r="A88" s="27">
        <v>1716</v>
      </c>
      <c r="B88" s="5" t="s">
        <v>79</v>
      </c>
      <c r="C88" s="5">
        <v>0.90600000000000003</v>
      </c>
      <c r="D88" s="24">
        <v>1.75526071231051</v>
      </c>
    </row>
    <row r="89" spans="1:4">
      <c r="A89" s="27">
        <v>1727</v>
      </c>
      <c r="B89" s="5" t="s">
        <v>75</v>
      </c>
      <c r="C89" s="5">
        <v>0.88500000000000001</v>
      </c>
      <c r="D89" s="24">
        <v>1.5189700317639701</v>
      </c>
    </row>
    <row r="90" spans="1:4">
      <c r="A90" s="27">
        <v>1728</v>
      </c>
      <c r="B90" s="5" t="s">
        <v>70</v>
      </c>
      <c r="C90" s="5">
        <v>0.872</v>
      </c>
      <c r="D90" s="24">
        <v>1.40455781459631</v>
      </c>
    </row>
    <row r="91" spans="1:4">
      <c r="A91" s="27">
        <v>1738</v>
      </c>
      <c r="B91" s="5" t="s">
        <v>74</v>
      </c>
      <c r="C91" s="5">
        <v>0.877</v>
      </c>
      <c r="D91" s="24">
        <v>0.90862624407415005</v>
      </c>
    </row>
    <row r="92" spans="1:4">
      <c r="A92" s="28">
        <v>1743</v>
      </c>
      <c r="B92" s="29" t="s">
        <v>68</v>
      </c>
      <c r="C92" s="29" t="s">
        <v>489</v>
      </c>
      <c r="D92" s="32">
        <v>1.0538067175115899</v>
      </c>
    </row>
    <row r="93" spans="1:4">
      <c r="A93" s="28">
        <v>1761</v>
      </c>
      <c r="B93" s="29" t="s">
        <v>72</v>
      </c>
      <c r="C93" s="29" t="s">
        <v>487</v>
      </c>
      <c r="D93" s="31">
        <v>5.3017503270652604</v>
      </c>
    </row>
    <row r="94" spans="1:4">
      <c r="A94" s="27">
        <v>1805</v>
      </c>
      <c r="B94" s="5" t="s">
        <v>73</v>
      </c>
      <c r="C94" s="5">
        <v>0.89700000000000002</v>
      </c>
      <c r="D94" s="24">
        <v>0.88222932996562697</v>
      </c>
    </row>
    <row r="95" spans="1:4">
      <c r="A95" s="27">
        <v>1813</v>
      </c>
      <c r="B95" s="5" t="s">
        <v>68</v>
      </c>
      <c r="C95" s="5">
        <v>0.88700000000000001</v>
      </c>
      <c r="D95" s="24">
        <v>0.61020304034581996</v>
      </c>
    </row>
    <row r="96" spans="1:4">
      <c r="A96" s="27">
        <v>1824</v>
      </c>
      <c r="B96" s="5" t="s">
        <v>78</v>
      </c>
      <c r="C96" s="5">
        <v>0.89400000000000002</v>
      </c>
      <c r="D96" s="24">
        <v>1.0058559487257299</v>
      </c>
    </row>
    <row r="97" spans="1:4">
      <c r="A97" s="27">
        <v>1830</v>
      </c>
      <c r="B97" s="5" t="s">
        <v>76</v>
      </c>
      <c r="C97" s="5">
        <v>0.90100000000000002</v>
      </c>
      <c r="D97" s="24">
        <v>1.2159362374627001</v>
      </c>
    </row>
    <row r="98" spans="1:4">
      <c r="A98" s="27">
        <v>1832</v>
      </c>
      <c r="B98" s="5" t="s">
        <v>83</v>
      </c>
      <c r="C98" s="5">
        <v>0.81899999999999995</v>
      </c>
      <c r="D98" s="24">
        <v>0.76930597279207902</v>
      </c>
    </row>
    <row r="99" spans="1:4">
      <c r="A99" s="27">
        <v>1834</v>
      </c>
      <c r="B99" s="5" t="s">
        <v>77</v>
      </c>
      <c r="C99" s="5">
        <v>0.90400000000000003</v>
      </c>
      <c r="D99" s="24">
        <v>1.0905871254171</v>
      </c>
    </row>
    <row r="100" spans="1:4">
      <c r="A100" s="27">
        <v>1848</v>
      </c>
      <c r="B100" s="5" t="s">
        <v>71</v>
      </c>
      <c r="C100" s="5">
        <v>0.88600000000000001</v>
      </c>
      <c r="D100" s="24">
        <v>1.0385450210846401</v>
      </c>
    </row>
    <row r="101" spans="1:4">
      <c r="A101" s="28">
        <v>1849</v>
      </c>
      <c r="B101" s="29" t="s">
        <v>72</v>
      </c>
      <c r="C101" s="29" t="s">
        <v>489</v>
      </c>
      <c r="D101" s="31">
        <v>12.856045540101601</v>
      </c>
    </row>
    <row r="102" spans="1:4">
      <c r="A102" s="27">
        <v>1857</v>
      </c>
      <c r="B102" s="5" t="s">
        <v>78</v>
      </c>
      <c r="C102" s="5">
        <v>0.89400000000000002</v>
      </c>
      <c r="D102" s="24">
        <v>1.63402834594144</v>
      </c>
    </row>
    <row r="103" spans="1:4">
      <c r="A103" s="28">
        <v>1867</v>
      </c>
      <c r="B103" s="29" t="s">
        <v>70</v>
      </c>
      <c r="C103" s="29" t="s">
        <v>490</v>
      </c>
      <c r="D103" s="24">
        <v>1.4030070425575101</v>
      </c>
    </row>
    <row r="104" spans="1:4">
      <c r="A104" s="27">
        <v>1879</v>
      </c>
      <c r="B104" s="5" t="s">
        <v>78</v>
      </c>
      <c r="C104" s="5">
        <v>0.89300000000000002</v>
      </c>
      <c r="D104" s="24">
        <v>0.67163003167272906</v>
      </c>
    </row>
    <row r="105" spans="1:4">
      <c r="A105" s="27">
        <v>1888</v>
      </c>
      <c r="B105" s="5" t="s">
        <v>81</v>
      </c>
      <c r="C105" s="5">
        <v>0.88400000000000001</v>
      </c>
      <c r="D105" s="24">
        <v>0.72329455943294796</v>
      </c>
    </row>
    <row r="106" spans="1:4">
      <c r="A106" s="27">
        <v>1944</v>
      </c>
      <c r="B106" s="5" t="s">
        <v>74</v>
      </c>
      <c r="C106" s="5">
        <v>0.88900000000000001</v>
      </c>
      <c r="D106" s="24">
        <v>1.0679938124600299</v>
      </c>
    </row>
    <row r="107" spans="1:4">
      <c r="A107" s="27">
        <v>1946</v>
      </c>
      <c r="B107" s="5" t="s">
        <v>70</v>
      </c>
      <c r="C107" s="5">
        <v>0.90300000000000002</v>
      </c>
      <c r="D107" s="24">
        <v>1.7554424609216499</v>
      </c>
    </row>
    <row r="108" spans="1:4">
      <c r="A108" s="28">
        <v>1962</v>
      </c>
      <c r="B108" s="29" t="s">
        <v>75</v>
      </c>
      <c r="C108" s="29" t="s">
        <v>489</v>
      </c>
      <c r="D108" s="24">
        <v>0.81579901599277105</v>
      </c>
    </row>
    <row r="109" spans="1:4">
      <c r="A109" s="27">
        <v>2017</v>
      </c>
      <c r="B109" s="5" t="s">
        <v>83</v>
      </c>
      <c r="C109" s="5">
        <v>0.878</v>
      </c>
      <c r="D109" s="24">
        <v>1.16369140151516</v>
      </c>
    </row>
    <row r="110" spans="1:4">
      <c r="A110" s="28">
        <v>2126</v>
      </c>
      <c r="B110" s="29" t="s">
        <v>72</v>
      </c>
      <c r="C110" s="29" t="s">
        <v>489</v>
      </c>
      <c r="D110" s="24">
        <v>1.22753987018192</v>
      </c>
    </row>
    <row r="111" spans="1:4">
      <c r="A111" s="28">
        <v>2133</v>
      </c>
      <c r="B111" s="29" t="s">
        <v>68</v>
      </c>
      <c r="C111" s="29" t="s">
        <v>489</v>
      </c>
      <c r="D111" s="24">
        <v>1.04368429347438</v>
      </c>
    </row>
    <row r="112" spans="1:4">
      <c r="A112" s="27">
        <v>2135</v>
      </c>
      <c r="B112" s="5" t="s">
        <v>84</v>
      </c>
      <c r="C112" s="5">
        <v>0.51900000000000002</v>
      </c>
      <c r="D112" s="24">
        <v>1.20521850488745</v>
      </c>
    </row>
    <row r="113" spans="1:4">
      <c r="A113" s="27">
        <v>2154</v>
      </c>
      <c r="B113" s="5" t="s">
        <v>69</v>
      </c>
      <c r="C113" s="5">
        <v>0.90500000000000003</v>
      </c>
      <c r="D113" s="24">
        <v>0.66184865877796895</v>
      </c>
    </row>
    <row r="114" spans="1:4">
      <c r="A114" s="27">
        <v>2158</v>
      </c>
      <c r="B114" s="5" t="s">
        <v>72</v>
      </c>
      <c r="C114" s="5">
        <v>0.88700000000000001</v>
      </c>
      <c r="D114" s="24">
        <v>1.2831553229164501</v>
      </c>
    </row>
    <row r="115" spans="1:4">
      <c r="A115" s="27">
        <v>2165</v>
      </c>
      <c r="B115" s="5" t="s">
        <v>70</v>
      </c>
      <c r="C115" s="5">
        <v>0.88300000000000001</v>
      </c>
      <c r="D115" s="24">
        <v>1.2769119412518</v>
      </c>
    </row>
    <row r="116" spans="1:4">
      <c r="A116" s="27">
        <v>2172</v>
      </c>
      <c r="B116" s="5" t="s">
        <v>85</v>
      </c>
      <c r="C116" s="5">
        <v>0.64200000000000002</v>
      </c>
      <c r="D116" s="24">
        <v>0.52909428240842804</v>
      </c>
    </row>
  </sheetData>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1AA8E-1CE7-474C-8BBF-7EB6DFA140CE}">
  <dimension ref="A1:F14"/>
  <sheetViews>
    <sheetView workbookViewId="0">
      <selection activeCell="A2" sqref="A2"/>
    </sheetView>
  </sheetViews>
  <sheetFormatPr defaultColWidth="8.875" defaultRowHeight="15.75"/>
  <cols>
    <col min="1" max="6" width="21.125" customWidth="1"/>
  </cols>
  <sheetData>
    <row r="1" spans="1:6">
      <c r="A1" s="39" t="s">
        <v>551</v>
      </c>
    </row>
    <row r="2" spans="1:6" ht="16.5" thickBot="1"/>
    <row r="3" spans="1:6" ht="16.5" thickBot="1">
      <c r="A3" s="35" t="s">
        <v>502</v>
      </c>
      <c r="B3" s="36" t="s">
        <v>503</v>
      </c>
      <c r="C3" s="36" t="s">
        <v>6</v>
      </c>
      <c r="D3" s="36" t="s">
        <v>504</v>
      </c>
      <c r="E3" s="36" t="s">
        <v>87</v>
      </c>
      <c r="F3" s="36" t="s">
        <v>505</v>
      </c>
    </row>
    <row r="4" spans="1:6" ht="16.5" thickBot="1">
      <c r="A4" s="37" t="s">
        <v>506</v>
      </c>
      <c r="B4" s="38" t="s">
        <v>507</v>
      </c>
      <c r="C4" s="38" t="s">
        <v>14</v>
      </c>
      <c r="D4" s="38" t="s">
        <v>508</v>
      </c>
      <c r="E4" s="38" t="s">
        <v>509</v>
      </c>
      <c r="F4" s="38" t="s">
        <v>510</v>
      </c>
    </row>
    <row r="5" spans="1:6" ht="16.5" thickBot="1">
      <c r="A5" s="37" t="s">
        <v>15</v>
      </c>
      <c r="B5" s="38" t="s">
        <v>507</v>
      </c>
      <c r="C5" s="38" t="s">
        <v>14</v>
      </c>
      <c r="D5" s="38" t="s">
        <v>508</v>
      </c>
      <c r="E5" s="38" t="s">
        <v>509</v>
      </c>
      <c r="F5" s="38" t="s">
        <v>510</v>
      </c>
    </row>
    <row r="6" spans="1:6" ht="16.5" thickBot="1">
      <c r="A6" s="37" t="s">
        <v>13</v>
      </c>
      <c r="B6" s="38" t="s">
        <v>507</v>
      </c>
      <c r="C6" s="38" t="s">
        <v>10</v>
      </c>
      <c r="D6" s="38" t="s">
        <v>511</v>
      </c>
      <c r="E6" s="38" t="s">
        <v>512</v>
      </c>
      <c r="F6" s="38" t="s">
        <v>513</v>
      </c>
    </row>
    <row r="7" spans="1:6" ht="16.5" thickBot="1">
      <c r="A7" s="37" t="s">
        <v>24</v>
      </c>
      <c r="B7" s="38" t="s">
        <v>507</v>
      </c>
      <c r="C7" s="38" t="s">
        <v>10</v>
      </c>
      <c r="D7" s="38" t="s">
        <v>511</v>
      </c>
      <c r="E7" s="38" t="s">
        <v>514</v>
      </c>
      <c r="F7" s="38" t="s">
        <v>515</v>
      </c>
    </row>
    <row r="8" spans="1:6" ht="16.5" thickBot="1">
      <c r="A8" s="37" t="s">
        <v>25</v>
      </c>
      <c r="B8" s="38" t="s">
        <v>507</v>
      </c>
      <c r="C8" s="38" t="s">
        <v>10</v>
      </c>
      <c r="D8" s="38" t="s">
        <v>511</v>
      </c>
      <c r="E8" s="38" t="s">
        <v>516</v>
      </c>
      <c r="F8" s="38" t="s">
        <v>517</v>
      </c>
    </row>
    <row r="9" spans="1:6" ht="16.5" thickBot="1">
      <c r="A9" s="37" t="s">
        <v>23</v>
      </c>
      <c r="B9" s="38" t="s">
        <v>507</v>
      </c>
      <c r="C9" s="38" t="s">
        <v>10</v>
      </c>
      <c r="D9" s="38" t="s">
        <v>511</v>
      </c>
      <c r="E9" s="38" t="s">
        <v>518</v>
      </c>
      <c r="F9" s="38" t="s">
        <v>519</v>
      </c>
    </row>
    <row r="10" spans="1:6" ht="26.25" thickBot="1">
      <c r="A10" s="37" t="s">
        <v>20</v>
      </c>
      <c r="B10" s="38" t="s">
        <v>520</v>
      </c>
      <c r="C10" s="38" t="s">
        <v>10</v>
      </c>
      <c r="D10" s="38" t="s">
        <v>511</v>
      </c>
      <c r="E10" s="38" t="s">
        <v>521</v>
      </c>
      <c r="F10" s="38" t="s">
        <v>522</v>
      </c>
    </row>
    <row r="11" spans="1:6" ht="16.5" thickBot="1">
      <c r="A11" s="37" t="s">
        <v>7</v>
      </c>
      <c r="B11" s="38" t="s">
        <v>523</v>
      </c>
      <c r="C11" s="38" t="s">
        <v>524</v>
      </c>
      <c r="D11" s="38" t="s">
        <v>511</v>
      </c>
      <c r="E11" s="38" t="s">
        <v>525</v>
      </c>
      <c r="F11" s="38" t="s">
        <v>526</v>
      </c>
    </row>
    <row r="12" spans="1:6" ht="16.5" thickBot="1">
      <c r="A12" s="37" t="s">
        <v>8</v>
      </c>
      <c r="B12" s="38" t="s">
        <v>527</v>
      </c>
      <c r="C12" s="38" t="s">
        <v>524</v>
      </c>
      <c r="D12" s="38" t="s">
        <v>528</v>
      </c>
      <c r="E12" s="38" t="s">
        <v>529</v>
      </c>
      <c r="F12" s="38" t="s">
        <v>530</v>
      </c>
    </row>
    <row r="13" spans="1:6" ht="16.5" thickBot="1">
      <c r="A13" s="37" t="s">
        <v>9</v>
      </c>
      <c r="B13" s="38" t="s">
        <v>531</v>
      </c>
      <c r="C13" s="38" t="s">
        <v>524</v>
      </c>
      <c r="D13" s="38" t="s">
        <v>511</v>
      </c>
      <c r="E13" s="38" t="s">
        <v>532</v>
      </c>
      <c r="F13" s="38" t="s">
        <v>533</v>
      </c>
    </row>
    <row r="14" spans="1:6" ht="16.5" thickBot="1">
      <c r="A14" s="37" t="s">
        <v>11</v>
      </c>
      <c r="B14" s="38" t="s">
        <v>534</v>
      </c>
      <c r="C14" s="38" t="s">
        <v>10</v>
      </c>
      <c r="D14" s="38" t="s">
        <v>528</v>
      </c>
      <c r="E14" s="38" t="s">
        <v>535</v>
      </c>
      <c r="F14" s="38"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S1 Sequence Stats</vt:lpstr>
      <vt:lpstr>Table S2 BUSCO</vt:lpstr>
      <vt:lpstr>Table S3 pairwise distance</vt:lpstr>
      <vt:lpstr>Table S4 replacements</vt:lpstr>
      <vt:lpstr>Table S5 SNVs</vt:lpstr>
      <vt:lpstr>Table S6 Selection</vt:lpstr>
      <vt:lpstr>Table S7 positive sites</vt:lpstr>
      <vt:lpstr>Table S8 source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Yiyuan Li</dc:creator>
  <cp:lastModifiedBy>Brian Gall</cp:lastModifiedBy>
  <dcterms:created xsi:type="dcterms:W3CDTF">2025-08-11T14:25:07Z</dcterms:created>
  <dcterms:modified xsi:type="dcterms:W3CDTF">2026-05-27T15:27:10Z</dcterms:modified>
</cp:coreProperties>
</file>