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75" windowWidth="20115" windowHeight="7695"/>
  </bookViews>
  <sheets>
    <sheet name="Sheet3" sheetId="3" r:id="rId1"/>
    <sheet name="Sheet1" sheetId="4" r:id="rId2"/>
  </sheets>
  <calcPr calcId="144525"/>
</workbook>
</file>

<file path=xl/calcChain.xml><?xml version="1.0" encoding="utf-8"?>
<calcChain xmlns="http://schemas.openxmlformats.org/spreadsheetml/2006/main">
  <c r="E21" i="3" l="1"/>
  <c r="E18" i="3"/>
  <c r="F18" i="3" s="1"/>
  <c r="E17" i="3"/>
  <c r="F17" i="3" s="1"/>
  <c r="E16" i="3"/>
  <c r="F16" i="3" s="1"/>
  <c r="E15" i="3"/>
  <c r="E14" i="3"/>
  <c r="F14" i="3" s="1"/>
  <c r="E13" i="3"/>
  <c r="F13" i="3" s="1"/>
  <c r="E6" i="3"/>
  <c r="F6" i="3" s="1"/>
  <c r="E7" i="3"/>
  <c r="E8" i="3"/>
  <c r="F8" i="3" s="1"/>
  <c r="E9" i="3"/>
  <c r="F9" i="3" s="1"/>
  <c r="E10" i="3"/>
  <c r="E5" i="3"/>
  <c r="F5" i="3" s="1"/>
  <c r="E45" i="3"/>
  <c r="F45" i="3" s="1"/>
  <c r="E46" i="3"/>
  <c r="E47" i="3"/>
  <c r="F47" i="3" s="1"/>
  <c r="E48" i="3"/>
  <c r="F48" i="3" s="1"/>
  <c r="E49" i="3"/>
  <c r="F49" i="3" s="1"/>
  <c r="E50" i="3"/>
  <c r="F50" i="3" s="1"/>
  <c r="E51" i="3"/>
  <c r="E44" i="3"/>
  <c r="F44" i="3" s="1"/>
  <c r="E55" i="3"/>
  <c r="F55" i="3" s="1"/>
  <c r="E56" i="3"/>
  <c r="E57" i="3"/>
  <c r="F57" i="3" s="1"/>
  <c r="E58" i="3"/>
  <c r="F58" i="3" s="1"/>
  <c r="E59" i="3"/>
  <c r="F59" i="3" s="1"/>
  <c r="E60" i="3"/>
  <c r="F60" i="3" s="1"/>
  <c r="E61" i="3"/>
  <c r="E54" i="3"/>
  <c r="F54" i="3" s="1"/>
  <c r="E35" i="3"/>
  <c r="F35" i="3" s="1"/>
  <c r="E36" i="3"/>
  <c r="E37" i="3"/>
  <c r="F37" i="3" s="1"/>
  <c r="E38" i="3"/>
  <c r="F38" i="3" s="1"/>
  <c r="E39" i="3"/>
  <c r="F39" i="3" s="1"/>
  <c r="E40" i="3"/>
  <c r="F40" i="3" s="1"/>
  <c r="E41" i="3"/>
  <c r="E34" i="3"/>
  <c r="F34" i="3" s="1"/>
  <c r="E25" i="3" l="1"/>
  <c r="F25" i="3" s="1"/>
  <c r="E26" i="3"/>
  <c r="E27" i="3"/>
  <c r="F27" i="3" s="1"/>
  <c r="E28" i="3"/>
  <c r="F28" i="3" s="1"/>
  <c r="E29" i="3"/>
  <c r="F29" i="3" s="1"/>
  <c r="E30" i="3"/>
  <c r="F30" i="3" s="1"/>
  <c r="E31" i="3"/>
  <c r="E24" i="3"/>
  <c r="F24" i="3" s="1"/>
</calcChain>
</file>

<file path=xl/sharedStrings.xml><?xml version="1.0" encoding="utf-8"?>
<sst xmlns="http://schemas.openxmlformats.org/spreadsheetml/2006/main" count="280" uniqueCount="154">
  <si>
    <t>Start (nt)</t>
  </si>
  <si>
    <t>Stop (nt)</t>
  </si>
  <si>
    <t xml:space="preserve">nt length </t>
  </si>
  <si>
    <t>aa length</t>
  </si>
  <si>
    <t xml:space="preserve">Subject accession </t>
  </si>
  <si>
    <t>ORF1</t>
  </si>
  <si>
    <t>ORF3</t>
  </si>
  <si>
    <t>ORF4</t>
  </si>
  <si>
    <t>ORF5</t>
  </si>
  <si>
    <t>Note</t>
  </si>
  <si>
    <t>5' UTR</t>
  </si>
  <si>
    <t>PF04662, Luteovirus P0 protein</t>
  </si>
  <si>
    <t>PF02122, Peptidase S39</t>
  </si>
  <si>
    <t>PF00729, Viral coat protein (S domain), PF00894, Luteovirus coat protein</t>
  </si>
  <si>
    <t>PF01659, Luteovirus putative VPg genome linked protein</t>
  </si>
  <si>
    <t>3' UTR</t>
  </si>
  <si>
    <t>ORF3a</t>
  </si>
  <si>
    <t>Translated by -1 ribosomal frameshifting</t>
  </si>
  <si>
    <t>mol wt of protein (kDa)</t>
  </si>
  <si>
    <t>KmPV</t>
  </si>
  <si>
    <t>GGGAAAC</t>
  </si>
  <si>
    <t>QBF54043.1</t>
  </si>
  <si>
    <t>Subject description</t>
  </si>
  <si>
    <t xml:space="preserve">E-value </t>
  </si>
  <si>
    <t>P0 [Zucchini aphid-borne yellows virus]</t>
  </si>
  <si>
    <t>PF02122, Peptidase S39; PF05579, Equine arteritis virus serine endopeptidase S32; PF02123, Viral RNA-directed RNA-polymerase</t>
  </si>
  <si>
    <t>Maximum Query coverage (%)</t>
  </si>
  <si>
    <t xml:space="preserve">Greatest % identity at maximum query coverge </t>
  </si>
  <si>
    <t>P2 [Zucchini aphid-borne yellows virus]</t>
  </si>
  <si>
    <t>QBF54044.1</t>
  </si>
  <si>
    <t>ORF3 and ORF5; translated by in-frame readthrough of ORF3 stop codon; transl_except=(pos:4186..4188,aa:OTHER)</t>
  </si>
  <si>
    <t>PF00894, Luteovirus coat protein, PF01690, Potato leaf roll virus readthrough protein</t>
  </si>
  <si>
    <t>P3-P5 readthrough protein domain [Beet western yellows virus]</t>
  </si>
  <si>
    <t>ADR74374.1</t>
  </si>
  <si>
    <t>P1 [Zucchini aphid-borne yellows virus]</t>
  </si>
  <si>
    <t>QBF54045.1</t>
  </si>
  <si>
    <t>coat protein [Beet western yellows virus]</t>
  </si>
  <si>
    <t>AGG82494.1, ADR74372.1, AGW45394.1</t>
  </si>
  <si>
    <t>P4 protein [Beet western yellows virus]</t>
  </si>
  <si>
    <t>AYA84109.1</t>
  </si>
  <si>
    <t>PnPV</t>
  </si>
  <si>
    <t>P0 [Barley virus G]</t>
  </si>
  <si>
    <t>QXF14671.1</t>
  </si>
  <si>
    <t>QXF14674.1</t>
  </si>
  <si>
    <t>P1 [Barley virus G]</t>
  </si>
  <si>
    <t>coat protein P3 [Barley virus G]</t>
  </si>
  <si>
    <t>BAV16892.1</t>
  </si>
  <si>
    <t>P4 [Maize yellow mosaic virus]</t>
  </si>
  <si>
    <t>API68971.1</t>
  </si>
  <si>
    <t>PF02122, Peptidase S39; PF02123, Viral RNA-directed RNA-polymerase; PF00998, Viral RNA dependent RNA polymerase</t>
  </si>
  <si>
    <t>ORF3 and ORF5; translated by in-frame readthrough of ORF3 stop codon; transl_except=(pos:4089..4091,aa:OTHER)</t>
  </si>
  <si>
    <t>P1-P2 fusion protein [Barley virus G]</t>
  </si>
  <si>
    <t>BBO15439.1</t>
  </si>
  <si>
    <t>P3-P5 protein [Barley virus G]</t>
  </si>
  <si>
    <t>BAX25509.1</t>
  </si>
  <si>
    <t>TaPV</t>
  </si>
  <si>
    <t>P0 [Torilis crimson leaf virus]</t>
  </si>
  <si>
    <t>SCO64870.1</t>
  </si>
  <si>
    <t>P1 [Wild carrot red leaf virus]</t>
  </si>
  <si>
    <t>SCO64859.1</t>
  </si>
  <si>
    <t>P3-CP [Torilis crimson leaf virus]</t>
  </si>
  <si>
    <t>SCO64875.1</t>
  </si>
  <si>
    <t>P4-MP [Torilis crimson leaf virus]</t>
  </si>
  <si>
    <t>SCO64876.1</t>
  </si>
  <si>
    <t>P2-RdRp [Wild carrot red leaf virus]</t>
  </si>
  <si>
    <t>SCO64858.1</t>
  </si>
  <si>
    <t>P5 [Torilis crimson leaf virus]</t>
  </si>
  <si>
    <t>SCO64874.1</t>
  </si>
  <si>
    <t>ORF3 and ORF5; translated by in-frame readthrough of ORF3 stop codon; transl_except=(pos:4112..4114,aa:OTHER)</t>
  </si>
  <si>
    <t>PmPV</t>
  </si>
  <si>
    <t>ORF0 [Artemisia virus B]</t>
  </si>
  <si>
    <t>QRV07417.1</t>
  </si>
  <si>
    <t>P1 protein [Turnip yellows virus]</t>
  </si>
  <si>
    <t>QOY47071.1</t>
  </si>
  <si>
    <t>coat protein [Groundnut rosette assistor virus]</t>
  </si>
  <si>
    <t>AAG29928.1, BBK03604.1</t>
  </si>
  <si>
    <t>movement protein [Pepo aphid-borne yellows virus]</t>
  </si>
  <si>
    <t>AHK60782.1</t>
  </si>
  <si>
    <t>ORF3 and ORF5; translated by in-frame readthrough of ORF3 stop codon; transl_except=(pos:4282..4284,aa:OTHER)</t>
  </si>
  <si>
    <t>P1-2 fusion protein [Turnip yellows virus]</t>
  </si>
  <si>
    <t>AFZ39160.1</t>
  </si>
  <si>
    <t>P3-5 readthrough extension [Ornithogalum virus 5]</t>
  </si>
  <si>
    <t>QFP12730.1</t>
  </si>
  <si>
    <t>PF02122, Peptidase S39, PF02123, Viral RNA-directed RNA-polymerase, PF00680, Viral RNA-dependent RNA polymerase</t>
  </si>
  <si>
    <t>PF00894, Luteovirus coat protein, PF01690, Potato leaf roll virus readthrough protein, PF00729, Viral coat protein (S domain)</t>
  </si>
  <si>
    <t>ClEV</t>
  </si>
  <si>
    <t>TTTAAAC</t>
  </si>
  <si>
    <t>putative replicase protein [Red clover enamovirus 1]</t>
  </si>
  <si>
    <t>QJQ82529.1</t>
  </si>
  <si>
    <t>coat protein [Sugarcane yellow leaf virus]</t>
  </si>
  <si>
    <t>ADV76327.1</t>
  </si>
  <si>
    <t>NS</t>
  </si>
  <si>
    <t>RNA-dependent RNA polymerase [Pea enation mosaic virus 1]</t>
  </si>
  <si>
    <t>QDF44122.1</t>
  </si>
  <si>
    <t>P3-P5 read-through protein [Plantago asiatica virus A]</t>
  </si>
  <si>
    <t>QZR95588.1</t>
  </si>
  <si>
    <t>ORF3 and ORF5; translated by in-frame readthrough of ORF3 stop codon; transl_except=(pos:4634..4636,aa:OTHER)</t>
  </si>
  <si>
    <t>PF02122, peptidase S39, PF05579, Equine arteritis virus serine endopeptidase S32</t>
  </si>
  <si>
    <t>PF02122, peptidase S39, PF02123, Viral RNA-directed RNA-polymerase, PF00680, Viral RNA-dependent RNA polymerase</t>
  </si>
  <si>
    <t>PF00894, Luteovirus coat protein, PF00729, Viral coat protein (S domain)</t>
  </si>
  <si>
    <t>P1 [Cucurbit aphid-borne yellows virus]</t>
  </si>
  <si>
    <t>QNH90445.1</t>
  </si>
  <si>
    <t>movement protein [Carrot red leaf virus]</t>
  </si>
  <si>
    <t>BBH43027.1</t>
  </si>
  <si>
    <t>RNA-dependent RNA polymerase [Carrot red leaf virus]</t>
  </si>
  <si>
    <t>BBH43029.1</t>
  </si>
  <si>
    <t>PF02122, Peptidase S39, PF02123, Viral RNA-directed RNA-polymerase</t>
  </si>
  <si>
    <t>FvPV contig 1</t>
  </si>
  <si>
    <t>FvPV contig 2</t>
  </si>
  <si>
    <t>Ribosomal frameshift sequence</t>
  </si>
  <si>
    <t>Ribosomal frameshift position</t>
  </si>
  <si>
    <t>P3a [Spinach yellows virus]</t>
  </si>
  <si>
    <t>CRL92756.1</t>
  </si>
  <si>
    <t xml:space="preserve">Predicted luteoviral motifs against Pfam database </t>
  </si>
  <si>
    <t>Nil</t>
  </si>
  <si>
    <t>protein 3a [Maize yellow mosaic virus]</t>
  </si>
  <si>
    <t>API68973.1</t>
  </si>
  <si>
    <t>P3a [Torilis crimson leaf virus]</t>
  </si>
  <si>
    <t>SCO64873.1</t>
  </si>
  <si>
    <t>protein 3a [Carrot red leaf virus]</t>
  </si>
  <si>
    <t>YP_009186831.1</t>
  </si>
  <si>
    <t>P3a [Lettuce mild yellows virus]</t>
  </si>
  <si>
    <t>CRL92748.1</t>
  </si>
  <si>
    <t>PF01690, Potato leaf roll virus readthrough protein</t>
  </si>
  <si>
    <t>&lt;1</t>
  </si>
  <si>
    <t>&gt;1242</t>
  </si>
  <si>
    <t>&gt;46.68087</t>
  </si>
  <si>
    <t>&gt;413</t>
  </si>
  <si>
    <t>P3-P5 [Zucchini aphid-borne yellows virus]</t>
  </si>
  <si>
    <t>QBF54049.1</t>
  </si>
  <si>
    <t xml:space="preserve">Transmembrane helix </t>
  </si>
  <si>
    <t>Yes (5-27)</t>
  </si>
  <si>
    <t>Yes (10-32)</t>
  </si>
  <si>
    <t>Yes (123-145; 152-174)</t>
  </si>
  <si>
    <t>Yes (5-23, 129-151; 161-183, 190-209)</t>
  </si>
  <si>
    <t>Yes (7-29, 134-156; 163-182)</t>
  </si>
  <si>
    <t>Yes (7-26, 124-146; 171-193)</t>
  </si>
  <si>
    <t>Yes (7-29, 148-170; 183-200)</t>
  </si>
  <si>
    <t>Yes (112-134, 139-161, 168-190, 195-217, 224-246)</t>
  </si>
  <si>
    <t xml:space="preserve">PF02122, Peptidase S39; PF05579, Equine arteritis virus serine endopeptidase S32 </t>
  </si>
  <si>
    <t>PF02122, Peptidase S39; PF05579, Equine arteritis virus serine endopeptidase S32</t>
  </si>
  <si>
    <t>PF02122, Peptidase S39; PF05579, Equine arteritis virus serine endopeptidase S32;  PF02123, Viral RNA-directed RNA-polymerase, PF00680, Viral RNA-dependent RNA polymerase</t>
  </si>
  <si>
    <t>PF00894, Luteovirus coat protein</t>
  </si>
  <si>
    <t>ORF0</t>
  </si>
  <si>
    <t>ORF2</t>
  </si>
  <si>
    <t>P0</t>
  </si>
  <si>
    <t>P1</t>
  </si>
  <si>
    <t>P1−P2</t>
  </si>
  <si>
    <t>P3a</t>
  </si>
  <si>
    <t>P3</t>
  </si>
  <si>
    <t>P4</t>
  </si>
  <si>
    <t>P3−P5</t>
  </si>
  <si>
    <t xml:space="preserve">Protein </t>
  </si>
  <si>
    <r>
      <t xml:space="preserve">Table S1. Annotation and BLASTp analysis of each ORF of identified novel poleroviruses and enamovirus (family </t>
    </r>
    <r>
      <rPr>
        <b/>
        <i/>
        <sz val="12"/>
        <rFont val="Times New Roman"/>
        <family val="1"/>
      </rPr>
      <t>Luteoviridae</t>
    </r>
    <r>
      <rPr>
        <b/>
        <sz val="12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</si>
</sst>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313233"/>
      <name val="Times New Roman"/>
      <family val="1"/>
    </font>
    <font>
      <b/>
      <sz val="12"/>
      <color theme="1"/>
      <name val="Times New Roman"/>
      <family val="1"/>
    </font>
    <font>
      <b/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9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10" fontId="4" fillId="0" borderId="1" xfId="0" applyNumberFormat="1" applyFont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11" fontId="4" fillId="0" borderId="1" xfId="0" applyNumberFormat="1" applyFont="1" applyBorder="1" applyAlignment="1">
      <alignment vertical="center"/>
    </xf>
    <xf numFmtId="0" fontId="4" fillId="0" borderId="1" xfId="1" applyFont="1" applyBorder="1" applyAlignment="1">
      <alignment vertical="center"/>
    </xf>
    <xf numFmtId="0" fontId="4" fillId="0" borderId="1" xfId="1" applyFont="1" applyFill="1" applyBorder="1" applyAlignment="1">
      <alignment horizontal="left" vertical="center"/>
    </xf>
    <xf numFmtId="11" fontId="4" fillId="2" borderId="1" xfId="0" applyNumberFormat="1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4" fillId="0" borderId="1" xfId="1" applyFont="1" applyBorder="1"/>
    <xf numFmtId="0" fontId="4" fillId="0" borderId="1" xfId="0" applyFont="1" applyBorder="1"/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0" xfId="0" applyFont="1"/>
    <xf numFmtId="17" fontId="4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ncbi.nlm.nih.gov/protein/QXF14671.1?report=genbank&amp;log$=prottop&amp;blast_rank=1&amp;RID=N0B0UF9M016" TargetMode="External"/><Relationship Id="rId18" Type="http://schemas.openxmlformats.org/officeDocument/2006/relationships/hyperlink" Target="https://www.ncbi.nlm.nih.gov/protein/BAX25509.1?report=genbank&amp;log$=prottop&amp;blast_rank=1&amp;RID=N0E3JAHX013" TargetMode="External"/><Relationship Id="rId26" Type="http://schemas.openxmlformats.org/officeDocument/2006/relationships/hyperlink" Target="https://www.ncbi.nlm.nih.gov/protein/SCO64858.1?report=genbank&amp;log$=prottop&amp;blast_rank=10&amp;RID=N0K9AWAN013" TargetMode="External"/><Relationship Id="rId39" Type="http://schemas.openxmlformats.org/officeDocument/2006/relationships/hyperlink" Target="https://blast.ncbi.nlm.nih.gov/Blast.cgi" TargetMode="External"/><Relationship Id="rId3" Type="http://schemas.openxmlformats.org/officeDocument/2006/relationships/hyperlink" Target="https://blast.ncbi.nlm.nih.gov/Blast.cgi" TargetMode="External"/><Relationship Id="rId21" Type="http://schemas.openxmlformats.org/officeDocument/2006/relationships/hyperlink" Target="https://www.ncbi.nlm.nih.gov/protein/SCO64859.1?report=genbank&amp;log$=prottop&amp;blast_rank=1&amp;RID=N0HJ5RW1013" TargetMode="External"/><Relationship Id="rId34" Type="http://schemas.openxmlformats.org/officeDocument/2006/relationships/hyperlink" Target="https://www.ncbi.nlm.nih.gov/protein/AHK60782.1?report=genbank&amp;log$=prottop&amp;blast_rank=1&amp;RID=N0MK20Y9013" TargetMode="External"/><Relationship Id="rId42" Type="http://schemas.openxmlformats.org/officeDocument/2006/relationships/hyperlink" Target="https://blast.ncbi.nlm.nih.gov/Blast.cgi" TargetMode="External"/><Relationship Id="rId47" Type="http://schemas.openxmlformats.org/officeDocument/2006/relationships/hyperlink" Target="https://blast.ncbi.nlm.nih.gov/Blast.cgi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s://www.ncbi.nlm.nih.gov/protein/QBF54045.1?report=genbank&amp;log$=prottop&amp;blast_rank=1&amp;RID=MHNGTE1T01R" TargetMode="External"/><Relationship Id="rId12" Type="http://schemas.openxmlformats.org/officeDocument/2006/relationships/hyperlink" Target="https://blast.ncbi.nlm.nih.gov/Blast.cgi" TargetMode="External"/><Relationship Id="rId17" Type="http://schemas.openxmlformats.org/officeDocument/2006/relationships/hyperlink" Target="https://www.ncbi.nlm.nih.gov/protein/BBO15439.1?report=genbank&amp;log$=prottop&amp;blast_rank=1&amp;RID=N0DV73C1013" TargetMode="External"/><Relationship Id="rId25" Type="http://schemas.openxmlformats.org/officeDocument/2006/relationships/hyperlink" Target="https://blast.ncbi.nlm.nih.gov/Blast.cgi" TargetMode="External"/><Relationship Id="rId33" Type="http://schemas.openxmlformats.org/officeDocument/2006/relationships/hyperlink" Target="https://blast.ncbi.nlm.nih.gov/Blast.cgi" TargetMode="External"/><Relationship Id="rId38" Type="http://schemas.openxmlformats.org/officeDocument/2006/relationships/hyperlink" Target="https://www.ncbi.nlm.nih.gov/protein/QFP12730.1?report=genbank&amp;log$=prottop&amp;blast_rank=1&amp;RID=N12ZNYE9013" TargetMode="External"/><Relationship Id="rId46" Type="http://schemas.openxmlformats.org/officeDocument/2006/relationships/hyperlink" Target="https://www.ncbi.nlm.nih.gov/protein/SCO64875.1?report=genbank&amp;log$=prottop&amp;blast_rank=1&amp;RID=N18FMYYG016" TargetMode="External"/><Relationship Id="rId2" Type="http://schemas.openxmlformats.org/officeDocument/2006/relationships/hyperlink" Target="https://blast.ncbi.nlm.nih.gov/Blast.cgi" TargetMode="External"/><Relationship Id="rId16" Type="http://schemas.openxmlformats.org/officeDocument/2006/relationships/hyperlink" Target="https://www.ncbi.nlm.nih.gov/protein/API68971.1?report=genbank&amp;log$=prottop&amp;blast_rank=1&amp;RID=N0B69TCV016" TargetMode="External"/><Relationship Id="rId20" Type="http://schemas.openxmlformats.org/officeDocument/2006/relationships/hyperlink" Target="https://www.ncbi.nlm.nih.gov/protein/SCO64870.1?report=genbank&amp;log$=prottop&amp;blast_rank=1&amp;RID=N0GYHJKD01N" TargetMode="External"/><Relationship Id="rId29" Type="http://schemas.openxmlformats.org/officeDocument/2006/relationships/hyperlink" Target="https://www.ncbi.nlm.nih.gov/protein/QRV07417.1?report=genbank&amp;log$=prottop&amp;blast_rank=1&amp;RID=N0MFZ1FT016" TargetMode="External"/><Relationship Id="rId41" Type="http://schemas.openxmlformats.org/officeDocument/2006/relationships/hyperlink" Target="https://www.ncbi.nlm.nih.gov/protein/ADV76327.1?report=genbank&amp;log$=prottop&amp;blast_rank=1&amp;RID=N15NAN2701N" TargetMode="External"/><Relationship Id="rId1" Type="http://schemas.openxmlformats.org/officeDocument/2006/relationships/hyperlink" Target="https://www.ncbi.nlm.nih.gov/protein/QBF54043.1?report=genbank&amp;log$=prottop&amp;blast_rank=1&amp;RID=MHJVRMAH01R" TargetMode="External"/><Relationship Id="rId6" Type="http://schemas.openxmlformats.org/officeDocument/2006/relationships/hyperlink" Target="https://blast.ncbi.nlm.nih.gov/Blast.cgi" TargetMode="External"/><Relationship Id="rId11" Type="http://schemas.openxmlformats.org/officeDocument/2006/relationships/hyperlink" Target="https://www.ncbi.nlm.nih.gov/protein/AYA84109.1?report=genbank&amp;log$=prottop&amp;blast_rank=1&amp;RID=MHNWRDZC013" TargetMode="External"/><Relationship Id="rId24" Type="http://schemas.openxmlformats.org/officeDocument/2006/relationships/hyperlink" Target="https://www.ncbi.nlm.nih.gov/protein/SCO64876.1?report=genbank&amp;log$=prottop&amp;blast_rank=1&amp;RID=N0J4B7DU01N" TargetMode="External"/><Relationship Id="rId32" Type="http://schemas.openxmlformats.org/officeDocument/2006/relationships/hyperlink" Target="https://www.ncbi.nlm.nih.gov/protein/AAG29928.1?report=genbank&amp;log$=prottop&amp;blast_rank=5&amp;RID=N0MHS4N4016" TargetMode="External"/><Relationship Id="rId37" Type="http://schemas.openxmlformats.org/officeDocument/2006/relationships/hyperlink" Target="https://blast.ncbi.nlm.nih.gov/Blast.cgi" TargetMode="External"/><Relationship Id="rId40" Type="http://schemas.openxmlformats.org/officeDocument/2006/relationships/hyperlink" Target="https://www.ncbi.nlm.nih.gov/protein/QJQ82529.1?report=genbank&amp;log$=prottop&amp;blast_rank=2&amp;RID=N15JH04U013" TargetMode="External"/><Relationship Id="rId45" Type="http://schemas.openxmlformats.org/officeDocument/2006/relationships/hyperlink" Target="https://www.ncbi.nlm.nih.gov/protein/QNH90445.1?report=genbank&amp;log$=prottop&amp;blast_rank=1&amp;RID=N18EV8H8013" TargetMode="External"/><Relationship Id="rId5" Type="http://schemas.openxmlformats.org/officeDocument/2006/relationships/hyperlink" Target="https://www.ncbi.nlm.nih.gov/protein/ADR74374.1?report=genbank&amp;log$=prottop&amp;blast_rank=2&amp;RID=MHNG3BS301R" TargetMode="External"/><Relationship Id="rId15" Type="http://schemas.openxmlformats.org/officeDocument/2006/relationships/hyperlink" Target="https://www.ncbi.nlm.nih.gov/protein/BAV16892.1?report=genbank&amp;log$=prottop&amp;blast_rank=1&amp;RID=N0B56H5D016" TargetMode="External"/><Relationship Id="rId23" Type="http://schemas.openxmlformats.org/officeDocument/2006/relationships/hyperlink" Target="https://blast.ncbi.nlm.nih.gov/Blast.cgi" TargetMode="External"/><Relationship Id="rId28" Type="http://schemas.openxmlformats.org/officeDocument/2006/relationships/hyperlink" Target="https://www.ncbi.nlm.nih.gov/protein/SCO64874.1?report=genbank&amp;log$=prottop&amp;blast_rank=1&amp;RID=N0KJZZH7013" TargetMode="External"/><Relationship Id="rId36" Type="http://schemas.openxmlformats.org/officeDocument/2006/relationships/hyperlink" Target="https://www.ncbi.nlm.nih.gov/protein/AFZ39160.1?report=genbank&amp;log$=prottop&amp;blast_rank=2&amp;RID=N12Y8EGM013" TargetMode="External"/><Relationship Id="rId49" Type="http://schemas.openxmlformats.org/officeDocument/2006/relationships/hyperlink" Target="https://www.ncbi.nlm.nih.gov/protein/BBH43029.1?report=genbank&amp;log$=prottop&amp;blast_rank=1&amp;RID=N1AU2G0U013" TargetMode="External"/><Relationship Id="rId10" Type="http://schemas.openxmlformats.org/officeDocument/2006/relationships/hyperlink" Target="https://blast.ncbi.nlm.nih.gov/Blast.cgi" TargetMode="External"/><Relationship Id="rId19" Type="http://schemas.openxmlformats.org/officeDocument/2006/relationships/hyperlink" Target="https://blast.ncbi.nlm.nih.gov/Blast.cgi" TargetMode="External"/><Relationship Id="rId31" Type="http://schemas.openxmlformats.org/officeDocument/2006/relationships/hyperlink" Target="https://blast.ncbi.nlm.nih.gov/Blast.cgi" TargetMode="External"/><Relationship Id="rId44" Type="http://schemas.openxmlformats.org/officeDocument/2006/relationships/hyperlink" Target="https://www.ncbi.nlm.nih.gov/protein/QZR95588.1?report=genbank&amp;log$=prottop&amp;blast_rank=1&amp;RID=N16R96ZU01N" TargetMode="External"/><Relationship Id="rId4" Type="http://schemas.openxmlformats.org/officeDocument/2006/relationships/hyperlink" Target="https://www.ncbi.nlm.nih.gov/protein/QBF54044.1?report=genbank&amp;log$=prottop&amp;blast_rank=1&amp;RID=MHMX1UDV016" TargetMode="External"/><Relationship Id="rId9" Type="http://schemas.openxmlformats.org/officeDocument/2006/relationships/hyperlink" Target="https://www.ncbi.nlm.nih.gov/protein/AGG82494.1?report=genbank&amp;log$=prottop&amp;blast_rank=1&amp;RID=MHNW85R7013" TargetMode="External"/><Relationship Id="rId14" Type="http://schemas.openxmlformats.org/officeDocument/2006/relationships/hyperlink" Target="https://www.ncbi.nlm.nih.gov/protein/QXF14674.1?report=genbank&amp;log$=prottop&amp;blast_rank=1&amp;RID=N0B3VPKY016" TargetMode="External"/><Relationship Id="rId22" Type="http://schemas.openxmlformats.org/officeDocument/2006/relationships/hyperlink" Target="https://www.ncbi.nlm.nih.gov/protein/SCO64875.1?report=genbank&amp;log$=prottop&amp;blast_rank=1&amp;RID=N0HU05M6016" TargetMode="External"/><Relationship Id="rId27" Type="http://schemas.openxmlformats.org/officeDocument/2006/relationships/hyperlink" Target="https://blast.ncbi.nlm.nih.gov/Blast.cgi" TargetMode="External"/><Relationship Id="rId30" Type="http://schemas.openxmlformats.org/officeDocument/2006/relationships/hyperlink" Target="https://www.ncbi.nlm.nih.gov/protein/QOY47071.1?report=genbank&amp;log$=prottop&amp;blast_rank=5&amp;RID=N0MH15T2016" TargetMode="External"/><Relationship Id="rId35" Type="http://schemas.openxmlformats.org/officeDocument/2006/relationships/hyperlink" Target="https://blast.ncbi.nlm.nih.gov/Blast.cgi" TargetMode="External"/><Relationship Id="rId43" Type="http://schemas.openxmlformats.org/officeDocument/2006/relationships/hyperlink" Target="https://www.ncbi.nlm.nih.gov/protein/QDF44122.1?report=genbank&amp;log$=prottop&amp;blast_rank=62&amp;RID=N16NT63M01N" TargetMode="External"/><Relationship Id="rId48" Type="http://schemas.openxmlformats.org/officeDocument/2006/relationships/hyperlink" Target="https://www.ncbi.nlm.nih.gov/protein/BBH43027.1?report=genbank&amp;log$=prottop&amp;blast_rank=1&amp;RID=N18G75AP013" TargetMode="External"/><Relationship Id="rId8" Type="http://schemas.openxmlformats.org/officeDocument/2006/relationships/hyperlink" Target="https://blast.ncbi.nlm.nih.gov/Blast.cg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62"/>
  <sheetViews>
    <sheetView tabSelected="1" workbookViewId="0">
      <selection activeCell="I2" sqref="I2"/>
    </sheetView>
  </sheetViews>
  <sheetFormatPr defaultRowHeight="15.75" x14ac:dyDescent="0.25"/>
  <cols>
    <col min="1" max="2" width="12.28515625" style="20" customWidth="1"/>
    <col min="3" max="3" width="9.140625" style="20"/>
    <col min="4" max="4" width="9.28515625" style="20" bestFit="1" customWidth="1"/>
    <col min="5" max="5" width="10.85546875" style="20" customWidth="1"/>
    <col min="6" max="6" width="11" style="20" customWidth="1"/>
    <col min="7" max="7" width="9.28515625" style="20" bestFit="1" customWidth="1"/>
    <col min="8" max="8" width="14.7109375" style="20" customWidth="1"/>
    <col min="9" max="9" width="18.140625" style="20" customWidth="1"/>
    <col min="10" max="10" width="10.140625" style="20" customWidth="1"/>
    <col min="11" max="11" width="11.85546875" style="20" customWidth="1"/>
    <col min="12" max="12" width="11" style="20" customWidth="1"/>
    <col min="13" max="13" width="12.5703125" style="20" customWidth="1"/>
    <col min="14" max="14" width="10.5703125" style="20" customWidth="1"/>
    <col min="15" max="15" width="12" style="20" customWidth="1"/>
    <col min="16" max="16" width="11.140625" style="20" customWidth="1"/>
    <col min="17" max="17" width="9.28515625" style="20" bestFit="1" customWidth="1"/>
    <col min="18" max="16384" width="9.140625" style="20"/>
  </cols>
  <sheetData>
    <row r="1" spans="1:17" s="19" customFormat="1" x14ac:dyDescent="0.25">
      <c r="A1" s="32" t="s">
        <v>153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2"/>
      <c r="O1" s="2"/>
      <c r="P1" s="2"/>
    </row>
    <row r="2" spans="1:17" s="19" customFormat="1" ht="94.5" x14ac:dyDescent="0.25">
      <c r="A2" s="3"/>
      <c r="B2" s="4" t="s">
        <v>152</v>
      </c>
      <c r="C2" s="4" t="s">
        <v>0</v>
      </c>
      <c r="D2" s="4" t="s">
        <v>1</v>
      </c>
      <c r="E2" s="4" t="s">
        <v>2</v>
      </c>
      <c r="F2" s="4" t="s">
        <v>3</v>
      </c>
      <c r="G2" s="4" t="s">
        <v>18</v>
      </c>
      <c r="H2" s="4" t="s">
        <v>113</v>
      </c>
      <c r="I2" s="4" t="s">
        <v>9</v>
      </c>
      <c r="J2" s="4" t="s">
        <v>26</v>
      </c>
      <c r="K2" s="4" t="s">
        <v>23</v>
      </c>
      <c r="L2" s="4" t="s">
        <v>27</v>
      </c>
      <c r="M2" s="4" t="s">
        <v>22</v>
      </c>
      <c r="N2" s="4" t="s">
        <v>4</v>
      </c>
      <c r="O2" s="24" t="s">
        <v>109</v>
      </c>
      <c r="P2" s="24" t="s">
        <v>110</v>
      </c>
      <c r="Q2" s="25" t="s">
        <v>130</v>
      </c>
    </row>
    <row r="3" spans="1:17" s="19" customFormat="1" x14ac:dyDescent="0.25">
      <c r="A3" s="26" t="s">
        <v>85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8"/>
    </row>
    <row r="4" spans="1:17" x14ac:dyDescent="0.25">
      <c r="A4" s="5" t="s">
        <v>10</v>
      </c>
      <c r="B4" s="5"/>
      <c r="C4" s="5">
        <v>1</v>
      </c>
      <c r="D4" s="5">
        <v>53</v>
      </c>
      <c r="E4" s="5">
        <v>53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23"/>
    </row>
    <row r="5" spans="1:17" x14ac:dyDescent="0.25">
      <c r="A5" s="5" t="s">
        <v>143</v>
      </c>
      <c r="B5" s="5" t="s">
        <v>145</v>
      </c>
      <c r="C5" s="5">
        <v>54</v>
      </c>
      <c r="D5" s="5">
        <v>953</v>
      </c>
      <c r="E5" s="5">
        <f>D5-C5+1</f>
        <v>900</v>
      </c>
      <c r="F5" s="5">
        <f>(E5/3)-1</f>
        <v>299</v>
      </c>
      <c r="G5" s="16">
        <v>34.088529999999999</v>
      </c>
      <c r="H5" s="5" t="s">
        <v>114</v>
      </c>
      <c r="I5" s="5"/>
      <c r="J5" s="5" t="s">
        <v>91</v>
      </c>
      <c r="K5" s="5" t="s">
        <v>91</v>
      </c>
      <c r="L5" s="5" t="s">
        <v>91</v>
      </c>
      <c r="M5" s="11" t="s">
        <v>91</v>
      </c>
      <c r="N5" s="5" t="s">
        <v>91</v>
      </c>
      <c r="O5" s="5"/>
      <c r="P5" s="5"/>
      <c r="Q5" s="23"/>
    </row>
    <row r="6" spans="1:17" x14ac:dyDescent="0.25">
      <c r="A6" s="5" t="s">
        <v>5</v>
      </c>
      <c r="B6" s="5" t="s">
        <v>146</v>
      </c>
      <c r="C6" s="5">
        <v>169</v>
      </c>
      <c r="D6" s="5">
        <v>2601</v>
      </c>
      <c r="E6" s="5">
        <f t="shared" ref="E6:E10" si="0">D6-C6+1</f>
        <v>2433</v>
      </c>
      <c r="F6" s="5">
        <f t="shared" ref="F6:F9" si="1">(E6/3)-1</f>
        <v>810</v>
      </c>
      <c r="G6" s="16">
        <v>90.116159999999994</v>
      </c>
      <c r="H6" s="5" t="s">
        <v>97</v>
      </c>
      <c r="I6" s="5"/>
      <c r="J6" s="6">
        <v>0.83</v>
      </c>
      <c r="K6" s="10">
        <v>1E-22</v>
      </c>
      <c r="L6" s="8">
        <v>0.22919999999999999</v>
      </c>
      <c r="M6" s="15" t="s">
        <v>87</v>
      </c>
      <c r="N6" s="15" t="s">
        <v>88</v>
      </c>
      <c r="O6" s="5"/>
      <c r="P6" s="5"/>
      <c r="Q6" s="23" t="s">
        <v>138</v>
      </c>
    </row>
    <row r="7" spans="1:17" x14ac:dyDescent="0.25">
      <c r="A7" s="5" t="s">
        <v>144</v>
      </c>
      <c r="B7" s="5" t="s">
        <v>147</v>
      </c>
      <c r="C7" s="5">
        <v>169</v>
      </c>
      <c r="D7" s="5">
        <v>3899</v>
      </c>
      <c r="E7" s="5">
        <f t="shared" si="0"/>
        <v>3731</v>
      </c>
      <c r="F7" s="5">
        <v>1243</v>
      </c>
      <c r="G7" s="16">
        <v>139.26393999999999</v>
      </c>
      <c r="H7" s="5" t="s">
        <v>98</v>
      </c>
      <c r="I7" s="7" t="s">
        <v>17</v>
      </c>
      <c r="J7" s="6">
        <v>0.89</v>
      </c>
      <c r="K7" s="5">
        <v>0</v>
      </c>
      <c r="L7" s="8">
        <v>0.36980000000000002</v>
      </c>
      <c r="M7" s="15" t="s">
        <v>92</v>
      </c>
      <c r="N7" s="15" t="s">
        <v>93</v>
      </c>
      <c r="O7" s="5" t="s">
        <v>86</v>
      </c>
      <c r="P7" s="5">
        <v>1998</v>
      </c>
      <c r="Q7" s="23" t="s">
        <v>138</v>
      </c>
    </row>
    <row r="8" spans="1:17" x14ac:dyDescent="0.25">
      <c r="A8" s="5" t="s">
        <v>6</v>
      </c>
      <c r="B8" s="5" t="s">
        <v>149</v>
      </c>
      <c r="C8" s="5">
        <v>4058</v>
      </c>
      <c r="D8" s="5">
        <v>4636</v>
      </c>
      <c r="E8" s="5">
        <f t="shared" si="0"/>
        <v>579</v>
      </c>
      <c r="F8" s="5">
        <f t="shared" si="1"/>
        <v>192</v>
      </c>
      <c r="G8" s="16">
        <v>20.72156</v>
      </c>
      <c r="H8" s="5" t="s">
        <v>99</v>
      </c>
      <c r="I8" s="7"/>
      <c r="J8" s="6">
        <v>0.87</v>
      </c>
      <c r="K8" s="10">
        <v>8.0000000000000006E-18</v>
      </c>
      <c r="L8" s="8">
        <v>0.32779999999999998</v>
      </c>
      <c r="M8" s="11" t="s">
        <v>89</v>
      </c>
      <c r="N8" s="15" t="s">
        <v>90</v>
      </c>
      <c r="O8" s="5"/>
      <c r="P8" s="5"/>
      <c r="Q8" s="23"/>
    </row>
    <row r="9" spans="1:17" x14ac:dyDescent="0.25">
      <c r="A9" s="5" t="s">
        <v>8</v>
      </c>
      <c r="B9" s="5" t="s">
        <v>151</v>
      </c>
      <c r="C9" s="5">
        <v>4058</v>
      </c>
      <c r="D9" s="5">
        <v>5428</v>
      </c>
      <c r="E9" s="5">
        <f t="shared" si="0"/>
        <v>1371</v>
      </c>
      <c r="F9" s="5">
        <f t="shared" si="1"/>
        <v>456</v>
      </c>
      <c r="G9" s="16">
        <v>50.451369999999997</v>
      </c>
      <c r="H9" s="16" t="s">
        <v>31</v>
      </c>
      <c r="I9" s="5" t="s">
        <v>96</v>
      </c>
      <c r="J9" s="6">
        <v>0.9</v>
      </c>
      <c r="K9" s="10">
        <v>8.9999999999999994E-55</v>
      </c>
      <c r="L9" s="8">
        <v>0.34329999999999999</v>
      </c>
      <c r="M9" s="11" t="s">
        <v>94</v>
      </c>
      <c r="N9" s="15" t="s">
        <v>95</v>
      </c>
      <c r="O9" s="5"/>
      <c r="P9" s="5"/>
      <c r="Q9" s="23"/>
    </row>
    <row r="10" spans="1:17" x14ac:dyDescent="0.25">
      <c r="A10" s="5" t="s">
        <v>15</v>
      </c>
      <c r="B10" s="5"/>
      <c r="C10" s="5">
        <v>5429</v>
      </c>
      <c r="D10" s="5">
        <v>5639</v>
      </c>
      <c r="E10" s="5">
        <f t="shared" si="0"/>
        <v>211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23"/>
    </row>
    <row r="11" spans="1:17" s="19" customFormat="1" ht="15.75" customHeight="1" x14ac:dyDescent="0.25">
      <c r="A11" s="26" t="s">
        <v>107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8"/>
    </row>
    <row r="12" spans="1:17" x14ac:dyDescent="0.25">
      <c r="A12" s="5" t="s">
        <v>10</v>
      </c>
      <c r="B12" s="5"/>
      <c r="C12" s="5">
        <v>1</v>
      </c>
      <c r="D12" s="5">
        <v>14</v>
      </c>
      <c r="E12" s="5">
        <v>14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23"/>
    </row>
    <row r="13" spans="1:17" x14ac:dyDescent="0.25">
      <c r="A13" s="5" t="s">
        <v>143</v>
      </c>
      <c r="B13" s="5" t="s">
        <v>145</v>
      </c>
      <c r="C13" s="5">
        <v>15</v>
      </c>
      <c r="D13" s="5">
        <v>788</v>
      </c>
      <c r="E13" s="5">
        <f>D13-C13+1</f>
        <v>774</v>
      </c>
      <c r="F13" s="5">
        <f>(E13/3)-1</f>
        <v>257</v>
      </c>
      <c r="G13" s="16">
        <v>28.648759999999999</v>
      </c>
      <c r="H13" s="5" t="s">
        <v>11</v>
      </c>
      <c r="I13" s="5"/>
      <c r="J13" s="5" t="s">
        <v>91</v>
      </c>
      <c r="K13" s="5" t="s">
        <v>91</v>
      </c>
      <c r="L13" s="5" t="s">
        <v>91</v>
      </c>
      <c r="M13" s="11" t="s">
        <v>91</v>
      </c>
      <c r="N13" s="5" t="s">
        <v>91</v>
      </c>
      <c r="O13" s="5"/>
      <c r="P13" s="5"/>
      <c r="Q13" s="23"/>
    </row>
    <row r="14" spans="1:17" x14ac:dyDescent="0.25">
      <c r="A14" s="5" t="s">
        <v>5</v>
      </c>
      <c r="B14" s="5" t="s">
        <v>146</v>
      </c>
      <c r="C14" s="5">
        <v>142</v>
      </c>
      <c r="D14" s="5">
        <v>2130</v>
      </c>
      <c r="E14" s="5">
        <f t="shared" ref="E14:E21" si="2">D14-C14+1</f>
        <v>1989</v>
      </c>
      <c r="F14" s="5">
        <f t="shared" ref="F14:F18" si="3">(E14/3)-1</f>
        <v>662</v>
      </c>
      <c r="G14" s="16">
        <v>73.076970000000003</v>
      </c>
      <c r="H14" s="16" t="s">
        <v>12</v>
      </c>
      <c r="I14" s="5"/>
      <c r="J14" s="6">
        <v>0.99</v>
      </c>
      <c r="K14" s="10">
        <v>7.0000000000000002E-59</v>
      </c>
      <c r="L14" s="8">
        <v>0.27550000000000002</v>
      </c>
      <c r="M14" s="12" t="s">
        <v>100</v>
      </c>
      <c r="N14" s="15" t="s">
        <v>101</v>
      </c>
      <c r="O14" s="5"/>
      <c r="P14" s="5"/>
      <c r="Q14" s="23" t="s">
        <v>137</v>
      </c>
    </row>
    <row r="15" spans="1:17" x14ac:dyDescent="0.25">
      <c r="A15" s="5" t="s">
        <v>144</v>
      </c>
      <c r="B15" s="5" t="s">
        <v>147</v>
      </c>
      <c r="C15" s="5">
        <v>142</v>
      </c>
      <c r="D15" s="5">
        <v>3407</v>
      </c>
      <c r="E15" s="5">
        <f t="shared" si="2"/>
        <v>3266</v>
      </c>
      <c r="F15" s="5">
        <v>1088</v>
      </c>
      <c r="G15" s="16">
        <v>122.39035</v>
      </c>
      <c r="H15" s="5" t="s">
        <v>106</v>
      </c>
      <c r="I15" s="7" t="s">
        <v>17</v>
      </c>
      <c r="J15" s="6">
        <v>0.96</v>
      </c>
      <c r="K15" s="5">
        <v>0</v>
      </c>
      <c r="L15" s="8">
        <v>0.47270000000000001</v>
      </c>
      <c r="M15" s="15" t="s">
        <v>104</v>
      </c>
      <c r="N15" s="15" t="s">
        <v>105</v>
      </c>
      <c r="O15" s="5" t="s">
        <v>20</v>
      </c>
      <c r="P15" s="5">
        <v>1665</v>
      </c>
      <c r="Q15" s="23" t="s">
        <v>137</v>
      </c>
    </row>
    <row r="16" spans="1:17" x14ac:dyDescent="0.25">
      <c r="A16" s="5" t="s">
        <v>16</v>
      </c>
      <c r="B16" s="5" t="s">
        <v>148</v>
      </c>
      <c r="C16" s="5">
        <v>3480</v>
      </c>
      <c r="D16" s="5">
        <v>3617</v>
      </c>
      <c r="E16" s="5">
        <f t="shared" si="2"/>
        <v>138</v>
      </c>
      <c r="F16" s="5">
        <f t="shared" si="3"/>
        <v>45</v>
      </c>
      <c r="G16" s="21">
        <v>5.0439600000000002</v>
      </c>
      <c r="H16" s="5" t="s">
        <v>114</v>
      </c>
      <c r="I16" s="7"/>
      <c r="J16" s="6">
        <v>1</v>
      </c>
      <c r="K16" s="10">
        <v>5.0000000000000002E-14</v>
      </c>
      <c r="L16" s="8">
        <v>0.62219999999999998</v>
      </c>
      <c r="M16" s="11" t="s">
        <v>119</v>
      </c>
      <c r="N16" s="5" t="s">
        <v>120</v>
      </c>
      <c r="O16" s="5"/>
      <c r="P16" s="5"/>
      <c r="Q16" s="23" t="s">
        <v>131</v>
      </c>
    </row>
    <row r="17" spans="1:17" x14ac:dyDescent="0.25">
      <c r="A17" s="5" t="s">
        <v>6</v>
      </c>
      <c r="B17" s="5" t="s">
        <v>149</v>
      </c>
      <c r="C17" s="5">
        <v>3617</v>
      </c>
      <c r="D17" s="5">
        <v>4252</v>
      </c>
      <c r="E17" s="5">
        <f t="shared" si="2"/>
        <v>636</v>
      </c>
      <c r="F17" s="5">
        <f t="shared" si="3"/>
        <v>211</v>
      </c>
      <c r="G17" s="16">
        <v>23.686879999999999</v>
      </c>
      <c r="H17" s="5" t="s">
        <v>142</v>
      </c>
      <c r="I17" s="7"/>
      <c r="J17" s="6">
        <v>1</v>
      </c>
      <c r="K17" s="10">
        <v>4.0000000000000001E-84</v>
      </c>
      <c r="L17" s="8">
        <v>0.70620000000000005</v>
      </c>
      <c r="M17" s="15" t="s">
        <v>60</v>
      </c>
      <c r="N17" s="15" t="s">
        <v>61</v>
      </c>
      <c r="O17" s="5"/>
      <c r="P17" s="5"/>
      <c r="Q17" s="23"/>
    </row>
    <row r="18" spans="1:17" x14ac:dyDescent="0.25">
      <c r="A18" s="5" t="s">
        <v>7</v>
      </c>
      <c r="B18" s="5" t="s">
        <v>150</v>
      </c>
      <c r="C18" s="5">
        <v>3627</v>
      </c>
      <c r="D18" s="5">
        <v>4202</v>
      </c>
      <c r="E18" s="5">
        <f t="shared" si="2"/>
        <v>576</v>
      </c>
      <c r="F18" s="5">
        <f t="shared" si="3"/>
        <v>191</v>
      </c>
      <c r="G18" s="16">
        <v>21.57818</v>
      </c>
      <c r="H18" s="5" t="s">
        <v>14</v>
      </c>
      <c r="I18" s="9"/>
      <c r="J18" s="6">
        <v>1</v>
      </c>
      <c r="K18" s="10">
        <v>7.0000000000000001E-52</v>
      </c>
      <c r="L18" s="8">
        <v>0.56769999999999998</v>
      </c>
      <c r="M18" s="15" t="s">
        <v>102</v>
      </c>
      <c r="N18" s="15" t="s">
        <v>103</v>
      </c>
      <c r="O18" s="5"/>
      <c r="P18" s="5"/>
      <c r="Q18" s="23"/>
    </row>
    <row r="19" spans="1:17" x14ac:dyDescent="0.25">
      <c r="A19" s="29" t="s">
        <v>108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1"/>
    </row>
    <row r="20" spans="1:17" x14ac:dyDescent="0.25">
      <c r="A20" s="5" t="s">
        <v>8</v>
      </c>
      <c r="B20" s="5" t="s">
        <v>151</v>
      </c>
      <c r="C20" s="5" t="s">
        <v>124</v>
      </c>
      <c r="D20" s="5">
        <v>1242</v>
      </c>
      <c r="E20" s="5" t="s">
        <v>125</v>
      </c>
      <c r="F20" s="20" t="s">
        <v>127</v>
      </c>
      <c r="G20" s="21" t="s">
        <v>126</v>
      </c>
      <c r="H20" s="5" t="s">
        <v>123</v>
      </c>
      <c r="I20" s="5"/>
      <c r="J20" s="6">
        <v>0.98</v>
      </c>
      <c r="K20" s="10">
        <v>1E-99</v>
      </c>
      <c r="L20" s="8">
        <v>0.44259999999999999</v>
      </c>
      <c r="M20" s="15" t="s">
        <v>128</v>
      </c>
      <c r="N20" s="20" t="s">
        <v>129</v>
      </c>
      <c r="O20" s="5"/>
      <c r="P20" s="5"/>
      <c r="Q20" s="23"/>
    </row>
    <row r="21" spans="1:17" x14ac:dyDescent="0.25">
      <c r="A21" s="5" t="s">
        <v>15</v>
      </c>
      <c r="B21" s="5"/>
      <c r="C21" s="5">
        <v>1243</v>
      </c>
      <c r="D21" s="5">
        <v>1352</v>
      </c>
      <c r="E21" s="5">
        <f t="shared" si="2"/>
        <v>110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23"/>
    </row>
    <row r="22" spans="1:17" s="19" customFormat="1" x14ac:dyDescent="0.25">
      <c r="A22" s="26" t="s">
        <v>19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8"/>
    </row>
    <row r="23" spans="1:17" x14ac:dyDescent="0.25">
      <c r="A23" s="5" t="s">
        <v>10</v>
      </c>
      <c r="B23" s="5"/>
      <c r="C23" s="5">
        <v>1</v>
      </c>
      <c r="D23" s="5">
        <v>33</v>
      </c>
      <c r="E23" s="5">
        <v>33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23"/>
    </row>
    <row r="24" spans="1:17" x14ac:dyDescent="0.25">
      <c r="A24" s="5" t="s">
        <v>143</v>
      </c>
      <c r="B24" s="5" t="s">
        <v>145</v>
      </c>
      <c r="C24" s="5">
        <v>34</v>
      </c>
      <c r="D24" s="5">
        <v>783</v>
      </c>
      <c r="E24" s="5">
        <f>D24-C24+1</f>
        <v>750</v>
      </c>
      <c r="F24" s="5">
        <f>(E24/3)-1</f>
        <v>249</v>
      </c>
      <c r="G24" s="5">
        <v>28.40878</v>
      </c>
      <c r="H24" s="5" t="s">
        <v>11</v>
      </c>
      <c r="I24" s="5"/>
      <c r="J24" s="6">
        <v>1</v>
      </c>
      <c r="K24" s="13">
        <v>1.0000000000000001E-43</v>
      </c>
      <c r="L24" s="14">
        <v>0.372</v>
      </c>
      <c r="M24" s="15" t="s">
        <v>24</v>
      </c>
      <c r="N24" s="15" t="s">
        <v>21</v>
      </c>
      <c r="O24" s="5"/>
      <c r="P24" s="5"/>
      <c r="Q24" s="23"/>
    </row>
    <row r="25" spans="1:17" x14ac:dyDescent="0.25">
      <c r="A25" s="5" t="s">
        <v>5</v>
      </c>
      <c r="B25" s="5" t="s">
        <v>146</v>
      </c>
      <c r="C25" s="5">
        <v>173</v>
      </c>
      <c r="D25" s="5">
        <v>2116</v>
      </c>
      <c r="E25" s="5">
        <f t="shared" ref="E25:E31" si="4">D25-C25+1</f>
        <v>1944</v>
      </c>
      <c r="F25" s="5">
        <f t="shared" ref="F25:F30" si="5">(E25/3)-1</f>
        <v>647</v>
      </c>
      <c r="G25" s="16">
        <v>71.620220000000003</v>
      </c>
      <c r="H25" s="5" t="s">
        <v>139</v>
      </c>
      <c r="I25" s="5"/>
      <c r="J25" s="17">
        <v>0.99</v>
      </c>
      <c r="K25" s="13">
        <v>6.0000000000000002E-177</v>
      </c>
      <c r="L25" s="14">
        <v>0.46679999999999999</v>
      </c>
      <c r="M25" s="15" t="s">
        <v>34</v>
      </c>
      <c r="N25" s="15" t="s">
        <v>35</v>
      </c>
      <c r="O25" s="5"/>
      <c r="P25" s="5"/>
      <c r="Q25" s="23" t="s">
        <v>133</v>
      </c>
    </row>
    <row r="26" spans="1:17" x14ac:dyDescent="0.25">
      <c r="A26" s="5" t="s">
        <v>144</v>
      </c>
      <c r="B26" s="5" t="s">
        <v>147</v>
      </c>
      <c r="C26" s="5">
        <v>173</v>
      </c>
      <c r="D26" s="5">
        <v>3390</v>
      </c>
      <c r="E26" s="5">
        <f t="shared" si="4"/>
        <v>3218</v>
      </c>
      <c r="F26" s="5">
        <v>1072</v>
      </c>
      <c r="G26" s="16">
        <v>121.11248000000001</v>
      </c>
      <c r="H26" s="5" t="s">
        <v>25</v>
      </c>
      <c r="I26" s="7" t="s">
        <v>17</v>
      </c>
      <c r="J26" s="6">
        <v>0.99</v>
      </c>
      <c r="K26" s="5">
        <v>0</v>
      </c>
      <c r="L26" s="8">
        <v>0.59930000000000005</v>
      </c>
      <c r="M26" s="15" t="s">
        <v>28</v>
      </c>
      <c r="N26" s="15" t="s">
        <v>29</v>
      </c>
      <c r="O26" s="5" t="s">
        <v>20</v>
      </c>
      <c r="P26" s="5">
        <v>1564</v>
      </c>
      <c r="Q26" s="23" t="s">
        <v>133</v>
      </c>
    </row>
    <row r="27" spans="1:17" x14ac:dyDescent="0.25">
      <c r="A27" s="5" t="s">
        <v>16</v>
      </c>
      <c r="B27" s="5" t="s">
        <v>148</v>
      </c>
      <c r="C27" s="5">
        <v>3465</v>
      </c>
      <c r="D27" s="5">
        <v>3602</v>
      </c>
      <c r="E27" s="5">
        <f t="shared" si="4"/>
        <v>138</v>
      </c>
      <c r="F27" s="5">
        <f t="shared" si="5"/>
        <v>45</v>
      </c>
      <c r="G27" s="5">
        <v>4.9377800000000001</v>
      </c>
      <c r="H27" s="5" t="s">
        <v>114</v>
      </c>
      <c r="I27" s="7"/>
      <c r="J27" s="6">
        <v>1</v>
      </c>
      <c r="K27" s="10">
        <v>2E-19</v>
      </c>
      <c r="L27" s="8">
        <v>0.86670000000000003</v>
      </c>
      <c r="M27" s="5" t="s">
        <v>111</v>
      </c>
      <c r="N27" s="20" t="s">
        <v>112</v>
      </c>
      <c r="O27" s="5"/>
      <c r="P27" s="22"/>
      <c r="Q27" s="23" t="s">
        <v>131</v>
      </c>
    </row>
    <row r="28" spans="1:17" x14ac:dyDescent="0.25">
      <c r="A28" s="5" t="s">
        <v>6</v>
      </c>
      <c r="B28" s="5" t="s">
        <v>149</v>
      </c>
      <c r="C28" s="5">
        <v>3583</v>
      </c>
      <c r="D28" s="5">
        <v>4188</v>
      </c>
      <c r="E28" s="5">
        <f t="shared" si="4"/>
        <v>606</v>
      </c>
      <c r="F28" s="5">
        <f t="shared" si="5"/>
        <v>201</v>
      </c>
      <c r="G28" s="16">
        <v>22.400359999999999</v>
      </c>
      <c r="H28" s="5" t="s">
        <v>13</v>
      </c>
      <c r="I28" s="7"/>
      <c r="J28" s="17">
        <v>1</v>
      </c>
      <c r="K28" s="13">
        <v>4.0000000000000001E-99</v>
      </c>
      <c r="L28" s="14">
        <v>0.80200000000000005</v>
      </c>
      <c r="M28" s="15" t="s">
        <v>36</v>
      </c>
      <c r="N28" s="15" t="s">
        <v>37</v>
      </c>
      <c r="O28" s="5"/>
      <c r="P28" s="5"/>
      <c r="Q28" s="23"/>
    </row>
    <row r="29" spans="1:17" x14ac:dyDescent="0.25">
      <c r="A29" s="5" t="s">
        <v>7</v>
      </c>
      <c r="B29" s="5" t="s">
        <v>150</v>
      </c>
      <c r="C29" s="5">
        <v>3614</v>
      </c>
      <c r="D29" s="5">
        <v>4138</v>
      </c>
      <c r="E29" s="5">
        <f t="shared" si="4"/>
        <v>525</v>
      </c>
      <c r="F29" s="5">
        <f t="shared" si="5"/>
        <v>174</v>
      </c>
      <c r="G29" s="16">
        <v>19.566649999999999</v>
      </c>
      <c r="H29" s="5" t="s">
        <v>14</v>
      </c>
      <c r="I29" s="9"/>
      <c r="J29" s="6">
        <v>0.97</v>
      </c>
      <c r="K29" s="10">
        <v>1E-79</v>
      </c>
      <c r="L29" s="8">
        <v>0.74119999999999997</v>
      </c>
      <c r="M29" s="15" t="s">
        <v>38</v>
      </c>
      <c r="N29" s="15" t="s">
        <v>39</v>
      </c>
      <c r="O29" s="5"/>
      <c r="P29" s="5"/>
      <c r="Q29" s="23"/>
    </row>
    <row r="30" spans="1:17" x14ac:dyDescent="0.25">
      <c r="A30" s="5" t="s">
        <v>8</v>
      </c>
      <c r="B30" s="5" t="s">
        <v>151</v>
      </c>
      <c r="C30" s="5">
        <v>3583</v>
      </c>
      <c r="D30" s="5">
        <v>5607</v>
      </c>
      <c r="E30" s="5">
        <f t="shared" si="4"/>
        <v>2025</v>
      </c>
      <c r="F30" s="5">
        <f t="shared" si="5"/>
        <v>674</v>
      </c>
      <c r="G30" s="16">
        <v>75.441919999999996</v>
      </c>
      <c r="H30" s="5" t="s">
        <v>31</v>
      </c>
      <c r="I30" s="5" t="s">
        <v>30</v>
      </c>
      <c r="J30" s="17">
        <v>0.99</v>
      </c>
      <c r="K30" s="18">
        <v>0</v>
      </c>
      <c r="L30" s="14">
        <v>0.55230000000000001</v>
      </c>
      <c r="M30" s="5" t="s">
        <v>32</v>
      </c>
      <c r="N30" s="15" t="s">
        <v>33</v>
      </c>
      <c r="O30" s="5"/>
      <c r="P30" s="5"/>
      <c r="Q30" s="23"/>
    </row>
    <row r="31" spans="1:17" x14ac:dyDescent="0.25">
      <c r="A31" s="5" t="s">
        <v>15</v>
      </c>
      <c r="B31" s="5"/>
      <c r="C31" s="5">
        <v>5608</v>
      </c>
      <c r="D31" s="5">
        <v>5654</v>
      </c>
      <c r="E31" s="5">
        <f t="shared" si="4"/>
        <v>47</v>
      </c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23"/>
    </row>
    <row r="32" spans="1:17" s="19" customFormat="1" x14ac:dyDescent="0.25">
      <c r="A32" s="26" t="s">
        <v>40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8"/>
    </row>
    <row r="33" spans="1:17" x14ac:dyDescent="0.25">
      <c r="A33" s="5" t="s">
        <v>10</v>
      </c>
      <c r="B33" s="5"/>
      <c r="C33" s="5">
        <v>1</v>
      </c>
      <c r="D33" s="5">
        <v>31</v>
      </c>
      <c r="E33" s="5">
        <v>31</v>
      </c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23"/>
    </row>
    <row r="34" spans="1:17" x14ac:dyDescent="0.25">
      <c r="A34" s="5" t="s">
        <v>143</v>
      </c>
      <c r="B34" s="5" t="s">
        <v>145</v>
      </c>
      <c r="C34" s="5">
        <v>32</v>
      </c>
      <c r="D34" s="5">
        <v>823</v>
      </c>
      <c r="E34" s="5">
        <f>D34-C34+1</f>
        <v>792</v>
      </c>
      <c r="F34" s="5">
        <f>(E34/3)-1</f>
        <v>263</v>
      </c>
      <c r="G34" s="16">
        <v>30.096129999999999</v>
      </c>
      <c r="H34" s="5" t="s">
        <v>11</v>
      </c>
      <c r="I34" s="5"/>
      <c r="J34" s="6">
        <v>1</v>
      </c>
      <c r="K34" s="10">
        <v>2E-107</v>
      </c>
      <c r="L34" s="8">
        <v>0.60460000000000003</v>
      </c>
      <c r="M34" s="15" t="s">
        <v>41</v>
      </c>
      <c r="N34" s="15" t="s">
        <v>42</v>
      </c>
      <c r="O34" s="5"/>
      <c r="P34" s="5"/>
      <c r="Q34" s="23"/>
    </row>
    <row r="35" spans="1:17" x14ac:dyDescent="0.25">
      <c r="A35" s="5" t="s">
        <v>5</v>
      </c>
      <c r="B35" s="5" t="s">
        <v>146</v>
      </c>
      <c r="C35" s="5">
        <v>159</v>
      </c>
      <c r="D35" s="5">
        <v>2030</v>
      </c>
      <c r="E35" s="5">
        <f t="shared" ref="E35:E41" si="6">D35-C35+1</f>
        <v>1872</v>
      </c>
      <c r="F35" s="5">
        <f t="shared" ref="F35:F40" si="7">(E35/3)-1</f>
        <v>623</v>
      </c>
      <c r="G35" s="16">
        <v>68.812309999999997</v>
      </c>
      <c r="H35" s="5" t="s">
        <v>12</v>
      </c>
      <c r="I35" s="5"/>
      <c r="J35" s="6">
        <v>1</v>
      </c>
      <c r="K35" s="5">
        <v>0</v>
      </c>
      <c r="L35" s="8">
        <v>0.74160000000000004</v>
      </c>
      <c r="M35" s="5" t="s">
        <v>44</v>
      </c>
      <c r="N35" s="15" t="s">
        <v>43</v>
      </c>
      <c r="O35" s="5"/>
      <c r="P35" s="5"/>
      <c r="Q35" s="23" t="s">
        <v>134</v>
      </c>
    </row>
    <row r="36" spans="1:17" x14ac:dyDescent="0.25">
      <c r="A36" s="5" t="s">
        <v>144</v>
      </c>
      <c r="B36" s="5" t="s">
        <v>147</v>
      </c>
      <c r="C36" s="5">
        <v>159</v>
      </c>
      <c r="D36" s="5">
        <v>3304</v>
      </c>
      <c r="E36" s="5">
        <f t="shared" si="6"/>
        <v>3146</v>
      </c>
      <c r="F36" s="5">
        <v>1048</v>
      </c>
      <c r="G36" s="16">
        <v>118.40993</v>
      </c>
      <c r="H36" s="5" t="s">
        <v>49</v>
      </c>
      <c r="I36" s="7" t="s">
        <v>17</v>
      </c>
      <c r="J36" s="6">
        <v>0.99</v>
      </c>
      <c r="K36" s="5">
        <v>0</v>
      </c>
      <c r="L36" s="8">
        <v>0.81469999999999998</v>
      </c>
      <c r="M36" s="11" t="s">
        <v>51</v>
      </c>
      <c r="N36" s="15" t="s">
        <v>52</v>
      </c>
      <c r="O36" s="5" t="s">
        <v>20</v>
      </c>
      <c r="P36" s="5">
        <v>1586</v>
      </c>
      <c r="Q36" s="23" t="s">
        <v>134</v>
      </c>
    </row>
    <row r="37" spans="1:17" x14ac:dyDescent="0.25">
      <c r="A37" s="5" t="s">
        <v>16</v>
      </c>
      <c r="B37" s="5" t="s">
        <v>148</v>
      </c>
      <c r="C37" s="5">
        <v>3380</v>
      </c>
      <c r="D37" s="5">
        <v>3514</v>
      </c>
      <c r="E37" s="5">
        <f t="shared" si="6"/>
        <v>135</v>
      </c>
      <c r="F37" s="5">
        <f t="shared" si="7"/>
        <v>44</v>
      </c>
      <c r="G37" s="21">
        <v>4.91493</v>
      </c>
      <c r="H37" s="5" t="s">
        <v>114</v>
      </c>
      <c r="I37" s="7"/>
      <c r="J37" s="6">
        <v>1</v>
      </c>
      <c r="K37" s="10">
        <v>7.0000000000000001E-22</v>
      </c>
      <c r="L37" s="8">
        <v>1</v>
      </c>
      <c r="M37" s="11" t="s">
        <v>115</v>
      </c>
      <c r="N37" s="5" t="s">
        <v>116</v>
      </c>
      <c r="O37" s="5"/>
      <c r="P37" s="5"/>
      <c r="Q37" s="23" t="s">
        <v>132</v>
      </c>
    </row>
    <row r="38" spans="1:17" x14ac:dyDescent="0.25">
      <c r="A38" s="5" t="s">
        <v>6</v>
      </c>
      <c r="B38" s="5" t="s">
        <v>149</v>
      </c>
      <c r="C38" s="5">
        <v>3498</v>
      </c>
      <c r="D38" s="5">
        <v>4091</v>
      </c>
      <c r="E38" s="5">
        <f t="shared" si="6"/>
        <v>594</v>
      </c>
      <c r="F38" s="5">
        <f t="shared" si="7"/>
        <v>197</v>
      </c>
      <c r="G38" s="16">
        <v>21.4771</v>
      </c>
      <c r="H38" s="5" t="s">
        <v>13</v>
      </c>
      <c r="I38" s="7"/>
      <c r="J38" s="6">
        <v>1</v>
      </c>
      <c r="K38" s="10">
        <v>1.0000000000000001E-101</v>
      </c>
      <c r="L38" s="8">
        <v>0.83250000000000002</v>
      </c>
      <c r="M38" s="5" t="s">
        <v>45</v>
      </c>
      <c r="N38" s="15" t="s">
        <v>46</v>
      </c>
      <c r="O38" s="5"/>
      <c r="P38" s="5"/>
      <c r="Q38" s="23"/>
    </row>
    <row r="39" spans="1:17" x14ac:dyDescent="0.25">
      <c r="A39" s="5" t="s">
        <v>7</v>
      </c>
      <c r="B39" s="5" t="s">
        <v>150</v>
      </c>
      <c r="C39" s="5">
        <v>3517</v>
      </c>
      <c r="D39" s="5">
        <v>4095</v>
      </c>
      <c r="E39" s="5">
        <f t="shared" si="6"/>
        <v>579</v>
      </c>
      <c r="F39" s="5">
        <f t="shared" si="7"/>
        <v>192</v>
      </c>
      <c r="G39" s="16">
        <v>21.72139</v>
      </c>
      <c r="H39" s="5" t="s">
        <v>14</v>
      </c>
      <c r="I39" s="5"/>
      <c r="J39" s="6">
        <v>1</v>
      </c>
      <c r="K39" s="10">
        <v>5.9999999999999998E-81</v>
      </c>
      <c r="L39" s="8">
        <v>0.74739999999999995</v>
      </c>
      <c r="M39" s="5" t="s">
        <v>47</v>
      </c>
      <c r="N39" s="15" t="s">
        <v>48</v>
      </c>
      <c r="O39" s="5"/>
      <c r="P39" s="5"/>
      <c r="Q39" s="23"/>
    </row>
    <row r="40" spans="1:17" x14ac:dyDescent="0.25">
      <c r="A40" s="5" t="s">
        <v>8</v>
      </c>
      <c r="B40" s="5" t="s">
        <v>151</v>
      </c>
      <c r="C40" s="5">
        <v>3498</v>
      </c>
      <c r="D40" s="5">
        <v>5465</v>
      </c>
      <c r="E40" s="5">
        <f t="shared" si="6"/>
        <v>1968</v>
      </c>
      <c r="F40" s="5">
        <f t="shared" si="7"/>
        <v>655</v>
      </c>
      <c r="G40" s="16">
        <v>71.738910000000004</v>
      </c>
      <c r="H40" s="5" t="s">
        <v>31</v>
      </c>
      <c r="I40" s="5" t="s">
        <v>50</v>
      </c>
      <c r="J40" s="6">
        <v>0.99</v>
      </c>
      <c r="K40" s="5">
        <v>0</v>
      </c>
      <c r="L40" s="8">
        <v>0.79369999999999996</v>
      </c>
      <c r="M40" s="11" t="s">
        <v>53</v>
      </c>
      <c r="N40" s="15" t="s">
        <v>54</v>
      </c>
      <c r="O40" s="5"/>
      <c r="P40" s="5"/>
      <c r="Q40" s="23"/>
    </row>
    <row r="41" spans="1:17" x14ac:dyDescent="0.25">
      <c r="A41" s="5" t="s">
        <v>15</v>
      </c>
      <c r="B41" s="5"/>
      <c r="C41" s="5">
        <v>5466</v>
      </c>
      <c r="D41" s="5">
        <v>5561</v>
      </c>
      <c r="E41" s="5">
        <f t="shared" si="6"/>
        <v>96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23"/>
    </row>
    <row r="42" spans="1:17" s="19" customFormat="1" x14ac:dyDescent="0.25">
      <c r="A42" s="26" t="s">
        <v>69</v>
      </c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8"/>
    </row>
    <row r="43" spans="1:17" x14ac:dyDescent="0.25">
      <c r="A43" s="5" t="s">
        <v>10</v>
      </c>
      <c r="B43" s="5"/>
      <c r="C43" s="5">
        <v>1</v>
      </c>
      <c r="D43" s="5">
        <v>47</v>
      </c>
      <c r="E43" s="5">
        <v>47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23"/>
    </row>
    <row r="44" spans="1:17" x14ac:dyDescent="0.25">
      <c r="A44" s="5" t="s">
        <v>143</v>
      </c>
      <c r="B44" s="5" t="s">
        <v>145</v>
      </c>
      <c r="C44" s="5">
        <v>48</v>
      </c>
      <c r="D44" s="5">
        <v>809</v>
      </c>
      <c r="E44" s="5">
        <f>D44-C44+1</f>
        <v>762</v>
      </c>
      <c r="F44" s="5">
        <f>(E44/3)-1</f>
        <v>253</v>
      </c>
      <c r="G44" s="16">
        <v>29.081669999999999</v>
      </c>
      <c r="H44" s="5" t="s">
        <v>11</v>
      </c>
      <c r="I44" s="5"/>
      <c r="J44" s="6">
        <v>0.99</v>
      </c>
      <c r="K44" s="10">
        <v>1E-8</v>
      </c>
      <c r="L44" s="8">
        <v>0.23749999999999999</v>
      </c>
      <c r="M44" s="11" t="s">
        <v>70</v>
      </c>
      <c r="N44" s="15" t="s">
        <v>71</v>
      </c>
      <c r="O44" s="5"/>
      <c r="P44" s="5"/>
      <c r="Q44" s="23"/>
    </row>
    <row r="45" spans="1:17" x14ac:dyDescent="0.25">
      <c r="A45" s="5" t="s">
        <v>5</v>
      </c>
      <c r="B45" s="5" t="s">
        <v>146</v>
      </c>
      <c r="C45" s="5">
        <v>196</v>
      </c>
      <c r="D45" s="5">
        <v>2184</v>
      </c>
      <c r="E45" s="5">
        <f t="shared" ref="E45:E51" si="8">D45-C45+1</f>
        <v>1989</v>
      </c>
      <c r="F45" s="5">
        <f t="shared" ref="F45:F50" si="9">(E45/3)-1</f>
        <v>662</v>
      </c>
      <c r="G45" s="16">
        <v>72.105410000000006</v>
      </c>
      <c r="H45" s="5" t="s">
        <v>12</v>
      </c>
      <c r="I45" s="5"/>
      <c r="J45" s="6">
        <v>0.98</v>
      </c>
      <c r="K45" s="10">
        <v>4.9999999999999995E-94</v>
      </c>
      <c r="L45" s="8">
        <v>0.33629999999999999</v>
      </c>
      <c r="M45" s="12" t="s">
        <v>72</v>
      </c>
      <c r="N45" s="15" t="s">
        <v>73</v>
      </c>
      <c r="O45" s="5"/>
      <c r="P45" s="5"/>
      <c r="Q45" s="23" t="s">
        <v>136</v>
      </c>
    </row>
    <row r="46" spans="1:17" x14ac:dyDescent="0.25">
      <c r="A46" s="5" t="s">
        <v>144</v>
      </c>
      <c r="B46" s="5" t="s">
        <v>147</v>
      </c>
      <c r="C46" s="5">
        <v>196</v>
      </c>
      <c r="D46" s="5">
        <v>3461</v>
      </c>
      <c r="E46" s="5">
        <f t="shared" si="8"/>
        <v>3266</v>
      </c>
      <c r="F46" s="5">
        <v>1088</v>
      </c>
      <c r="G46" s="16">
        <v>121.74121</v>
      </c>
      <c r="H46" s="5" t="s">
        <v>83</v>
      </c>
      <c r="I46" s="7" t="s">
        <v>17</v>
      </c>
      <c r="J46" s="6">
        <v>1</v>
      </c>
      <c r="K46" s="5">
        <v>0</v>
      </c>
      <c r="L46" s="8">
        <v>0.46210000000000001</v>
      </c>
      <c r="M46" s="15" t="s">
        <v>79</v>
      </c>
      <c r="N46" s="15" t="s">
        <v>80</v>
      </c>
      <c r="O46" s="5" t="s">
        <v>20</v>
      </c>
      <c r="P46" s="5">
        <v>1743</v>
      </c>
      <c r="Q46" s="23" t="s">
        <v>136</v>
      </c>
    </row>
    <row r="47" spans="1:17" x14ac:dyDescent="0.25">
      <c r="A47" s="5" t="s">
        <v>16</v>
      </c>
      <c r="B47" s="5" t="s">
        <v>148</v>
      </c>
      <c r="C47" s="5">
        <v>3549</v>
      </c>
      <c r="D47" s="5">
        <v>3686</v>
      </c>
      <c r="E47" s="5">
        <f t="shared" si="8"/>
        <v>138</v>
      </c>
      <c r="F47" s="5">
        <f t="shared" si="9"/>
        <v>45</v>
      </c>
      <c r="G47" s="21">
        <v>5.0209200000000003</v>
      </c>
      <c r="H47" s="5" t="s">
        <v>114</v>
      </c>
      <c r="I47" s="7"/>
      <c r="J47" s="6">
        <v>1</v>
      </c>
      <c r="K47" s="10">
        <v>2.0000000000000002E-15</v>
      </c>
      <c r="L47" s="8">
        <v>0.73329999999999995</v>
      </c>
      <c r="M47" s="11" t="s">
        <v>121</v>
      </c>
      <c r="N47" s="5" t="s">
        <v>122</v>
      </c>
      <c r="O47" s="5"/>
      <c r="P47" s="5"/>
      <c r="Q47" s="23" t="s">
        <v>131</v>
      </c>
    </row>
    <row r="48" spans="1:17" x14ac:dyDescent="0.25">
      <c r="A48" s="5" t="s">
        <v>6</v>
      </c>
      <c r="B48" s="5" t="s">
        <v>149</v>
      </c>
      <c r="C48" s="5">
        <v>3667</v>
      </c>
      <c r="D48" s="5">
        <v>4284</v>
      </c>
      <c r="E48" s="5">
        <f t="shared" si="8"/>
        <v>618</v>
      </c>
      <c r="F48" s="5">
        <f t="shared" si="9"/>
        <v>205</v>
      </c>
      <c r="G48" s="16">
        <v>22.59948</v>
      </c>
      <c r="H48" s="5" t="s">
        <v>13</v>
      </c>
      <c r="I48" s="7"/>
      <c r="J48" s="6">
        <v>1</v>
      </c>
      <c r="K48" s="10">
        <v>8.0000000000000003E-62</v>
      </c>
      <c r="L48" s="8">
        <v>0.62619999999999998</v>
      </c>
      <c r="M48" s="15" t="s">
        <v>74</v>
      </c>
      <c r="N48" s="15" t="s">
        <v>75</v>
      </c>
      <c r="O48" s="5"/>
      <c r="P48" s="5"/>
      <c r="Q48" s="23"/>
    </row>
    <row r="49" spans="1:17" x14ac:dyDescent="0.25">
      <c r="A49" s="5" t="s">
        <v>7</v>
      </c>
      <c r="B49" s="5" t="s">
        <v>150</v>
      </c>
      <c r="C49" s="5">
        <v>3698</v>
      </c>
      <c r="D49" s="5">
        <v>4288</v>
      </c>
      <c r="E49" s="5">
        <f t="shared" si="8"/>
        <v>591</v>
      </c>
      <c r="F49" s="5">
        <f t="shared" si="9"/>
        <v>196</v>
      </c>
      <c r="G49" s="16">
        <v>21.934519999999999</v>
      </c>
      <c r="H49" s="5" t="s">
        <v>14</v>
      </c>
      <c r="I49" s="9"/>
      <c r="J49" s="6">
        <v>0.89</v>
      </c>
      <c r="K49" s="10">
        <v>1.9999999999999999E-23</v>
      </c>
      <c r="L49" s="8">
        <v>0.46889999999999998</v>
      </c>
      <c r="M49" s="15" t="s">
        <v>76</v>
      </c>
      <c r="N49" s="15" t="s">
        <v>77</v>
      </c>
      <c r="O49" s="5"/>
      <c r="P49" s="5"/>
      <c r="Q49" s="23"/>
    </row>
    <row r="50" spans="1:17" x14ac:dyDescent="0.25">
      <c r="A50" s="5" t="s">
        <v>8</v>
      </c>
      <c r="B50" s="5" t="s">
        <v>151</v>
      </c>
      <c r="C50" s="5">
        <v>3667</v>
      </c>
      <c r="D50" s="5">
        <v>5529</v>
      </c>
      <c r="E50" s="5">
        <f t="shared" si="8"/>
        <v>1863</v>
      </c>
      <c r="F50" s="5">
        <f t="shared" si="9"/>
        <v>620</v>
      </c>
      <c r="G50" s="16">
        <v>69.779889999999995</v>
      </c>
      <c r="H50" s="5" t="s">
        <v>84</v>
      </c>
      <c r="I50" s="5" t="s">
        <v>78</v>
      </c>
      <c r="J50" s="6">
        <v>0.95</v>
      </c>
      <c r="K50" s="10">
        <v>2.0000000000000001E-62</v>
      </c>
      <c r="L50" s="8">
        <v>0.35339999999999999</v>
      </c>
      <c r="M50" s="15" t="s">
        <v>81</v>
      </c>
      <c r="N50" s="15" t="s">
        <v>82</v>
      </c>
      <c r="O50" s="5"/>
      <c r="P50" s="5"/>
      <c r="Q50" s="23"/>
    </row>
    <row r="51" spans="1:17" x14ac:dyDescent="0.25">
      <c r="A51" s="5" t="s">
        <v>15</v>
      </c>
      <c r="B51" s="5"/>
      <c r="C51" s="5">
        <v>5530</v>
      </c>
      <c r="D51" s="5">
        <v>5744</v>
      </c>
      <c r="E51" s="5">
        <f t="shared" si="8"/>
        <v>215</v>
      </c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23"/>
    </row>
    <row r="52" spans="1:17" s="19" customFormat="1" x14ac:dyDescent="0.25">
      <c r="A52" s="26" t="s">
        <v>55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8"/>
    </row>
    <row r="53" spans="1:17" x14ac:dyDescent="0.25">
      <c r="A53" s="5" t="s">
        <v>10</v>
      </c>
      <c r="B53" s="5"/>
      <c r="C53" s="5">
        <v>1</v>
      </c>
      <c r="D53" s="5">
        <v>18</v>
      </c>
      <c r="E53" s="5">
        <v>18</v>
      </c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23"/>
    </row>
    <row r="54" spans="1:17" x14ac:dyDescent="0.25">
      <c r="A54" s="5" t="s">
        <v>143</v>
      </c>
      <c r="B54" s="5" t="s">
        <v>145</v>
      </c>
      <c r="C54" s="5">
        <v>19</v>
      </c>
      <c r="D54" s="5">
        <v>750</v>
      </c>
      <c r="E54" s="5">
        <f>D54-C54+1</f>
        <v>732</v>
      </c>
      <c r="F54" s="5">
        <f>(E54/3)-1</f>
        <v>243</v>
      </c>
      <c r="G54" s="16">
        <v>27.974039999999999</v>
      </c>
      <c r="H54" s="5" t="s">
        <v>11</v>
      </c>
      <c r="I54" s="5"/>
      <c r="J54" s="6">
        <v>0.99</v>
      </c>
      <c r="K54" s="10">
        <v>6E-52</v>
      </c>
      <c r="L54" s="8">
        <v>0.41739999999999999</v>
      </c>
      <c r="M54" s="15" t="s">
        <v>56</v>
      </c>
      <c r="N54" s="15" t="s">
        <v>57</v>
      </c>
      <c r="O54" s="5"/>
      <c r="P54" s="5"/>
      <c r="Q54" s="23"/>
    </row>
    <row r="55" spans="1:17" x14ac:dyDescent="0.25">
      <c r="A55" s="5" t="s">
        <v>5</v>
      </c>
      <c r="B55" s="5" t="s">
        <v>146</v>
      </c>
      <c r="C55" s="5">
        <v>137</v>
      </c>
      <c r="D55" s="5">
        <v>1999</v>
      </c>
      <c r="E55" s="5">
        <f t="shared" ref="E55:E61" si="10">D55-C55+1</f>
        <v>1863</v>
      </c>
      <c r="F55" s="5">
        <f t="shared" ref="F55:F60" si="11">(E55/3)-1</f>
        <v>620</v>
      </c>
      <c r="G55" s="16">
        <v>68.354219999999998</v>
      </c>
      <c r="H55" s="5" t="s">
        <v>140</v>
      </c>
      <c r="I55" s="5"/>
      <c r="J55" s="6">
        <v>0.99</v>
      </c>
      <c r="K55" s="5">
        <v>0</v>
      </c>
      <c r="L55" s="8">
        <v>0.5413</v>
      </c>
      <c r="M55" s="12" t="s">
        <v>58</v>
      </c>
      <c r="N55" s="15" t="s">
        <v>59</v>
      </c>
      <c r="O55" s="5"/>
      <c r="P55" s="5"/>
      <c r="Q55" s="23" t="s">
        <v>135</v>
      </c>
    </row>
    <row r="56" spans="1:17" x14ac:dyDescent="0.25">
      <c r="A56" s="5" t="s">
        <v>144</v>
      </c>
      <c r="B56" s="5" t="s">
        <v>147</v>
      </c>
      <c r="C56" s="5">
        <v>137</v>
      </c>
      <c r="D56" s="5">
        <v>3270</v>
      </c>
      <c r="E56" s="5">
        <f t="shared" si="10"/>
        <v>3134</v>
      </c>
      <c r="F56" s="5">
        <v>1044</v>
      </c>
      <c r="G56" s="16">
        <v>117.6283</v>
      </c>
      <c r="H56" s="5" t="s">
        <v>141</v>
      </c>
      <c r="I56" s="7" t="s">
        <v>17</v>
      </c>
      <c r="J56" s="6">
        <v>0.99</v>
      </c>
      <c r="K56" s="5">
        <v>0</v>
      </c>
      <c r="L56" s="8">
        <v>0.67659999999999998</v>
      </c>
      <c r="M56" s="15" t="s">
        <v>64</v>
      </c>
      <c r="N56" s="15" t="s">
        <v>65</v>
      </c>
      <c r="O56" s="5" t="s">
        <v>20</v>
      </c>
      <c r="P56" s="5">
        <v>1495</v>
      </c>
      <c r="Q56" s="23" t="s">
        <v>135</v>
      </c>
    </row>
    <row r="57" spans="1:17" x14ac:dyDescent="0.25">
      <c r="A57" s="5" t="s">
        <v>16</v>
      </c>
      <c r="B57" s="5" t="s">
        <v>148</v>
      </c>
      <c r="C57" s="5">
        <v>3347</v>
      </c>
      <c r="D57" s="5">
        <v>3484</v>
      </c>
      <c r="E57" s="5">
        <f t="shared" si="10"/>
        <v>138</v>
      </c>
      <c r="F57" s="5">
        <f t="shared" si="11"/>
        <v>45</v>
      </c>
      <c r="G57" s="5">
        <v>5.0099499999999999</v>
      </c>
      <c r="H57" s="5" t="s">
        <v>114</v>
      </c>
      <c r="I57" s="7"/>
      <c r="J57" s="6">
        <v>1</v>
      </c>
      <c r="K57" s="10">
        <v>2.0000000000000001E-18</v>
      </c>
      <c r="L57" s="8">
        <v>0.82220000000000004</v>
      </c>
      <c r="M57" s="11" t="s">
        <v>117</v>
      </c>
      <c r="N57" s="5" t="s">
        <v>118</v>
      </c>
      <c r="O57" s="5"/>
      <c r="P57" s="5"/>
      <c r="Q57" s="23" t="s">
        <v>131</v>
      </c>
    </row>
    <row r="58" spans="1:17" x14ac:dyDescent="0.25">
      <c r="A58" s="5" t="s">
        <v>6</v>
      </c>
      <c r="B58" s="5" t="s">
        <v>149</v>
      </c>
      <c r="C58" s="5">
        <v>3488</v>
      </c>
      <c r="D58" s="5">
        <v>4114</v>
      </c>
      <c r="E58" s="5">
        <f t="shared" si="10"/>
        <v>627</v>
      </c>
      <c r="F58" s="5">
        <f t="shared" si="11"/>
        <v>208</v>
      </c>
      <c r="G58" s="16">
        <v>23.1723</v>
      </c>
      <c r="H58" s="5" t="s">
        <v>142</v>
      </c>
      <c r="I58" s="7"/>
      <c r="J58" s="6">
        <v>1</v>
      </c>
      <c r="K58" s="10">
        <v>2.0000000000000001E-97</v>
      </c>
      <c r="L58" s="8">
        <v>0.74519999999999997</v>
      </c>
      <c r="M58" s="11" t="s">
        <v>60</v>
      </c>
      <c r="N58" s="15" t="s">
        <v>61</v>
      </c>
      <c r="O58" s="5"/>
      <c r="P58" s="5"/>
      <c r="Q58" s="23"/>
    </row>
    <row r="59" spans="1:17" x14ac:dyDescent="0.25">
      <c r="A59" s="5" t="s">
        <v>7</v>
      </c>
      <c r="B59" s="5" t="s">
        <v>150</v>
      </c>
      <c r="C59" s="5">
        <v>3498</v>
      </c>
      <c r="D59" s="5">
        <v>4067</v>
      </c>
      <c r="E59" s="5">
        <f t="shared" si="10"/>
        <v>570</v>
      </c>
      <c r="F59" s="5">
        <f t="shared" si="11"/>
        <v>189</v>
      </c>
      <c r="G59" s="16">
        <v>21.025320000000001</v>
      </c>
      <c r="H59" s="5" t="s">
        <v>14</v>
      </c>
      <c r="I59" s="9"/>
      <c r="J59" s="6">
        <v>1</v>
      </c>
      <c r="K59" s="10">
        <v>1E-79</v>
      </c>
      <c r="L59" s="8">
        <v>0.69310000000000005</v>
      </c>
      <c r="M59" s="15" t="s">
        <v>62</v>
      </c>
      <c r="N59" s="15" t="s">
        <v>63</v>
      </c>
      <c r="O59" s="5"/>
      <c r="P59" s="5"/>
      <c r="Q59" s="23"/>
    </row>
    <row r="60" spans="1:17" x14ac:dyDescent="0.25">
      <c r="A60" s="5" t="s">
        <v>8</v>
      </c>
      <c r="B60" s="5" t="s">
        <v>151</v>
      </c>
      <c r="C60" s="5">
        <v>3488</v>
      </c>
      <c r="D60" s="5">
        <v>5584</v>
      </c>
      <c r="E60" s="5">
        <f t="shared" si="10"/>
        <v>2097</v>
      </c>
      <c r="F60" s="5">
        <f t="shared" si="11"/>
        <v>698</v>
      </c>
      <c r="G60" s="16">
        <v>78.394949999999994</v>
      </c>
      <c r="H60" s="5" t="s">
        <v>31</v>
      </c>
      <c r="I60" s="5" t="s">
        <v>68</v>
      </c>
      <c r="J60" s="6">
        <v>1</v>
      </c>
      <c r="K60" s="5">
        <v>0</v>
      </c>
      <c r="L60" s="8">
        <v>0.57399999999999995</v>
      </c>
      <c r="M60" s="15" t="s">
        <v>66</v>
      </c>
      <c r="N60" s="15" t="s">
        <v>67</v>
      </c>
      <c r="O60" s="5"/>
      <c r="P60" s="5"/>
      <c r="Q60" s="23"/>
    </row>
    <row r="61" spans="1:17" x14ac:dyDescent="0.25">
      <c r="A61" s="5" t="s">
        <v>15</v>
      </c>
      <c r="B61" s="5"/>
      <c r="C61" s="5">
        <v>5585</v>
      </c>
      <c r="D61" s="5">
        <v>5704</v>
      </c>
      <c r="E61" s="5">
        <f t="shared" si="10"/>
        <v>120</v>
      </c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23"/>
    </row>
    <row r="62" spans="1:17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</sheetData>
  <mergeCells count="8">
    <mergeCell ref="A3:Q3"/>
    <mergeCell ref="A19:Q19"/>
    <mergeCell ref="A52:Q52"/>
    <mergeCell ref="A1:M1"/>
    <mergeCell ref="A22:Q22"/>
    <mergeCell ref="A32:Q32"/>
    <mergeCell ref="A42:Q42"/>
    <mergeCell ref="A11:Q11"/>
  </mergeCells>
  <hyperlinks>
    <hyperlink ref="N24" r:id="rId1" tooltip="Show report for QBF54043.1" display="https://www.ncbi.nlm.nih.gov/protein/QBF54043.1?report=genbank&amp;log$=prottop&amp;blast_rank=1&amp;RID=MHJVRMAH01R"/>
    <hyperlink ref="M24" r:id="rId2" location="alnHdr_QBF54043" tooltip="Go to alignment for P0 [Zucchini aphid-borne yellows virus]" display="https://blast.ncbi.nlm.nih.gov/Blast.cgi - alnHdr_QBF54043"/>
    <hyperlink ref="M26" r:id="rId3" location="alnHdr_QBF54044" tooltip="Go to alignment for P2 [Zucchini aphid-borne yellows virus]" display="https://blast.ncbi.nlm.nih.gov/Blast.cgi - alnHdr_QBF54044"/>
    <hyperlink ref="N26" r:id="rId4" tooltip="Show report for QBF54044.1" display="https://www.ncbi.nlm.nih.gov/protein/QBF54044.1?report=genbank&amp;log$=prottop&amp;blast_rank=1&amp;RID=MHMX1UDV016"/>
    <hyperlink ref="N30" r:id="rId5" tooltip="Show report for ADR74374.1" display="https://www.ncbi.nlm.nih.gov/protein/ADR74374.1?report=genbank&amp;log$=prottop&amp;blast_rank=2&amp;RID=MHNG3BS301R"/>
    <hyperlink ref="M25" r:id="rId6" location="alnHdr_QBF54045" tooltip="Go to alignment for P1 [Zucchini aphid-borne yellows virus]" display="https://blast.ncbi.nlm.nih.gov/Blast.cgi - alnHdr_QBF54045"/>
    <hyperlink ref="N25" r:id="rId7" tooltip="Show report for QBF54045.1" display="https://www.ncbi.nlm.nih.gov/protein/QBF54045.1?report=genbank&amp;log$=prottop&amp;blast_rank=1&amp;RID=MHNGTE1T01R"/>
    <hyperlink ref="M28" r:id="rId8" location="alnHdr_AGG82494" tooltip="Go to alignment for coat protein [Beet western yellows virus]" display="https://blast.ncbi.nlm.nih.gov/Blast.cgi - alnHdr_AGG82494"/>
    <hyperlink ref="N28" r:id="rId9" tooltip="Show report for AGG82494.1" display="https://www.ncbi.nlm.nih.gov/protein/AGG82494.1?report=genbank&amp;log$=prottop&amp;blast_rank=1&amp;RID=MHNW85R7013"/>
    <hyperlink ref="M29" r:id="rId10" location="alnHdr_AYA84109" tooltip="Go to alignment for P4 protein [Beet western yellows virus]" display="https://blast.ncbi.nlm.nih.gov/Blast.cgi - alnHdr_AYA84109"/>
    <hyperlink ref="N29" r:id="rId11" tooltip="Show report for AYA84109.1" display="https://www.ncbi.nlm.nih.gov/protein/AYA84109.1?report=genbank&amp;log$=prottop&amp;blast_rank=1&amp;RID=MHNWRDZC013"/>
    <hyperlink ref="M34" r:id="rId12" location="alnHdr_QXF14671" tooltip="Go to alignment for P0 [Barley virus G]" display="https://blast.ncbi.nlm.nih.gov/Blast.cgi - alnHdr_QXF14671"/>
    <hyperlink ref="N34" r:id="rId13" tooltip="Show report for QXF14671.1" display="https://www.ncbi.nlm.nih.gov/protein/QXF14671.1?report=genbank&amp;log$=prottop&amp;blast_rank=1&amp;RID=N0B0UF9M016"/>
    <hyperlink ref="N35" r:id="rId14" tooltip="Show report for QXF14674.1" display="https://www.ncbi.nlm.nih.gov/protein/QXF14674.1?report=genbank&amp;log$=prottop&amp;blast_rank=1&amp;RID=N0B3VPKY016"/>
    <hyperlink ref="N38" r:id="rId15" tooltip="Show report for BAV16892.1" display="https://www.ncbi.nlm.nih.gov/protein/BAV16892.1?report=genbank&amp;log$=prottop&amp;blast_rank=1&amp;RID=N0B56H5D016"/>
    <hyperlink ref="N39" r:id="rId16" tooltip="Show report for API68971.1" display="https://www.ncbi.nlm.nih.gov/protein/API68971.1?report=genbank&amp;log$=prottop&amp;blast_rank=1&amp;RID=N0B69TCV016"/>
    <hyperlink ref="N36" r:id="rId17" tooltip="Show report for BBO15439.1" display="https://www.ncbi.nlm.nih.gov/protein/BBO15439.1?report=genbank&amp;log$=prottop&amp;blast_rank=1&amp;RID=N0DV73C1013"/>
    <hyperlink ref="N40" r:id="rId18" tooltip="Show report for BAX25509.1" display="https://www.ncbi.nlm.nih.gov/protein/BAX25509.1?report=genbank&amp;log$=prottop&amp;blast_rank=1&amp;RID=N0E3JAHX013"/>
    <hyperlink ref="M54" r:id="rId19" location="alnHdr_SCO64870" tooltip="Go to alignment for P0 [Torilis crimson leaf virus]" display="https://blast.ncbi.nlm.nih.gov/Blast.cgi - alnHdr_SCO64870"/>
    <hyperlink ref="N54" r:id="rId20" tooltip="Show report for SCO64870.1" display="https://www.ncbi.nlm.nih.gov/protein/SCO64870.1?report=genbank&amp;log$=prottop&amp;blast_rank=1&amp;RID=N0GYHJKD01N"/>
    <hyperlink ref="N55" r:id="rId21" tooltip="Show report for SCO64859.1" display="https://www.ncbi.nlm.nih.gov/protein/SCO64859.1?report=genbank&amp;log$=prottop&amp;blast_rank=1&amp;RID=N0HJ5RW1013"/>
    <hyperlink ref="N58" r:id="rId22" tooltip="Show report for SCO64875.1" display="https://www.ncbi.nlm.nih.gov/protein/SCO64875.1?report=genbank&amp;log$=prottop&amp;blast_rank=1&amp;RID=N0HU05M6016"/>
    <hyperlink ref="M59" r:id="rId23" location="alnHdr_SCO64876" tooltip="Go to alignment for P4-MP [Torilis crimson leaf virus]" display="https://blast.ncbi.nlm.nih.gov/Blast.cgi - alnHdr_SCO64876"/>
    <hyperlink ref="N59" r:id="rId24" tooltip="Show report for SCO64876.1" display="https://www.ncbi.nlm.nih.gov/protein/SCO64876.1?report=genbank&amp;log$=prottop&amp;blast_rank=1&amp;RID=N0J4B7DU01N"/>
    <hyperlink ref="M56" r:id="rId25" location="alnHdr_QBF54044" tooltip="Go to alignment for P2 [Zucchini aphid-borne yellows virus]" display="https://blast.ncbi.nlm.nih.gov/Blast.cgi - alnHdr_QBF54044"/>
    <hyperlink ref="N56" r:id="rId26" tooltip="Show report for SCO64858.1" display="https://www.ncbi.nlm.nih.gov/protein/SCO64858.1?report=genbank&amp;log$=prottop&amp;blast_rank=10&amp;RID=N0K9AWAN013"/>
    <hyperlink ref="M60" r:id="rId27" location="alnHdr_SCO64874" tooltip="Go to alignment for P5 [Torilis crimson leaf virus]" display="https://blast.ncbi.nlm.nih.gov/Blast.cgi - alnHdr_SCO64874"/>
    <hyperlink ref="N60" r:id="rId28" tooltip="Show report for SCO64874.1" display="https://www.ncbi.nlm.nih.gov/protein/SCO64874.1?report=genbank&amp;log$=prottop&amp;blast_rank=1&amp;RID=N0KJZZH7013"/>
    <hyperlink ref="N44" r:id="rId29" tooltip="Show report for QRV07417.1" display="https://www.ncbi.nlm.nih.gov/protein/QRV07417.1?report=genbank&amp;log$=prottop&amp;blast_rank=1&amp;RID=N0MFZ1FT016"/>
    <hyperlink ref="N45" r:id="rId30" tooltip="Show report for QOY47071.1" display="https://www.ncbi.nlm.nih.gov/protein/QOY47071.1?report=genbank&amp;log$=prottop&amp;blast_rank=5&amp;RID=N0MH15T2016"/>
    <hyperlink ref="M48" r:id="rId31" location="alnHdr_AAG29928" tooltip="Go to alignment for coat protein [Groundnut rosette assistor virus] &gt;dbj|BBK03601.1| coat protein [Groundnut rosette assistor virus] &gt;dbj|BBK03605.1| coat protein [Groundnut rosette assistor virus] &gt;dbj|BBK03606.1| coat protein [Groundnut rosette assistor" display="https://blast.ncbi.nlm.nih.gov/Blast.cgi - alnHdr_AAG29928"/>
    <hyperlink ref="N48" r:id="rId32" tooltip="Show report for AAG29928.1" display="https://www.ncbi.nlm.nih.gov/protein/AAG29928.1?report=genbank&amp;log$=prottop&amp;blast_rank=5&amp;RID=N0MHS4N4016"/>
    <hyperlink ref="M49" r:id="rId33" location="alnHdr_AHK60782" tooltip="Go to alignment for movement protein [Pepo aphid-borne yellows virus]" display="https://blast.ncbi.nlm.nih.gov/Blast.cgi - alnHdr_AHK60782"/>
    <hyperlink ref="N49" r:id="rId34" tooltip="Show report for AHK60782.1" display="https://www.ncbi.nlm.nih.gov/protein/AHK60782.1?report=genbank&amp;log$=prottop&amp;blast_rank=1&amp;RID=N0MK20Y9013"/>
    <hyperlink ref="M46" r:id="rId35" location="alnHdr_AFZ39160" tooltip="Go to alignment for P1-2 fusion protein [Turnip yellows virus]" display="https://blast.ncbi.nlm.nih.gov/Blast.cgi - alnHdr_AFZ39160"/>
    <hyperlink ref="N46" r:id="rId36" tooltip="Show report for AFZ39160.1" display="https://www.ncbi.nlm.nih.gov/protein/AFZ39160.1?report=genbank&amp;log$=prottop&amp;blast_rank=2&amp;RID=N12Y8EGM013"/>
    <hyperlink ref="M50" r:id="rId37" location="alnHdr_QFP12730" tooltip="Go to alignment for P3-5 readthrough extension [Ornithogalum virus 5]" display="https://blast.ncbi.nlm.nih.gov/Blast.cgi - alnHdr_QFP12730"/>
    <hyperlink ref="N50" r:id="rId38" tooltip="Show report for QFP12730.1" display="https://www.ncbi.nlm.nih.gov/protein/QFP12730.1?report=genbank&amp;log$=prottop&amp;blast_rank=1&amp;RID=N12ZNYE9013"/>
    <hyperlink ref="M6" r:id="rId39" location="alnHdr_QJQ82529" tooltip="Go to alignment for putative replicase protein [Red clover enamovirus 1]" display="https://blast.ncbi.nlm.nih.gov/Blast.cgi - alnHdr_QJQ82529"/>
    <hyperlink ref="N6" r:id="rId40" tooltip="Show report for QJQ82529.1" display="https://www.ncbi.nlm.nih.gov/protein/QJQ82529.1?report=genbank&amp;log$=prottop&amp;blast_rank=2&amp;RID=N15JH04U013"/>
    <hyperlink ref="N8" r:id="rId41" tooltip="Show report for ADV76327.1" display="https://www.ncbi.nlm.nih.gov/protein/ADV76327.1?report=genbank&amp;log$=prottop&amp;blast_rank=1&amp;RID=N15NAN2701N"/>
    <hyperlink ref="M7" r:id="rId42" location="alnHdr_QDF44122" tooltip="Go to alignment for RNA-dependent RNA polymerase [Pea enation mosaic virus 1]" display="https://blast.ncbi.nlm.nih.gov/Blast.cgi - alnHdr_QDF44122"/>
    <hyperlink ref="N7" r:id="rId43" tooltip="Show report for QDF44122.1" display="https://www.ncbi.nlm.nih.gov/protein/QDF44122.1?report=genbank&amp;log$=prottop&amp;blast_rank=62&amp;RID=N16NT63M01N"/>
    <hyperlink ref="N9" r:id="rId44" tooltip="Show report for QZR95588.1" display="https://www.ncbi.nlm.nih.gov/protein/QZR95588.1?report=genbank&amp;log$=prottop&amp;blast_rank=1&amp;RID=N16R96ZU01N"/>
    <hyperlink ref="N14" r:id="rId45" tooltip="Show report for QNH90445.1" display="https://www.ncbi.nlm.nih.gov/protein/QNH90445.1?report=genbank&amp;log$=prottop&amp;blast_rank=1&amp;RID=N18EV8H8013"/>
    <hyperlink ref="N17" r:id="rId46" tooltip="Show report for SCO64875.1" display="https://www.ncbi.nlm.nih.gov/protein/SCO64875.1?report=genbank&amp;log$=prottop&amp;blast_rank=1&amp;RID=N18FMYYG016"/>
    <hyperlink ref="M18" r:id="rId47" location="alnHdr_BBH43027" tooltip="Go to alignment for movement protein [Carrot red leaf virus] &gt;dbj|BBH43034.1| movement protein [Carrot red leaf virus] &gt;dbj|BBH43041.1| movement protein [Carrot red leaf virus]" display="https://blast.ncbi.nlm.nih.gov/Blast.cgi - alnHdr_BBH43027"/>
    <hyperlink ref="N18" r:id="rId48" tooltip="Show report for BBH43027.1" display="https://www.ncbi.nlm.nih.gov/protein/BBH43027.1?report=genbank&amp;log$=prottop&amp;blast_rank=1&amp;RID=N18G75AP013"/>
    <hyperlink ref="N15" r:id="rId49" tooltip="Show report for BBH43029.1" display="https://www.ncbi.nlm.nih.gov/protein/BBH43029.1?report=genbank&amp;log$=prottop&amp;blast_rank=1&amp;RID=N1AU2G0U013"/>
  </hyperlinks>
  <pageMargins left="0.7" right="0.7" top="0.75" bottom="0.75" header="0.3" footer="0.3"/>
  <pageSetup paperSize="9" orientation="portrait" r:id="rId5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6" workbookViewId="0">
      <selection sqref="A1:XFD37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Kavi</dc:creator>
  <cp:lastModifiedBy>Kavi</cp:lastModifiedBy>
  <dcterms:created xsi:type="dcterms:W3CDTF">2020-08-13T11:24:52Z</dcterms:created>
  <dcterms:modified xsi:type="dcterms:W3CDTF">2021-10-14T05:17:38Z</dcterms:modified>
</cp:coreProperties>
</file>