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Anemia Factor" sheetId="1" r:id="rId1"/>
    <sheet name="Anemia Prevalance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6" i="2" l="1"/>
  <c r="H6" i="2"/>
  <c r="I6" i="2" s="1"/>
  <c r="G10" i="2"/>
  <c r="H10" i="2"/>
  <c r="I10" i="2" s="1"/>
  <c r="H7" i="2" l="1"/>
  <c r="I7" i="2" s="1"/>
  <c r="H8" i="2"/>
  <c r="I8" i="2" s="1"/>
  <c r="H9" i="2"/>
  <c r="I9" i="2" s="1"/>
  <c r="G9" i="2"/>
  <c r="G8" i="2"/>
  <c r="G7" i="2"/>
  <c r="I12" i="1" l="1"/>
  <c r="I3" i="1"/>
  <c r="I4" i="1"/>
  <c r="I5" i="1"/>
  <c r="I6" i="1"/>
  <c r="I7" i="1"/>
  <c r="I8" i="1"/>
  <c r="I9" i="1"/>
  <c r="I10" i="1"/>
  <c r="I11" i="1"/>
  <c r="I13" i="1"/>
  <c r="I14" i="1"/>
  <c r="I15" i="1"/>
  <c r="I16" i="1"/>
  <c r="I17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H3" i="2" l="1"/>
  <c r="I3" i="2" s="1"/>
  <c r="H4" i="2"/>
  <c r="I4" i="2" s="1"/>
  <c r="H5" i="2"/>
  <c r="I5" i="2" s="1"/>
  <c r="H11" i="2"/>
  <c r="I11" i="2" s="1"/>
  <c r="G3" i="2"/>
  <c r="G4" i="2"/>
  <c r="G5" i="2"/>
  <c r="G11" i="2"/>
  <c r="H2" i="1"/>
  <c r="G2" i="1"/>
  <c r="F2" i="1"/>
  <c r="H2" i="2"/>
  <c r="I2" i="2" s="1"/>
  <c r="G2" i="2"/>
  <c r="I2" i="1" l="1"/>
</calcChain>
</file>

<file path=xl/sharedStrings.xml><?xml version="1.0" encoding="utf-8"?>
<sst xmlns="http://schemas.openxmlformats.org/spreadsheetml/2006/main" count="82" uniqueCount="43">
  <si>
    <t xml:space="preserve">Authors </t>
  </si>
  <si>
    <t>associated factor</t>
  </si>
  <si>
    <t>AOR</t>
  </si>
  <si>
    <t>LCI</t>
  </si>
  <si>
    <t>UCI</t>
  </si>
  <si>
    <t>Log_LcI</t>
  </si>
  <si>
    <t>LogU_CI</t>
  </si>
  <si>
    <t>Log_AOR</t>
  </si>
  <si>
    <t>Stan_error</t>
  </si>
  <si>
    <t xml:space="preserve">Study_year </t>
  </si>
  <si>
    <t>Study_area</t>
  </si>
  <si>
    <t>Sampling method</t>
  </si>
  <si>
    <t xml:space="preserve">Sample_size </t>
  </si>
  <si>
    <t>log_prevalence</t>
  </si>
  <si>
    <t>Stan_Log_prevalence</t>
  </si>
  <si>
    <t xml:space="preserve">Ethiopia </t>
  </si>
  <si>
    <t>Anemia (%)</t>
  </si>
  <si>
    <t>SR&amp;MA</t>
  </si>
  <si>
    <t>Sudan</t>
  </si>
  <si>
    <t>Egypt</t>
  </si>
  <si>
    <t>Geta TG et al.,2022</t>
  </si>
  <si>
    <t>Kassa GM et al .,2017</t>
  </si>
  <si>
    <t>Adam I et al .,2018</t>
  </si>
  <si>
    <t>Azzam A et al .,2025</t>
  </si>
  <si>
    <t>SSA</t>
  </si>
  <si>
    <t>Fite MB et al.,2021</t>
  </si>
  <si>
    <t>Women with low dietary diversity</t>
  </si>
  <si>
    <r>
      <t>W</t>
    </r>
    <r>
      <rPr>
        <sz val="12"/>
        <color rgb="FF131413"/>
        <rFont val="Times New Roman"/>
        <family val="1"/>
      </rPr>
      <t xml:space="preserve">omen who had no toke feso4 supplementation </t>
    </r>
  </si>
  <si>
    <t>1.53</t>
  </si>
  <si>
    <t xml:space="preserve">women with intestinal parasites  </t>
  </si>
  <si>
    <t>Malaria infection</t>
  </si>
  <si>
    <t>1.96</t>
  </si>
  <si>
    <t>women in the third trimester pregnancy</t>
  </si>
  <si>
    <t xml:space="preserve">Women who had short pregnancy interval </t>
  </si>
  <si>
    <t>South Africa</t>
  </si>
  <si>
    <t>Dorsamy V et al.,2022</t>
  </si>
  <si>
    <t>Uganda</t>
  </si>
  <si>
    <t>Bongomin F et al .,2021</t>
  </si>
  <si>
    <t>Somalia</t>
  </si>
  <si>
    <t>Nageye YA et al.,2024</t>
  </si>
  <si>
    <t>Belete NK et al.,2025</t>
  </si>
  <si>
    <t>Africa</t>
  </si>
  <si>
    <t>Mude ASA et al.,2025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</si>
</sst>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222222"/>
      <name val="Times New Roman"/>
      <family val="1"/>
    </font>
    <font>
      <sz val="11"/>
      <color theme="1"/>
      <name val="Times New Roman"/>
      <family val="1"/>
    </font>
    <font>
      <sz val="12"/>
      <color rgb="FF222222"/>
      <name val="It"/>
    </font>
    <font>
      <sz val="12"/>
      <color rgb="FF333333"/>
      <name val="It"/>
    </font>
    <font>
      <sz val="12"/>
      <color theme="1"/>
      <name val="It"/>
    </font>
    <font>
      <sz val="12"/>
      <color rgb="FFFF0000"/>
      <name val="It"/>
    </font>
    <font>
      <sz val="12"/>
      <color rgb="FF282828"/>
      <name val="Times New Roman"/>
      <family val="1"/>
    </font>
    <font>
      <sz val="12"/>
      <color rgb="FF131413"/>
      <name val="Times New Roman"/>
      <family val="1"/>
    </font>
    <font>
      <sz val="11"/>
      <color theme="1"/>
      <name val="Cambria"/>
      <family val="1"/>
    </font>
    <font>
      <sz val="14"/>
      <color rgb="FF222222"/>
      <name val="Times New Roman"/>
      <family val="1"/>
    </font>
    <font>
      <sz val="12"/>
      <color rgb="FF20202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NumberFormat="1" applyFont="1" applyAlignment="1">
      <alignment horizontal="center" vertical="center"/>
    </xf>
    <xf numFmtId="0" fontId="1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B7" sqref="B7"/>
    </sheetView>
  </sheetViews>
  <sheetFormatPr defaultRowHeight="15.75"/>
  <cols>
    <col min="1" max="1" width="24" style="1" customWidth="1"/>
    <col min="2" max="2" width="41.85546875" style="1" customWidth="1"/>
    <col min="3" max="3" width="9.85546875" style="1" customWidth="1"/>
    <col min="4" max="4" width="10.85546875" style="1" customWidth="1"/>
    <col min="5" max="5" width="8.5703125" style="1" customWidth="1"/>
    <col min="6" max="6" width="8.85546875" style="1" customWidth="1"/>
    <col min="7" max="7" width="8.28515625" style="1" customWidth="1"/>
    <col min="8" max="8" width="9" style="1" customWidth="1"/>
    <col min="9" max="9" width="17.7109375" style="1" customWidth="1"/>
    <col min="10" max="16384" width="9.140625" style="1"/>
  </cols>
  <sheetData>
    <row r="1" spans="1:9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customFormat="1">
      <c r="A2" s="9" t="s">
        <v>20</v>
      </c>
      <c r="B2" s="13" t="s">
        <v>26</v>
      </c>
      <c r="C2" s="13">
        <v>2.61</v>
      </c>
      <c r="D2" s="1">
        <v>1.85</v>
      </c>
      <c r="E2" s="13">
        <v>3.68</v>
      </c>
      <c r="F2" s="1">
        <f>LN(D2)</f>
        <v>0.61518563909023349</v>
      </c>
      <c r="G2" s="1">
        <f>LN(E2)</f>
        <v>1.3029127521808397</v>
      </c>
      <c r="H2" s="1">
        <f>LN(C2)</f>
        <v>0.95935022133460202</v>
      </c>
      <c r="I2" s="1">
        <f t="shared" ref="I2:I17" si="0">(G2-F2)/(2*1.96)</f>
        <v>0.17544059007413423</v>
      </c>
    </row>
    <row r="3" spans="1:9">
      <c r="A3" s="7" t="s">
        <v>25</v>
      </c>
      <c r="B3" s="13" t="s">
        <v>26</v>
      </c>
      <c r="C3" s="14">
        <v>3.59</v>
      </c>
      <c r="D3" s="14">
        <v>2.44</v>
      </c>
      <c r="E3" s="14">
        <v>5.28</v>
      </c>
      <c r="F3" s="1">
        <f t="shared" ref="F3:F17" si="1">LN(D3)</f>
        <v>0.89199803930511046</v>
      </c>
      <c r="G3" s="1">
        <f t="shared" ref="G3:G17" si="2">LN(E3)</f>
        <v>1.6639260977181702</v>
      </c>
      <c r="H3" s="1">
        <f t="shared" ref="H3:H17" si="3">LN(C3)</f>
        <v>1.2781522025001875</v>
      </c>
      <c r="I3" s="1">
        <f t="shared" si="0"/>
        <v>0.19692042306455607</v>
      </c>
    </row>
    <row r="4" spans="1:9">
      <c r="A4" s="7" t="s">
        <v>25</v>
      </c>
      <c r="B4" s="15" t="s">
        <v>27</v>
      </c>
      <c r="C4" s="14">
        <v>1.82</v>
      </c>
      <c r="D4" s="14">
        <v>1.22</v>
      </c>
      <c r="E4" s="14">
        <v>2.7</v>
      </c>
      <c r="F4" s="1">
        <f t="shared" si="1"/>
        <v>0.19885085874516517</v>
      </c>
      <c r="G4" s="1">
        <f t="shared" si="2"/>
        <v>0.99325177301028345</v>
      </c>
      <c r="H4" s="1">
        <f t="shared" si="3"/>
        <v>0.59883650108870401</v>
      </c>
      <c r="I4" s="1">
        <f t="shared" si="0"/>
        <v>0.20265329445538732</v>
      </c>
    </row>
    <row r="5" spans="1:9">
      <c r="A5" s="9" t="s">
        <v>20</v>
      </c>
      <c r="B5" s="15" t="s">
        <v>27</v>
      </c>
      <c r="C5" s="13" t="s">
        <v>28</v>
      </c>
      <c r="D5" s="13">
        <v>1.3</v>
      </c>
      <c r="E5" s="1">
        <v>1.81</v>
      </c>
      <c r="F5" s="1">
        <f t="shared" si="1"/>
        <v>0.26236426446749106</v>
      </c>
      <c r="G5" s="1">
        <f t="shared" si="2"/>
        <v>0.59332684527773438</v>
      </c>
      <c r="H5" s="1">
        <f t="shared" si="3"/>
        <v>0.42526773540434409</v>
      </c>
      <c r="I5" s="1">
        <f t="shared" si="0"/>
        <v>8.4429229798531458E-2</v>
      </c>
    </row>
    <row r="6" spans="1:9">
      <c r="A6" s="7" t="s">
        <v>23</v>
      </c>
      <c r="B6" s="15" t="s">
        <v>27</v>
      </c>
      <c r="C6" s="13">
        <v>2.59</v>
      </c>
      <c r="D6" s="13">
        <v>1.19</v>
      </c>
      <c r="E6" s="1">
        <v>5.66</v>
      </c>
      <c r="F6" s="1">
        <f t="shared" si="1"/>
        <v>0.17395330712343798</v>
      </c>
      <c r="G6" s="1">
        <f t="shared" si="2"/>
        <v>1.7334238922150915</v>
      </c>
      <c r="H6" s="1">
        <f t="shared" si="3"/>
        <v>0.95165787571144633</v>
      </c>
      <c r="I6" s="1">
        <f t="shared" si="0"/>
        <v>0.39782412884991158</v>
      </c>
    </row>
    <row r="7" spans="1:9">
      <c r="A7" s="7" t="s">
        <v>23</v>
      </c>
      <c r="B7" s="13" t="s">
        <v>29</v>
      </c>
      <c r="C7" s="13">
        <v>1.38</v>
      </c>
      <c r="D7" s="13">
        <v>1.18</v>
      </c>
      <c r="E7" s="1">
        <v>1.61</v>
      </c>
      <c r="F7" s="1">
        <f t="shared" si="1"/>
        <v>0.16551443847757333</v>
      </c>
      <c r="G7" s="1">
        <f t="shared" si="2"/>
        <v>0.47623417899637172</v>
      </c>
      <c r="H7" s="1">
        <f t="shared" si="3"/>
        <v>0.32208349916911322</v>
      </c>
      <c r="I7" s="1">
        <f t="shared" si="0"/>
        <v>7.9265239928264883E-2</v>
      </c>
    </row>
    <row r="8" spans="1:9">
      <c r="A8" s="9" t="s">
        <v>20</v>
      </c>
      <c r="B8" s="13" t="s">
        <v>29</v>
      </c>
      <c r="C8" s="13">
        <v>2.1800000000000002</v>
      </c>
      <c r="D8" s="13">
        <v>1.66</v>
      </c>
      <c r="E8" s="1">
        <v>2.87</v>
      </c>
      <c r="F8" s="1">
        <f t="shared" si="1"/>
        <v>0.50681760236845186</v>
      </c>
      <c r="G8" s="1">
        <f t="shared" si="2"/>
        <v>1.0543120297715298</v>
      </c>
      <c r="H8" s="1">
        <f t="shared" si="3"/>
        <v>0.77932487680099771</v>
      </c>
      <c r="I8" s="1">
        <f t="shared" si="0"/>
        <v>0.13966694576609132</v>
      </c>
    </row>
    <row r="9" spans="1:9">
      <c r="A9" s="7" t="s">
        <v>25</v>
      </c>
      <c r="B9" s="13" t="s">
        <v>29</v>
      </c>
      <c r="C9" s="1">
        <v>3.59</v>
      </c>
      <c r="D9" s="14">
        <v>2.44</v>
      </c>
      <c r="E9" s="1">
        <v>5.28</v>
      </c>
      <c r="F9" s="1">
        <f t="shared" si="1"/>
        <v>0.89199803930511046</v>
      </c>
      <c r="G9" s="1">
        <f t="shared" si="2"/>
        <v>1.6639260977181702</v>
      </c>
      <c r="H9" s="1">
        <f t="shared" si="3"/>
        <v>1.2781522025001875</v>
      </c>
      <c r="I9" s="1">
        <f t="shared" si="0"/>
        <v>0.19692042306455607</v>
      </c>
    </row>
    <row r="10" spans="1:9">
      <c r="A10" s="9" t="s">
        <v>20</v>
      </c>
      <c r="B10" s="13" t="s">
        <v>30</v>
      </c>
      <c r="C10" s="13" t="s">
        <v>31</v>
      </c>
      <c r="D10" s="13">
        <v>1.55</v>
      </c>
      <c r="E10" s="1">
        <v>2.48</v>
      </c>
      <c r="F10" s="1">
        <f t="shared" si="1"/>
        <v>0.43825493093115531</v>
      </c>
      <c r="G10" s="1">
        <f t="shared" si="2"/>
        <v>0.90825856017689077</v>
      </c>
      <c r="H10" s="1">
        <f t="shared" si="3"/>
        <v>0.67294447324242579</v>
      </c>
      <c r="I10" s="1">
        <f t="shared" si="0"/>
        <v>0.11989888501166722</v>
      </c>
    </row>
    <row r="11" spans="1:9">
      <c r="A11" s="7" t="s">
        <v>21</v>
      </c>
      <c r="B11" s="13" t="s">
        <v>30</v>
      </c>
      <c r="C11" s="1">
        <v>1.94</v>
      </c>
      <c r="D11" s="13">
        <v>1.33</v>
      </c>
      <c r="E11" s="1">
        <v>2.82</v>
      </c>
      <c r="F11" s="1">
        <f t="shared" si="1"/>
        <v>0.28517894223366247</v>
      </c>
      <c r="G11" s="1">
        <f t="shared" si="2"/>
        <v>1.0367368849500223</v>
      </c>
      <c r="H11" s="1">
        <f t="shared" si="3"/>
        <v>0.66268797307523675</v>
      </c>
      <c r="I11" s="1">
        <f t="shared" si="0"/>
        <v>0.1917239649786632</v>
      </c>
    </row>
    <row r="12" spans="1:9">
      <c r="A12" s="7" t="s">
        <v>22</v>
      </c>
      <c r="B12" s="13" t="s">
        <v>30</v>
      </c>
      <c r="C12" s="1">
        <v>1.94</v>
      </c>
      <c r="D12" s="1">
        <v>1.33</v>
      </c>
      <c r="E12" s="1">
        <v>2.82</v>
      </c>
      <c r="F12" s="1">
        <f t="shared" si="1"/>
        <v>0.28517894223366247</v>
      </c>
      <c r="G12" s="1">
        <f t="shared" si="2"/>
        <v>1.0367368849500223</v>
      </c>
      <c r="H12" s="1">
        <f t="shared" si="3"/>
        <v>0.66268797307523675</v>
      </c>
      <c r="I12" s="1">
        <f t="shared" si="0"/>
        <v>0.1917239649786632</v>
      </c>
    </row>
    <row r="13" spans="1:9">
      <c r="A13" s="9" t="s">
        <v>20</v>
      </c>
      <c r="B13" s="13" t="s">
        <v>32</v>
      </c>
      <c r="C13" s="1">
        <v>1.19</v>
      </c>
      <c r="D13" s="13">
        <v>1.01</v>
      </c>
      <c r="E13" s="1">
        <v>1.32</v>
      </c>
      <c r="F13" s="1">
        <f t="shared" si="1"/>
        <v>9.950330853168092E-3</v>
      </c>
      <c r="G13" s="1">
        <f t="shared" si="2"/>
        <v>0.27763173659827955</v>
      </c>
      <c r="H13" s="1">
        <f t="shared" si="3"/>
        <v>0.17395330712343798</v>
      </c>
      <c r="I13" s="1">
        <f t="shared" si="0"/>
        <v>6.8286072894161082E-2</v>
      </c>
    </row>
    <row r="14" spans="1:9">
      <c r="A14" s="7" t="s">
        <v>25</v>
      </c>
      <c r="B14" s="13" t="s">
        <v>32</v>
      </c>
      <c r="C14" s="1">
        <v>2.37</v>
      </c>
      <c r="D14" s="14">
        <v>1.78</v>
      </c>
      <c r="E14" s="1">
        <v>3.24</v>
      </c>
      <c r="F14" s="1">
        <f t="shared" si="1"/>
        <v>0.57661336430399379</v>
      </c>
      <c r="G14" s="1">
        <f t="shared" si="2"/>
        <v>1.1755733298042381</v>
      </c>
      <c r="H14" s="1">
        <f t="shared" si="3"/>
        <v>0.86288995514703981</v>
      </c>
      <c r="I14" s="1">
        <f t="shared" si="0"/>
        <v>0.15279590956638886</v>
      </c>
    </row>
    <row r="15" spans="1:9">
      <c r="A15" s="7" t="s">
        <v>21</v>
      </c>
      <c r="B15" s="13" t="s">
        <v>33</v>
      </c>
      <c r="C15" s="1">
        <v>2.14</v>
      </c>
      <c r="D15" s="13">
        <v>1.67</v>
      </c>
      <c r="E15" s="1">
        <v>2.74</v>
      </c>
      <c r="F15" s="1">
        <f t="shared" si="1"/>
        <v>0.51282362642866375</v>
      </c>
      <c r="G15" s="1">
        <f t="shared" si="2"/>
        <v>1.0079579203999789</v>
      </c>
      <c r="H15" s="1">
        <f t="shared" si="3"/>
        <v>0.76080582903376015</v>
      </c>
      <c r="I15" s="1">
        <f t="shared" si="0"/>
        <v>0.12630976887023346</v>
      </c>
    </row>
    <row r="16" spans="1:9">
      <c r="A16" s="9" t="s">
        <v>20</v>
      </c>
      <c r="B16" s="13" t="s">
        <v>33</v>
      </c>
      <c r="C16" s="1">
        <v>1.55</v>
      </c>
      <c r="D16" s="13">
        <v>1.31</v>
      </c>
      <c r="E16" s="1">
        <v>1.83</v>
      </c>
      <c r="F16" s="1">
        <f t="shared" si="1"/>
        <v>0.27002713721306021</v>
      </c>
      <c r="G16" s="1">
        <f t="shared" si="2"/>
        <v>0.60431596685332956</v>
      </c>
      <c r="H16" s="1">
        <f t="shared" si="3"/>
        <v>0.43825493093115531</v>
      </c>
      <c r="I16" s="1">
        <f t="shared" si="0"/>
        <v>8.527776266333402E-2</v>
      </c>
    </row>
    <row r="17" spans="1:9">
      <c r="A17" s="7" t="s">
        <v>23</v>
      </c>
      <c r="B17" s="13" t="s">
        <v>33</v>
      </c>
      <c r="C17" s="1">
        <v>2.04</v>
      </c>
      <c r="D17" s="13">
        <v>1.18</v>
      </c>
      <c r="E17" s="1">
        <v>3.51</v>
      </c>
      <c r="F17" s="1">
        <f t="shared" si="1"/>
        <v>0.16551443847757333</v>
      </c>
      <c r="G17" s="1">
        <f t="shared" si="2"/>
        <v>1.2556160374777743</v>
      </c>
      <c r="H17" s="1">
        <f t="shared" si="3"/>
        <v>0.71294980785612505</v>
      </c>
      <c r="I17" s="1">
        <f t="shared" si="0"/>
        <v>0.27808714260209211</v>
      </c>
    </row>
    <row r="18" spans="1:9">
      <c r="B18" s="12"/>
    </row>
    <row r="19" spans="1:9">
      <c r="A19" s="7"/>
    </row>
  </sheetData>
  <hyperlinks>
    <hyperlink ref="A2" location="_ENREF_1" tooltip="Anteneh, 2024 #79" display="_ENREF_1"/>
    <hyperlink ref="A5" location="_ENREF_1" tooltip="Anteneh, 2024 #79" display="_ENREF_1"/>
    <hyperlink ref="A8" location="_ENREF_1" tooltip="Anteneh, 2024 #79" display="_ENREF_1"/>
    <hyperlink ref="A10" location="_ENREF_1" tooltip="Anteneh, 2024 #79" display="_ENREF_1"/>
    <hyperlink ref="A13" location="_ENREF_1" tooltip="Anteneh, 2024 #79" display="_ENREF_1"/>
    <hyperlink ref="A16" location="_ENREF_1" tooltip="Anteneh, 2024 #79" display="_ENREF_1"/>
  </hyperlink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A8" sqref="A8"/>
    </sheetView>
  </sheetViews>
  <sheetFormatPr defaultRowHeight="15"/>
  <cols>
    <col min="1" max="1" width="23" style="5" customWidth="1"/>
    <col min="2" max="2" width="13.5703125" style="5" customWidth="1"/>
    <col min="3" max="3" width="18" style="5" customWidth="1"/>
    <col min="4" max="4" width="14.140625" style="5" customWidth="1"/>
    <col min="5" max="5" width="10.85546875" style="5" customWidth="1"/>
    <col min="6" max="6" width="9.7109375" style="5" customWidth="1"/>
    <col min="7" max="7" width="11.85546875" style="5" customWidth="1"/>
    <col min="8" max="8" width="13.5703125" style="5" customWidth="1"/>
    <col min="9" max="9" width="12.85546875" style="5" customWidth="1"/>
    <col min="10" max="10" width="27.28515625" style="5" customWidth="1"/>
    <col min="11" max="16384" width="9.140625" style="5"/>
  </cols>
  <sheetData>
    <row r="1" spans="1:9" s="2" customFormat="1" ht="15.75">
      <c r="A1" s="7" t="s">
        <v>0</v>
      </c>
      <c r="B1" s="7" t="s">
        <v>9</v>
      </c>
      <c r="C1" s="7" t="s">
        <v>10</v>
      </c>
      <c r="D1" s="7" t="s">
        <v>11</v>
      </c>
      <c r="E1" s="7" t="s">
        <v>12</v>
      </c>
      <c r="F1" s="7" t="s">
        <v>16</v>
      </c>
      <c r="G1" s="7" t="s">
        <v>8</v>
      </c>
      <c r="H1" s="7" t="s">
        <v>13</v>
      </c>
      <c r="I1" s="7" t="s">
        <v>14</v>
      </c>
    </row>
    <row r="2" spans="1:9" s="2" customFormat="1" ht="15.75">
      <c r="A2" s="9" t="s">
        <v>20</v>
      </c>
      <c r="B2" s="7">
        <v>2022</v>
      </c>
      <c r="C2" s="7" t="s">
        <v>15</v>
      </c>
      <c r="D2" s="7" t="s">
        <v>17</v>
      </c>
      <c r="E2" s="17">
        <v>28542</v>
      </c>
      <c r="F2" s="8">
        <v>26.4</v>
      </c>
      <c r="G2" s="10">
        <f t="shared" ref="G2:G10" si="0">SQRT(F2*(100-F2)/E2)</f>
        <v>0.26091477308573158</v>
      </c>
      <c r="H2" s="10">
        <f t="shared" ref="H2:H10" si="1">LN(F2)</f>
        <v>3.2733640101522705</v>
      </c>
      <c r="I2" s="10">
        <f t="shared" ref="I2:I10" si="2">SQRT(H2*(100-H2)/F2)</f>
        <v>3.4631254990881217</v>
      </c>
    </row>
    <row r="3" spans="1:9" ht="15.75">
      <c r="A3" s="7" t="s">
        <v>21</v>
      </c>
      <c r="B3" s="7">
        <v>2017</v>
      </c>
      <c r="C3" s="7" t="s">
        <v>15</v>
      </c>
      <c r="D3" s="7" t="s">
        <v>17</v>
      </c>
      <c r="E3" s="9">
        <v>10281</v>
      </c>
      <c r="F3" s="7">
        <v>31.66</v>
      </c>
      <c r="G3" s="10">
        <f t="shared" si="0"/>
        <v>0.45874913980418819</v>
      </c>
      <c r="H3" s="10">
        <f t="shared" si="1"/>
        <v>3.4550540544528663</v>
      </c>
      <c r="I3" s="10">
        <f t="shared" si="2"/>
        <v>3.245911987117672</v>
      </c>
    </row>
    <row r="4" spans="1:9" ht="15.75">
      <c r="A4" s="7" t="s">
        <v>22</v>
      </c>
      <c r="B4" s="7">
        <v>2018</v>
      </c>
      <c r="C4" s="7" t="s">
        <v>18</v>
      </c>
      <c r="D4" s="7" t="s">
        <v>17</v>
      </c>
      <c r="E4" s="9">
        <v>15688</v>
      </c>
      <c r="F4" s="7">
        <v>53</v>
      </c>
      <c r="G4" s="10">
        <f t="shared" si="0"/>
        <v>0.39847682966991166</v>
      </c>
      <c r="H4" s="10">
        <f t="shared" si="1"/>
        <v>3.970291913552122</v>
      </c>
      <c r="I4" s="10">
        <f t="shared" si="2"/>
        <v>2.6821069353704314</v>
      </c>
    </row>
    <row r="5" spans="1:9" ht="15.75">
      <c r="A5" s="7" t="s">
        <v>23</v>
      </c>
      <c r="B5" s="7">
        <v>2025</v>
      </c>
      <c r="C5" s="7" t="s">
        <v>19</v>
      </c>
      <c r="D5" s="7" t="s">
        <v>17</v>
      </c>
      <c r="E5" s="9">
        <v>14548</v>
      </c>
      <c r="F5" s="7">
        <v>49</v>
      </c>
      <c r="G5" s="10">
        <f t="shared" si="0"/>
        <v>0.4144589113131672</v>
      </c>
      <c r="H5" s="10">
        <f t="shared" si="1"/>
        <v>3.8918202981106265</v>
      </c>
      <c r="I5" s="10">
        <f t="shared" si="2"/>
        <v>2.7628577506952969</v>
      </c>
    </row>
    <row r="6" spans="1:9" ht="15.75">
      <c r="A6" s="1" t="s">
        <v>42</v>
      </c>
      <c r="B6" s="1">
        <v>2025</v>
      </c>
      <c r="C6" s="1" t="s">
        <v>41</v>
      </c>
      <c r="D6" s="1" t="s">
        <v>17</v>
      </c>
      <c r="E6" s="1">
        <v>79572</v>
      </c>
      <c r="F6" s="1">
        <v>29.2</v>
      </c>
      <c r="G6" s="1">
        <f>SQRT(F6*(100-F6)/E6)</f>
        <v>0.16118622255368173</v>
      </c>
      <c r="H6" s="1">
        <f>LN(F6)</f>
        <v>3.3741687092742358</v>
      </c>
      <c r="I6" s="1">
        <f>SQRT(H6*(100-H6)/F6)</f>
        <v>3.3414778969667096</v>
      </c>
    </row>
    <row r="7" spans="1:9" ht="18.75">
      <c r="A7" s="1" t="s">
        <v>35</v>
      </c>
      <c r="B7" s="5">
        <v>2022</v>
      </c>
      <c r="C7" s="1" t="s">
        <v>34</v>
      </c>
      <c r="D7" s="1" t="s">
        <v>17</v>
      </c>
      <c r="E7" s="1">
        <v>4584</v>
      </c>
      <c r="F7" s="16">
        <v>31</v>
      </c>
      <c r="G7" s="1">
        <f t="shared" si="0"/>
        <v>0.68309811641462947</v>
      </c>
      <c r="H7" s="10">
        <f t="shared" si="1"/>
        <v>3.4339872044851463</v>
      </c>
      <c r="I7" s="10">
        <f t="shared" si="2"/>
        <v>3.2706241503969204</v>
      </c>
    </row>
    <row r="8" spans="1:9" ht="15.75">
      <c r="A8" s="1" t="s">
        <v>37</v>
      </c>
      <c r="B8" s="5">
        <v>2021</v>
      </c>
      <c r="C8" s="13" t="s">
        <v>36</v>
      </c>
      <c r="D8" s="1" t="s">
        <v>17</v>
      </c>
      <c r="E8" s="1">
        <v>5113</v>
      </c>
      <c r="F8" s="1">
        <v>30</v>
      </c>
      <c r="G8" s="1">
        <f t="shared" si="0"/>
        <v>0.64087266926621211</v>
      </c>
      <c r="H8" s="10">
        <f t="shared" si="1"/>
        <v>3.4011973816621555</v>
      </c>
      <c r="I8" s="10">
        <f t="shared" si="2"/>
        <v>3.309338274928439</v>
      </c>
    </row>
    <row r="9" spans="1:9" ht="15.75">
      <c r="A9" s="1" t="s">
        <v>39</v>
      </c>
      <c r="B9" s="5">
        <v>2024</v>
      </c>
      <c r="C9" s="1" t="s">
        <v>38</v>
      </c>
      <c r="D9" s="1" t="s">
        <v>17</v>
      </c>
      <c r="E9" s="1">
        <v>3998</v>
      </c>
      <c r="F9" s="1">
        <v>39.700000000000003</v>
      </c>
      <c r="G9" s="1">
        <f t="shared" si="0"/>
        <v>0.77380675135606181</v>
      </c>
      <c r="H9" s="10">
        <f t="shared" si="1"/>
        <v>3.6813511876931448</v>
      </c>
      <c r="I9" s="10">
        <f t="shared" si="2"/>
        <v>2.9885708917250255</v>
      </c>
    </row>
    <row r="10" spans="1:9" ht="15.75">
      <c r="A10" s="1" t="s">
        <v>40</v>
      </c>
      <c r="B10" s="1">
        <v>2025</v>
      </c>
      <c r="C10" s="1" t="s">
        <v>24</v>
      </c>
      <c r="D10" s="1" t="s">
        <v>17</v>
      </c>
      <c r="E10" s="1">
        <v>51923</v>
      </c>
      <c r="F10" s="1">
        <v>51.26</v>
      </c>
      <c r="G10" s="1">
        <f t="shared" si="0"/>
        <v>0.21935734187290343</v>
      </c>
      <c r="H10" s="1">
        <f t="shared" si="1"/>
        <v>3.9369107209359249</v>
      </c>
      <c r="I10" s="1">
        <f t="shared" si="2"/>
        <v>2.7162313452309084</v>
      </c>
    </row>
    <row r="11" spans="1:9" ht="15.75">
      <c r="A11" s="7" t="s">
        <v>25</v>
      </c>
      <c r="B11" s="7">
        <v>2021</v>
      </c>
      <c r="C11" s="11" t="s">
        <v>24</v>
      </c>
      <c r="D11" s="7" t="s">
        <v>17</v>
      </c>
      <c r="E11" s="9">
        <v>15061</v>
      </c>
      <c r="F11" s="7">
        <v>35.6</v>
      </c>
      <c r="G11" s="10">
        <f>SQRT(F11*(100-F11)/E11)</f>
        <v>0.39015846002535171</v>
      </c>
      <c r="H11" s="10">
        <f>LN(F11)</f>
        <v>3.572345637857985</v>
      </c>
      <c r="I11" s="10">
        <f>SQRT(H11*(100-H11)/F11)</f>
        <v>3.1106599539555222</v>
      </c>
    </row>
    <row r="17" spans="1:5">
      <c r="A17" s="3"/>
      <c r="B17" s="4"/>
      <c r="D17" s="4"/>
      <c r="E17" s="4"/>
    </row>
    <row r="18" spans="1:5">
      <c r="B18" s="4"/>
    </row>
    <row r="20" spans="1:5">
      <c r="A20" s="3"/>
      <c r="B20" s="4"/>
      <c r="D20" s="4"/>
      <c r="E20" s="4"/>
    </row>
    <row r="21" spans="1:5">
      <c r="A21" s="6"/>
      <c r="B21" s="4"/>
    </row>
    <row r="22" spans="1:5">
      <c r="A22" s="6"/>
    </row>
  </sheetData>
  <pageMargins left="0.7" right="0.7" top="0.75" bottom="0.75" header="0.3" footer="0.3"/>
  <pageSetup orientation="portrait" horizontalDpi="0" verticalDpi="0" r:id="rId1"/>
  <ignoredErrors>
    <ignoredError sqref="G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Anemia Factor</vt:lpstr>
      <vt:lpstr>Anemia Prevalance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2026-01-08T08:04:13Z</dcterms:modified>
</cp:coreProperties>
</file>