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in Table 1" sheetId="1" state="visible" r:id="rId1"/>
    <sheet xmlns:r="http://schemas.openxmlformats.org/officeDocument/2006/relationships" name="Main Table 2" sheetId="2" state="visible" r:id="rId2"/>
    <sheet xmlns:r="http://schemas.openxmlformats.org/officeDocument/2006/relationships" name="Main Table 3" sheetId="3" state="visible" r:id="rId3"/>
    <sheet xmlns:r="http://schemas.openxmlformats.org/officeDocument/2006/relationships" name="Main Table 4" sheetId="4" state="visible" r:id="rId4"/>
    <sheet xmlns:r="http://schemas.openxmlformats.org/officeDocument/2006/relationships" name="Main Table 5" sheetId="5" state="visible" r:id="rId5"/>
    <sheet xmlns:r="http://schemas.openxmlformats.org/officeDocument/2006/relationships" name="Main Table 6" sheetId="6" state="visible" r:id="rId6"/>
    <sheet xmlns:r="http://schemas.openxmlformats.org/officeDocument/2006/relationships" name="Reliability" sheetId="7" state="visible" r:id="rId7"/>
    <sheet xmlns:r="http://schemas.openxmlformats.org/officeDocument/2006/relationships" name="Normality" sheetId="8" state="visible" r:id="rId8"/>
    <sheet xmlns:r="http://schemas.openxmlformats.org/officeDocument/2006/relationships" name="Correlations" sheetId="9" state="visible" r:id="rId9"/>
    <sheet xmlns:r="http://schemas.openxmlformats.org/officeDocument/2006/relationships" name="Complications regression" sheetId="10" state="visible" r:id="rId10"/>
    <sheet xmlns:r="http://schemas.openxmlformats.org/officeDocument/2006/relationships" name="Recovery days regression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Characteristic</t>
        </is>
      </c>
      <c r="B1" s="1" t="inlineStr">
        <is>
          <t>Category</t>
        </is>
      </c>
      <c r="C1" s="1" t="inlineStr">
        <is>
          <t>n</t>
        </is>
      </c>
      <c r="D1" s="1" t="inlineStr">
        <is>
          <t>%</t>
        </is>
      </c>
    </row>
    <row r="2">
      <c r="A2" t="inlineStr">
        <is>
          <t>Gender</t>
        </is>
      </c>
      <c r="B2" t="inlineStr">
        <is>
          <t>male</t>
        </is>
      </c>
      <c r="C2" t="inlineStr">
        <is>
          <t>186</t>
        </is>
      </c>
      <c r="D2" t="inlineStr">
        <is>
          <t>44.6</t>
        </is>
      </c>
    </row>
    <row r="3">
      <c r="A3" t="inlineStr">
        <is>
          <t>Gender</t>
        </is>
      </c>
      <c r="B3" t="inlineStr">
        <is>
          <t>female</t>
        </is>
      </c>
      <c r="C3" t="inlineStr">
        <is>
          <t>231</t>
        </is>
      </c>
      <c r="D3" t="inlineStr">
        <is>
          <t>55.4</t>
        </is>
      </c>
    </row>
    <row r="4">
      <c r="A4" t="inlineStr">
        <is>
          <t>Location</t>
        </is>
      </c>
      <c r="B4" t="inlineStr">
        <is>
          <t>Urban</t>
        </is>
      </c>
      <c r="C4" t="inlineStr">
        <is>
          <t>353</t>
        </is>
      </c>
      <c r="D4" t="inlineStr">
        <is>
          <t>84.7</t>
        </is>
      </c>
    </row>
    <row r="5">
      <c r="A5" t="inlineStr">
        <is>
          <t>Location</t>
        </is>
      </c>
      <c r="B5" t="inlineStr">
        <is>
          <t>Rural</t>
        </is>
      </c>
      <c r="C5" t="inlineStr">
        <is>
          <t>64</t>
        </is>
      </c>
      <c r="D5" t="inlineStr">
        <is>
          <t>15.3</t>
        </is>
      </c>
    </row>
    <row r="6">
      <c r="A6" t="inlineStr">
        <is>
          <t>Original living before the war</t>
        </is>
      </c>
      <c r="B6" t="inlineStr">
        <is>
          <t>Yes</t>
        </is>
      </c>
      <c r="C6" t="inlineStr">
        <is>
          <t>182</t>
        </is>
      </c>
      <c r="D6" t="inlineStr">
        <is>
          <t>43.6</t>
        </is>
      </c>
    </row>
    <row r="7">
      <c r="A7" t="inlineStr">
        <is>
          <t>Original living before the war</t>
        </is>
      </c>
      <c r="B7" t="inlineStr">
        <is>
          <t>No</t>
        </is>
      </c>
      <c r="C7" t="inlineStr">
        <is>
          <t>235</t>
        </is>
      </c>
      <c r="D7" t="inlineStr">
        <is>
          <t>56.4</t>
        </is>
      </c>
    </row>
    <row r="8">
      <c r="A8" t="inlineStr">
        <is>
          <t>Current living situation</t>
        </is>
      </c>
      <c r="B8" t="inlineStr">
        <is>
          <t>Home with family</t>
        </is>
      </c>
      <c r="C8" t="inlineStr">
        <is>
          <t>215</t>
        </is>
      </c>
      <c r="D8" t="inlineStr">
        <is>
          <t>51.6</t>
        </is>
      </c>
    </row>
    <row r="9">
      <c r="A9" t="inlineStr">
        <is>
          <t>Current living situation</t>
        </is>
      </c>
      <c r="B9" t="inlineStr">
        <is>
          <t>Shelter/Refugee</t>
        </is>
      </c>
      <c r="C9" t="inlineStr">
        <is>
          <t>45</t>
        </is>
      </c>
      <c r="D9" t="inlineStr">
        <is>
          <t>10.8</t>
        </is>
      </c>
    </row>
    <row r="10">
      <c r="A10" t="inlineStr">
        <is>
          <t>Current living situation</t>
        </is>
      </c>
      <c r="B10" t="inlineStr">
        <is>
          <t>Displaced (Temporary living)</t>
        </is>
      </c>
      <c r="C10" t="inlineStr">
        <is>
          <t>149</t>
        </is>
      </c>
      <c r="D10" t="inlineStr">
        <is>
          <t>35.7</t>
        </is>
      </c>
    </row>
    <row r="11">
      <c r="A11" t="inlineStr">
        <is>
          <t>Current living situation</t>
        </is>
      </c>
      <c r="B11" t="inlineStr">
        <is>
          <t>Sharing House</t>
        </is>
      </c>
      <c r="C11" t="inlineStr">
        <is>
          <t>2</t>
        </is>
      </c>
      <c r="D11" t="inlineStr">
        <is>
          <t>.5</t>
        </is>
      </c>
    </row>
    <row r="12">
      <c r="A12" t="inlineStr">
        <is>
          <t>Current living situation</t>
        </is>
      </c>
      <c r="B12" t="inlineStr">
        <is>
          <t>Outside Sudan Refugee</t>
        </is>
      </c>
      <c r="C12" t="inlineStr">
        <is>
          <t>1</t>
        </is>
      </c>
      <c r="D12" t="inlineStr">
        <is>
          <t>.2</t>
        </is>
      </c>
    </row>
    <row r="13">
      <c r="A13" t="inlineStr">
        <is>
          <t>Current living situation</t>
        </is>
      </c>
      <c r="B13" t="inlineStr">
        <is>
          <t>Alone</t>
        </is>
      </c>
      <c r="C13" t="inlineStr">
        <is>
          <t>2</t>
        </is>
      </c>
      <c r="D13" t="inlineStr">
        <is>
          <t>.5</t>
        </is>
      </c>
    </row>
    <row r="14">
      <c r="A14" t="inlineStr">
        <is>
          <t>Current living situation</t>
        </is>
      </c>
      <c r="B14" t="inlineStr">
        <is>
          <t>Other</t>
        </is>
      </c>
      <c r="C14" t="inlineStr">
        <is>
          <t>3</t>
        </is>
      </c>
      <c r="D14" t="inlineStr">
        <is>
          <t>.7</t>
        </is>
      </c>
    </row>
    <row r="15">
      <c r="A15" t="inlineStr">
        <is>
          <t>Education level</t>
        </is>
      </c>
      <c r="B15" t="inlineStr">
        <is>
          <t>Illiterate</t>
        </is>
      </c>
      <c r="C15" t="inlineStr">
        <is>
          <t>63</t>
        </is>
      </c>
      <c r="D15" t="inlineStr">
        <is>
          <t>15.1</t>
        </is>
      </c>
    </row>
    <row r="16">
      <c r="A16" t="inlineStr">
        <is>
          <t>Education level</t>
        </is>
      </c>
      <c r="B16" t="inlineStr">
        <is>
          <t>Read and write</t>
        </is>
      </c>
      <c r="C16" t="inlineStr">
        <is>
          <t>33</t>
        </is>
      </c>
      <c r="D16" t="inlineStr">
        <is>
          <t>7.9</t>
        </is>
      </c>
    </row>
    <row r="17">
      <c r="A17" t="inlineStr">
        <is>
          <t>Education level</t>
        </is>
      </c>
      <c r="B17" t="inlineStr">
        <is>
          <t>Primary school</t>
        </is>
      </c>
      <c r="C17" t="inlineStr">
        <is>
          <t>59</t>
        </is>
      </c>
      <c r="D17" t="inlineStr">
        <is>
          <t>14.1</t>
        </is>
      </c>
    </row>
    <row r="18">
      <c r="A18" t="inlineStr">
        <is>
          <t>Education level</t>
        </is>
      </c>
      <c r="B18" t="inlineStr">
        <is>
          <t>Intermediate</t>
        </is>
      </c>
      <c r="C18" t="inlineStr">
        <is>
          <t>21</t>
        </is>
      </c>
      <c r="D18" t="inlineStr">
        <is>
          <t>5.0</t>
        </is>
      </c>
    </row>
    <row r="19">
      <c r="A19" t="inlineStr">
        <is>
          <t>Education level</t>
        </is>
      </c>
      <c r="B19" t="inlineStr">
        <is>
          <t>Sec sch</t>
        </is>
      </c>
      <c r="C19" t="inlineStr">
        <is>
          <t>45</t>
        </is>
      </c>
      <c r="D19" t="inlineStr">
        <is>
          <t>10.8</t>
        </is>
      </c>
    </row>
    <row r="20">
      <c r="A20" t="inlineStr">
        <is>
          <t>Education level</t>
        </is>
      </c>
      <c r="B20" t="inlineStr">
        <is>
          <t>University</t>
        </is>
      </c>
      <c r="C20" t="inlineStr">
        <is>
          <t>120</t>
        </is>
      </c>
      <c r="D20" t="inlineStr">
        <is>
          <t>28.8</t>
        </is>
      </c>
    </row>
    <row r="21">
      <c r="A21" t="inlineStr">
        <is>
          <t>Education level</t>
        </is>
      </c>
      <c r="B21" t="inlineStr">
        <is>
          <t>Post-G</t>
        </is>
      </c>
      <c r="C21" t="inlineStr">
        <is>
          <t>76</t>
        </is>
      </c>
      <c r="D21" t="inlineStr">
        <is>
          <t>18.2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Predictor</t>
        </is>
      </c>
      <c r="B1" s="1" t="inlineStr">
        <is>
          <t>B</t>
        </is>
      </c>
      <c r="C1" s="1" t="inlineStr">
        <is>
          <t>SE</t>
        </is>
      </c>
      <c r="D1" s="1" t="inlineStr">
        <is>
          <t>OR</t>
        </is>
      </c>
      <c r="E1" s="1" t="inlineStr">
        <is>
          <t>95% CI for OR</t>
        </is>
      </c>
      <c r="F1" s="1" t="inlineStr">
        <is>
          <t>z</t>
        </is>
      </c>
      <c r="G1" s="1" t="inlineStr">
        <is>
          <t>p</t>
        </is>
      </c>
    </row>
    <row r="2">
      <c r="A2" t="inlineStr">
        <is>
          <t>Intercept</t>
        </is>
      </c>
      <c r="B2" t="inlineStr">
        <is>
          <t>-0.262</t>
        </is>
      </c>
      <c r="C2" t="inlineStr">
        <is>
          <t>0.974</t>
        </is>
      </c>
      <c r="D2" t="inlineStr">
        <is>
          <t>0.77</t>
        </is>
      </c>
      <c r="E2" t="inlineStr">
        <is>
          <t>[0.11, 5.19]</t>
        </is>
      </c>
      <c r="F2" t="inlineStr">
        <is>
          <t>-0.27</t>
        </is>
      </c>
      <c r="G2">
        <f> .788</f>
        <v/>
      </c>
    </row>
    <row r="3">
      <c r="A3" t="inlineStr">
        <is>
          <t>Age</t>
        </is>
      </c>
      <c r="B3" t="inlineStr">
        <is>
          <t>-0.007</t>
        </is>
      </c>
      <c r="C3" t="inlineStr">
        <is>
          <t>0.013</t>
        </is>
      </c>
      <c r="D3" t="inlineStr">
        <is>
          <t>0.99</t>
        </is>
      </c>
      <c r="E3" t="inlineStr">
        <is>
          <t>[0.97, 1.02]</t>
        </is>
      </c>
      <c r="F3" t="inlineStr">
        <is>
          <t>-0.55</t>
        </is>
      </c>
      <c r="G3">
        <f> .580</f>
        <v/>
      </c>
    </row>
    <row r="4">
      <c r="A4" t="inlineStr">
        <is>
          <t>Female gender</t>
        </is>
      </c>
      <c r="B4" t="inlineStr">
        <is>
          <t>-0.302</t>
        </is>
      </c>
      <c r="C4" t="inlineStr">
        <is>
          <t>0.420</t>
        </is>
      </c>
      <c r="D4" t="inlineStr">
        <is>
          <t>0.74</t>
        </is>
      </c>
      <c r="E4" t="inlineStr">
        <is>
          <t>[0.32, 1.68]</t>
        </is>
      </c>
      <c r="F4" t="inlineStr">
        <is>
          <t>-0.72</t>
        </is>
      </c>
      <c r="G4">
        <f> .473</f>
        <v/>
      </c>
    </row>
    <row r="5">
      <c r="A5" t="inlineStr">
        <is>
          <t>Urban residence</t>
        </is>
      </c>
      <c r="B5" t="inlineStr">
        <is>
          <t>-0.277</t>
        </is>
      </c>
      <c r="C5" t="inlineStr">
        <is>
          <t>0.576</t>
        </is>
      </c>
      <c r="D5" t="inlineStr">
        <is>
          <t>0.76</t>
        </is>
      </c>
      <c r="E5" t="inlineStr">
        <is>
          <t>[0.25, 2.34]</t>
        </is>
      </c>
      <c r="F5" t="inlineStr">
        <is>
          <t>-0.48</t>
        </is>
      </c>
      <c r="G5">
        <f> .630</f>
        <v/>
      </c>
    </row>
    <row r="6">
      <c r="A6" t="inlineStr">
        <is>
          <t>Inadequate clean water/sanitation</t>
        </is>
      </c>
      <c r="B6" t="inlineStr">
        <is>
          <t>-1.559</t>
        </is>
      </c>
      <c r="C6" t="inlineStr">
        <is>
          <t>0.875</t>
        </is>
      </c>
      <c r="D6" t="inlineStr">
        <is>
          <t>0.21</t>
        </is>
      </c>
      <c r="E6" t="inlineStr">
        <is>
          <t>[0.04, 1.17]</t>
        </is>
      </c>
      <c r="F6" t="inlineStr">
        <is>
          <t>-1.78</t>
        </is>
      </c>
      <c r="G6">
        <f> .075</f>
        <v/>
      </c>
    </row>
    <row r="7">
      <c r="A7" t="inlineStr">
        <is>
          <t>Contact with KC patient</t>
        </is>
      </c>
      <c r="B7" t="inlineStr">
        <is>
          <t>0.449</t>
        </is>
      </c>
      <c r="C7" t="inlineStr">
        <is>
          <t>0.571</t>
        </is>
      </c>
      <c r="D7" t="inlineStr">
        <is>
          <t>1.57</t>
        </is>
      </c>
      <c r="E7" t="inlineStr">
        <is>
          <t>[0.51, 4.80]</t>
        </is>
      </c>
      <c r="F7" t="inlineStr">
        <is>
          <t>0.79</t>
        </is>
      </c>
      <c r="G7">
        <f> .432</f>
        <v/>
      </c>
    </row>
    <row r="8">
      <c r="A8" t="inlineStr">
        <is>
          <t>Recent URTI symptoms</t>
        </is>
      </c>
      <c r="B8" t="inlineStr">
        <is>
          <t>-0.224</t>
        </is>
      </c>
      <c r="C8" t="inlineStr">
        <is>
          <t>0.469</t>
        </is>
      </c>
      <c r="D8" t="inlineStr">
        <is>
          <t>0.80</t>
        </is>
      </c>
      <c r="E8" t="inlineStr">
        <is>
          <t>[0.32, 2.00]</t>
        </is>
      </c>
      <c r="F8" t="inlineStr">
        <is>
          <t>-0.48</t>
        </is>
      </c>
      <c r="G8">
        <f> .633</f>
        <v/>
      </c>
    </row>
    <row r="9">
      <c r="A9" t="inlineStr">
        <is>
          <t>Dusty environment</t>
        </is>
      </c>
      <c r="B9" t="inlineStr">
        <is>
          <t>-0.548</t>
        </is>
      </c>
      <c r="C9" t="inlineStr">
        <is>
          <t>0.454</t>
        </is>
      </c>
      <c r="D9" t="inlineStr">
        <is>
          <t>0.58</t>
        </is>
      </c>
      <c r="E9" t="inlineStr">
        <is>
          <t>[0.24, 1.41]</t>
        </is>
      </c>
      <c r="F9" t="inlineStr">
        <is>
          <t>-1.21</t>
        </is>
      </c>
      <c r="G9">
        <f> .227</f>
        <v/>
      </c>
    </row>
    <row r="10">
      <c r="A10" t="inlineStr">
        <is>
          <t>Crowded environment</t>
        </is>
      </c>
      <c r="B10" t="inlineStr">
        <is>
          <t>-0.172</t>
        </is>
      </c>
      <c r="C10" t="inlineStr">
        <is>
          <t>0.451</t>
        </is>
      </c>
      <c r="D10" t="inlineStr">
        <is>
          <t>0.84</t>
        </is>
      </c>
      <c r="E10" t="inlineStr">
        <is>
          <t>[0.35, 2.04]</t>
        </is>
      </c>
      <c r="F10" t="inlineStr">
        <is>
          <t>-0.38</t>
        </is>
      </c>
      <c r="G10">
        <f> .702</f>
        <v/>
      </c>
    </row>
    <row r="11">
      <c r="A11" t="inlineStr">
        <is>
          <t>Symptom score</t>
        </is>
      </c>
      <c r="B11" t="inlineStr">
        <is>
          <t>-0.048</t>
        </is>
      </c>
      <c r="C11" t="inlineStr">
        <is>
          <t>0.127</t>
        </is>
      </c>
      <c r="D11" t="inlineStr">
        <is>
          <t>0.95</t>
        </is>
      </c>
      <c r="E11" t="inlineStr">
        <is>
          <t>[0.74, 1.22]</t>
        </is>
      </c>
      <c r="F11" t="inlineStr">
        <is>
          <t>-0.38</t>
        </is>
      </c>
      <c r="G11">
        <f> .702</f>
        <v/>
      </c>
    </row>
    <row r="12">
      <c r="A12" t="inlineStr">
        <is>
          <t>Clinical sign score</t>
        </is>
      </c>
      <c r="B12" t="inlineStr">
        <is>
          <t>0.217</t>
        </is>
      </c>
      <c r="C12" t="inlineStr">
        <is>
          <t>0.144</t>
        </is>
      </c>
      <c r="D12" t="inlineStr">
        <is>
          <t>1.24</t>
        </is>
      </c>
      <c r="E12" t="inlineStr">
        <is>
          <t>[0.94, 1.65]</t>
        </is>
      </c>
      <c r="F12" t="inlineStr">
        <is>
          <t>1.51</t>
        </is>
      </c>
      <c r="G12">
        <f> .130</f>
        <v/>
      </c>
    </row>
    <row r="13">
      <c r="A13" t="inlineStr">
        <is>
          <t>Preventive practice score</t>
        </is>
      </c>
      <c r="B13" t="inlineStr">
        <is>
          <t>-0.398</t>
        </is>
      </c>
      <c r="C13" t="inlineStr">
        <is>
          <t>0.229</t>
        </is>
      </c>
      <c r="D13" t="inlineStr">
        <is>
          <t>0.67</t>
        </is>
      </c>
      <c r="E13" t="inlineStr">
        <is>
          <t>[0.43, 1.05]</t>
        </is>
      </c>
      <c r="F13" t="inlineStr">
        <is>
          <t>-1.74</t>
        </is>
      </c>
      <c r="G13">
        <f> .082</f>
        <v/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Predictor</t>
        </is>
      </c>
      <c r="B1" s="1" t="inlineStr">
        <is>
          <t>B</t>
        </is>
      </c>
      <c r="C1" s="1" t="inlineStr">
        <is>
          <t>SE</t>
        </is>
      </c>
      <c r="D1" s="1" t="inlineStr">
        <is>
          <t>t</t>
        </is>
      </c>
      <c r="E1" s="1" t="inlineStr">
        <is>
          <t>p</t>
        </is>
      </c>
    </row>
    <row r="2">
      <c r="A2" t="inlineStr">
        <is>
          <t>Age</t>
        </is>
      </c>
      <c r="B2" t="inlineStr">
        <is>
          <t>0.019</t>
        </is>
      </c>
      <c r="C2" t="inlineStr">
        <is>
          <t>0.014</t>
        </is>
      </c>
      <c r="D2" t="inlineStr">
        <is>
          <t>1.35</t>
        </is>
      </c>
      <c r="E2">
        <f> .179</f>
        <v/>
      </c>
    </row>
    <row r="3">
      <c r="A3" t="inlineStr">
        <is>
          <t>Female gender</t>
        </is>
      </c>
      <c r="B3" t="inlineStr">
        <is>
          <t>0.125</t>
        </is>
      </c>
      <c r="C3" t="inlineStr">
        <is>
          <t>0.470</t>
        </is>
      </c>
      <c r="D3" t="inlineStr">
        <is>
          <t>0.27</t>
        </is>
      </c>
      <c r="E3">
        <f> .790</f>
        <v/>
      </c>
    </row>
    <row r="4">
      <c r="A4" t="inlineStr">
        <is>
          <t>Urban residence</t>
        </is>
      </c>
      <c r="B4" t="inlineStr">
        <is>
          <t>-0.481</t>
        </is>
      </c>
      <c r="C4" t="inlineStr">
        <is>
          <t>0.713</t>
        </is>
      </c>
      <c r="D4" t="inlineStr">
        <is>
          <t>-0.68</t>
        </is>
      </c>
      <c r="E4">
        <f> .500</f>
        <v/>
      </c>
    </row>
    <row r="5">
      <c r="A5" t="inlineStr">
        <is>
          <t>Inadequate clean water/sanitation</t>
        </is>
      </c>
      <c r="B5" t="inlineStr">
        <is>
          <t>1.019</t>
        </is>
      </c>
      <c r="C5" t="inlineStr">
        <is>
          <t>0.714</t>
        </is>
      </c>
      <c r="D5" t="inlineStr">
        <is>
          <t>1.43</t>
        </is>
      </c>
      <c r="E5">
        <f> .155</f>
        <v/>
      </c>
    </row>
    <row r="6">
      <c r="A6" t="inlineStr">
        <is>
          <t>Contact with KC patient</t>
        </is>
      </c>
      <c r="B6" t="inlineStr">
        <is>
          <t>-0.472</t>
        </is>
      </c>
      <c r="C6" t="inlineStr">
        <is>
          <t>0.579</t>
        </is>
      </c>
      <c r="D6" t="inlineStr">
        <is>
          <t>-0.82</t>
        </is>
      </c>
      <c r="E6">
        <f> .416</f>
        <v/>
      </c>
    </row>
    <row r="7">
      <c r="A7" t="inlineStr">
        <is>
          <t>Recent URTI symptoms</t>
        </is>
      </c>
      <c r="B7" t="inlineStr">
        <is>
          <t>1.066</t>
        </is>
      </c>
      <c r="C7" t="inlineStr">
        <is>
          <t>0.517</t>
        </is>
      </c>
      <c r="D7" t="inlineStr">
        <is>
          <t>2.06</t>
        </is>
      </c>
      <c r="E7">
        <f> .041</f>
        <v/>
      </c>
    </row>
    <row r="8">
      <c r="A8" t="inlineStr">
        <is>
          <t>Dusty environment</t>
        </is>
      </c>
      <c r="B8" t="inlineStr">
        <is>
          <t>-0.177</t>
        </is>
      </c>
      <c r="C8" t="inlineStr">
        <is>
          <t>0.525</t>
        </is>
      </c>
      <c r="D8" t="inlineStr">
        <is>
          <t>-0.34</t>
        </is>
      </c>
      <c r="E8">
        <f> .737</f>
        <v/>
      </c>
    </row>
    <row r="9">
      <c r="A9" t="inlineStr">
        <is>
          <t>Crowded environment</t>
        </is>
      </c>
      <c r="B9" t="inlineStr">
        <is>
          <t>-1.069</t>
        </is>
      </c>
      <c r="C9" t="inlineStr">
        <is>
          <t>0.509</t>
        </is>
      </c>
      <c r="D9" t="inlineStr">
        <is>
          <t>-2.10</t>
        </is>
      </c>
      <c r="E9">
        <f> .037</f>
        <v/>
      </c>
    </row>
    <row r="10">
      <c r="A10" t="inlineStr">
        <is>
          <t>Symptom score</t>
        </is>
      </c>
      <c r="B10" t="inlineStr">
        <is>
          <t>-0.099</t>
        </is>
      </c>
      <c r="C10" t="inlineStr">
        <is>
          <t>0.138</t>
        </is>
      </c>
      <c r="D10" t="inlineStr">
        <is>
          <t>-0.72</t>
        </is>
      </c>
      <c r="E10">
        <f> .474</f>
        <v/>
      </c>
    </row>
    <row r="11">
      <c r="A11" t="inlineStr">
        <is>
          <t>Clinical sign score</t>
        </is>
      </c>
      <c r="B11" t="inlineStr">
        <is>
          <t>0.311</t>
        </is>
      </c>
      <c r="C11" t="inlineStr">
        <is>
          <t>0.160</t>
        </is>
      </c>
      <c r="D11" t="inlineStr">
        <is>
          <t>1.94</t>
        </is>
      </c>
      <c r="E11">
        <f> .054</f>
        <v/>
      </c>
    </row>
    <row r="12">
      <c r="A12" t="inlineStr">
        <is>
          <t>Preventive practice score</t>
        </is>
      </c>
      <c r="B12" t="inlineStr">
        <is>
          <t>-0.100</t>
        </is>
      </c>
      <c r="C12" t="inlineStr">
        <is>
          <t>0.222</t>
        </is>
      </c>
      <c r="D12" t="inlineStr">
        <is>
          <t>-0.45</t>
        </is>
      </c>
      <c r="E12">
        <f> .652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Exposure or condition</t>
        </is>
      </c>
      <c r="B1" s="1" t="inlineStr">
        <is>
          <t>Category</t>
        </is>
      </c>
      <c r="C1" s="1" t="inlineStr">
        <is>
          <t>n</t>
        </is>
      </c>
      <c r="D1" s="1" t="inlineStr">
        <is>
          <t>%</t>
        </is>
      </c>
    </row>
    <row r="2">
      <c r="A2" t="inlineStr">
        <is>
          <t>Access to clean water and sanitation</t>
        </is>
      </c>
      <c r="B2" t="inlineStr">
        <is>
          <t>Adequate</t>
        </is>
      </c>
      <c r="C2" t="inlineStr">
        <is>
          <t>121</t>
        </is>
      </c>
      <c r="D2" t="inlineStr">
        <is>
          <t>29.0</t>
        </is>
      </c>
    </row>
    <row r="3">
      <c r="A3" t="inlineStr">
        <is>
          <t>Access to clean water and sanitation</t>
        </is>
      </c>
      <c r="B3" t="inlineStr">
        <is>
          <t>Somewhat adequate</t>
        </is>
      </c>
      <c r="C3" t="inlineStr">
        <is>
          <t>171</t>
        </is>
      </c>
      <c r="D3" t="inlineStr">
        <is>
          <t>41.0</t>
        </is>
      </c>
    </row>
    <row r="4">
      <c r="A4" t="inlineStr">
        <is>
          <t>Access to clean water and sanitation</t>
        </is>
      </c>
      <c r="B4" t="inlineStr">
        <is>
          <t>Inadequate</t>
        </is>
      </c>
      <c r="C4" t="inlineStr">
        <is>
          <t>125</t>
        </is>
      </c>
      <c r="D4" t="inlineStr">
        <is>
          <t>30.0</t>
        </is>
      </c>
    </row>
    <row r="5">
      <c r="A5" t="inlineStr">
        <is>
          <t>Dusty living environment</t>
        </is>
      </c>
      <c r="B5" t="inlineStr">
        <is>
          <t>yes</t>
        </is>
      </c>
      <c r="C5" t="inlineStr">
        <is>
          <t>224</t>
        </is>
      </c>
      <c r="D5" t="inlineStr">
        <is>
          <t>53.7</t>
        </is>
      </c>
    </row>
    <row r="6">
      <c r="A6" t="inlineStr">
        <is>
          <t>Dusty living environment</t>
        </is>
      </c>
      <c r="B6" t="inlineStr">
        <is>
          <t>No</t>
        </is>
      </c>
      <c r="C6" t="inlineStr">
        <is>
          <t>193</t>
        </is>
      </c>
      <c r="D6" t="inlineStr">
        <is>
          <t>46.3</t>
        </is>
      </c>
    </row>
    <row r="7">
      <c r="A7" t="inlineStr">
        <is>
          <t>Dirty living environment</t>
        </is>
      </c>
      <c r="B7" t="inlineStr">
        <is>
          <t>yes</t>
        </is>
      </c>
      <c r="C7" t="inlineStr">
        <is>
          <t>317</t>
        </is>
      </c>
      <c r="D7" t="inlineStr">
        <is>
          <t>76.0</t>
        </is>
      </c>
    </row>
    <row r="8">
      <c r="A8" t="inlineStr">
        <is>
          <t>Dirty living environment</t>
        </is>
      </c>
      <c r="B8" t="inlineStr">
        <is>
          <t>No</t>
        </is>
      </c>
      <c r="C8" t="inlineStr">
        <is>
          <t>100</t>
        </is>
      </c>
      <c r="D8" t="inlineStr">
        <is>
          <t>24.0</t>
        </is>
      </c>
    </row>
    <row r="9">
      <c r="A9" t="inlineStr">
        <is>
          <t>Crowded environment</t>
        </is>
      </c>
      <c r="B9" t="inlineStr">
        <is>
          <t>yes</t>
        </is>
      </c>
      <c r="C9" t="inlineStr">
        <is>
          <t>223</t>
        </is>
      </c>
      <c r="D9" t="inlineStr">
        <is>
          <t>53.5</t>
        </is>
      </c>
    </row>
    <row r="10">
      <c r="A10" t="inlineStr">
        <is>
          <t>Crowded environment</t>
        </is>
      </c>
      <c r="B10" t="inlineStr">
        <is>
          <t>No</t>
        </is>
      </c>
      <c r="C10" t="inlineStr">
        <is>
          <t>194</t>
        </is>
      </c>
      <c r="D10" t="inlineStr">
        <is>
          <t>46.5</t>
        </is>
      </c>
    </row>
    <row r="11">
      <c r="A11" t="inlineStr">
        <is>
          <t>Contact with anyone who has symptoms of keratoconjunctivitis</t>
        </is>
      </c>
      <c r="B11" t="inlineStr">
        <is>
          <t>yes</t>
        </is>
      </c>
      <c r="C11" t="inlineStr">
        <is>
          <t>353</t>
        </is>
      </c>
      <c r="D11" t="inlineStr">
        <is>
          <t>84.7</t>
        </is>
      </c>
    </row>
    <row r="12">
      <c r="A12" t="inlineStr">
        <is>
          <t>Contact with anyone who has symptoms of keratoconjunctivitis</t>
        </is>
      </c>
      <c r="B12" t="inlineStr">
        <is>
          <t>No</t>
        </is>
      </c>
      <c r="C12" t="inlineStr">
        <is>
          <t>64</t>
        </is>
      </c>
      <c r="D12" t="inlineStr">
        <is>
          <t>15.3</t>
        </is>
      </c>
    </row>
    <row r="13">
      <c r="A13" t="inlineStr">
        <is>
          <t>Attended gathering or events</t>
        </is>
      </c>
      <c r="B13" t="inlineStr">
        <is>
          <t>Yes</t>
        </is>
      </c>
      <c r="C13" t="inlineStr">
        <is>
          <t>132</t>
        </is>
      </c>
      <c r="D13" t="inlineStr">
        <is>
          <t>31.7</t>
        </is>
      </c>
    </row>
    <row r="14">
      <c r="A14" t="inlineStr">
        <is>
          <t>Attended gathering or events</t>
        </is>
      </c>
      <c r="B14" t="inlineStr">
        <is>
          <t>No</t>
        </is>
      </c>
      <c r="C14" t="inlineStr">
        <is>
          <t>285</t>
        </is>
      </c>
      <c r="D14" t="inlineStr">
        <is>
          <t>68.3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Clinical feature</t>
        </is>
      </c>
      <c r="B1" s="1" t="inlineStr">
        <is>
          <t>Category</t>
        </is>
      </c>
      <c r="C1" s="1" t="inlineStr">
        <is>
          <t>n</t>
        </is>
      </c>
      <c r="D1" s="1" t="inlineStr">
        <is>
          <t>%</t>
        </is>
      </c>
    </row>
    <row r="2">
      <c r="A2" t="inlineStr">
        <is>
          <t>Redness of the eye</t>
        </is>
      </c>
      <c r="B2" t="inlineStr">
        <is>
          <t>Yes</t>
        </is>
      </c>
      <c r="C2" t="inlineStr">
        <is>
          <t>373</t>
        </is>
      </c>
      <c r="D2" t="inlineStr">
        <is>
          <t>89.4</t>
        </is>
      </c>
    </row>
    <row r="3">
      <c r="A3" t="inlineStr">
        <is>
          <t>Itching or Burning sensation</t>
        </is>
      </c>
      <c r="B3" t="inlineStr">
        <is>
          <t>Yes</t>
        </is>
      </c>
      <c r="C3" t="inlineStr">
        <is>
          <t>393</t>
        </is>
      </c>
      <c r="D3" t="inlineStr">
        <is>
          <t>94.2</t>
        </is>
      </c>
    </row>
    <row r="4">
      <c r="A4" t="inlineStr">
        <is>
          <t>Eye pain</t>
        </is>
      </c>
      <c r="B4" t="inlineStr">
        <is>
          <t>Yes</t>
        </is>
      </c>
      <c r="C4" t="inlineStr">
        <is>
          <t>263</t>
        </is>
      </c>
      <c r="D4" t="inlineStr">
        <is>
          <t>63.1</t>
        </is>
      </c>
    </row>
    <row r="5">
      <c r="A5" t="inlineStr">
        <is>
          <t>Foreign body Sensation</t>
        </is>
      </c>
      <c r="B5" t="inlineStr">
        <is>
          <t>Yes</t>
        </is>
      </c>
      <c r="C5" t="inlineStr">
        <is>
          <t>338</t>
        </is>
      </c>
      <c r="D5" t="inlineStr">
        <is>
          <t>81.1</t>
        </is>
      </c>
    </row>
    <row r="6">
      <c r="A6" t="inlineStr">
        <is>
          <t>Sensitivity to light</t>
        </is>
      </c>
      <c r="B6" t="inlineStr">
        <is>
          <t>Yes</t>
        </is>
      </c>
      <c r="C6" t="inlineStr">
        <is>
          <t>172</t>
        </is>
      </c>
      <c r="D6" t="inlineStr">
        <is>
          <t>41.2</t>
        </is>
      </c>
    </row>
    <row r="7">
      <c r="A7" t="inlineStr">
        <is>
          <t>Blurred vision</t>
        </is>
      </c>
      <c r="B7" t="inlineStr">
        <is>
          <t>Yes</t>
        </is>
      </c>
      <c r="C7" t="inlineStr">
        <is>
          <t>89</t>
        </is>
      </c>
      <c r="D7" t="inlineStr">
        <is>
          <t>21.3</t>
        </is>
      </c>
    </row>
    <row r="8">
      <c r="A8" t="inlineStr">
        <is>
          <t>Lid oedema</t>
        </is>
      </c>
      <c r="B8" t="inlineStr">
        <is>
          <t>yes</t>
        </is>
      </c>
      <c r="C8" t="inlineStr">
        <is>
          <t>250</t>
        </is>
      </c>
      <c r="D8" t="inlineStr">
        <is>
          <t>60.0</t>
        </is>
      </c>
    </row>
    <row r="9">
      <c r="A9" t="inlineStr">
        <is>
          <t>Discharge</t>
        </is>
      </c>
      <c r="B9" t="inlineStr">
        <is>
          <t>yes</t>
        </is>
      </c>
      <c r="C9" t="inlineStr">
        <is>
          <t>215</t>
        </is>
      </c>
      <c r="D9" t="inlineStr">
        <is>
          <t>51.6</t>
        </is>
      </c>
    </row>
    <row r="10">
      <c r="A10" t="inlineStr">
        <is>
          <t>Conjunctival injection</t>
        </is>
      </c>
      <c r="B10" t="inlineStr">
        <is>
          <t>yes</t>
        </is>
      </c>
      <c r="C10" t="inlineStr">
        <is>
          <t>162</t>
        </is>
      </c>
      <c r="D10" t="inlineStr">
        <is>
          <t>38.8</t>
        </is>
      </c>
    </row>
    <row r="11">
      <c r="A11" t="inlineStr">
        <is>
          <t>Subconjunctival injection</t>
        </is>
      </c>
      <c r="B11" t="inlineStr">
        <is>
          <t>yes</t>
        </is>
      </c>
      <c r="C11" t="inlineStr">
        <is>
          <t>149</t>
        </is>
      </c>
      <c r="D11" t="inlineStr">
        <is>
          <t>35.7</t>
        </is>
      </c>
    </row>
    <row r="12">
      <c r="A12" t="inlineStr">
        <is>
          <t>Follicles papillae</t>
        </is>
      </c>
      <c r="B12" t="inlineStr">
        <is>
          <t>yes</t>
        </is>
      </c>
      <c r="C12" t="inlineStr">
        <is>
          <t>130</t>
        </is>
      </c>
      <c r="D12" t="inlineStr">
        <is>
          <t>31.2</t>
        </is>
      </c>
    </row>
    <row r="13">
      <c r="A13" t="inlineStr">
        <is>
          <t>Punctate keratitis</t>
        </is>
      </c>
      <c r="B13" t="inlineStr">
        <is>
          <t>yes</t>
        </is>
      </c>
      <c r="C13" t="inlineStr">
        <is>
          <t>46</t>
        </is>
      </c>
      <c r="D13" t="inlineStr">
        <is>
          <t>11.0</t>
        </is>
      </c>
    </row>
    <row r="14">
      <c r="A14" t="inlineStr">
        <is>
          <t>Periauricular LN</t>
        </is>
      </c>
      <c r="B14" t="inlineStr">
        <is>
          <t>yes</t>
        </is>
      </c>
      <c r="C14" t="inlineStr">
        <is>
          <t>75</t>
        </is>
      </c>
      <c r="D14" t="inlineStr">
        <is>
          <t>18.0</t>
        </is>
      </c>
    </row>
    <row r="15">
      <c r="A15" t="inlineStr">
        <is>
          <t>Membrane</t>
        </is>
      </c>
      <c r="B15" t="inlineStr">
        <is>
          <t>yes</t>
        </is>
      </c>
      <c r="C15" t="inlineStr">
        <is>
          <t>16</t>
        </is>
      </c>
      <c r="D15" t="inlineStr">
        <is>
          <t>3.8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Variable</t>
        </is>
      </c>
      <c r="B1" s="1" t="inlineStr">
        <is>
          <t>Category</t>
        </is>
      </c>
      <c r="C1" s="1" t="inlineStr">
        <is>
          <t>n</t>
        </is>
      </c>
      <c r="D1" s="1" t="inlineStr">
        <is>
          <t>%</t>
        </is>
      </c>
    </row>
    <row r="2">
      <c r="A2" t="inlineStr">
        <is>
          <t>Final diagnosis</t>
        </is>
      </c>
      <c r="B2" t="inlineStr">
        <is>
          <t>NA</t>
        </is>
      </c>
      <c r="C2" t="inlineStr">
        <is>
          <t>10</t>
        </is>
      </c>
      <c r="D2" t="inlineStr">
        <is>
          <t>2.4</t>
        </is>
      </c>
    </row>
    <row r="3">
      <c r="A3" t="inlineStr">
        <is>
          <t>Final diagnosis</t>
        </is>
      </c>
      <c r="B3" t="inlineStr">
        <is>
          <t>Adenoviral KC</t>
        </is>
      </c>
      <c r="C3" t="inlineStr">
        <is>
          <t>122</t>
        </is>
      </c>
      <c r="D3" t="inlineStr">
        <is>
          <t>29.3</t>
        </is>
      </c>
    </row>
    <row r="4">
      <c r="A4" t="inlineStr">
        <is>
          <t>Final diagnosis</t>
        </is>
      </c>
      <c r="B4" t="inlineStr">
        <is>
          <t>ID Know</t>
        </is>
      </c>
      <c r="C4" t="inlineStr">
        <is>
          <t>1</t>
        </is>
      </c>
      <c r="D4" t="inlineStr">
        <is>
          <t>.2</t>
        </is>
      </c>
    </row>
    <row r="5">
      <c r="A5" t="inlineStr">
        <is>
          <t>Final diagnosis</t>
        </is>
      </c>
      <c r="B5" t="inlineStr">
        <is>
          <t>Allergic KC</t>
        </is>
      </c>
      <c r="C5" t="inlineStr">
        <is>
          <t>3</t>
        </is>
      </c>
      <c r="D5" t="inlineStr">
        <is>
          <t>.7</t>
        </is>
      </c>
    </row>
    <row r="6">
      <c r="A6" t="inlineStr">
        <is>
          <t>Final diagnosis</t>
        </is>
      </c>
      <c r="B6" t="inlineStr">
        <is>
          <t>Allergic rhinitis</t>
        </is>
      </c>
      <c r="C6" t="inlineStr">
        <is>
          <t>1</t>
        </is>
      </c>
      <c r="D6" t="inlineStr">
        <is>
          <t>.2</t>
        </is>
      </c>
    </row>
    <row r="7">
      <c r="A7" t="inlineStr">
        <is>
          <t>Final diagnosis</t>
        </is>
      </c>
      <c r="B7" t="inlineStr">
        <is>
          <t>Episcleritis</t>
        </is>
      </c>
      <c r="C7" t="inlineStr">
        <is>
          <t>1</t>
        </is>
      </c>
      <c r="D7" t="inlineStr">
        <is>
          <t>.2</t>
        </is>
      </c>
    </row>
    <row r="8">
      <c r="A8" t="inlineStr">
        <is>
          <t>Final diagnosis</t>
        </is>
      </c>
      <c r="B8" t="inlineStr">
        <is>
          <t>Bacterial KC</t>
        </is>
      </c>
      <c r="C8" t="inlineStr">
        <is>
          <t>89</t>
        </is>
      </c>
      <c r="D8" t="inlineStr">
        <is>
          <t>21.3</t>
        </is>
      </c>
    </row>
    <row r="9">
      <c r="A9" t="inlineStr">
        <is>
          <t>Final diagnosis</t>
        </is>
      </c>
      <c r="B9" t="inlineStr">
        <is>
          <t>Bacterial on top of viral KC</t>
        </is>
      </c>
      <c r="C9" t="inlineStr">
        <is>
          <t>183</t>
        </is>
      </c>
      <c r="D9" t="inlineStr">
        <is>
          <t>43.9</t>
        </is>
      </c>
    </row>
    <row r="10">
      <c r="A10" t="inlineStr">
        <is>
          <t>Final diagnosis</t>
        </is>
      </c>
      <c r="B10" t="inlineStr">
        <is>
          <t>Post KC iris prolapse</t>
        </is>
      </c>
      <c r="C10" t="inlineStr">
        <is>
          <t>1</t>
        </is>
      </c>
      <c r="D10" t="inlineStr">
        <is>
          <t>.2</t>
        </is>
      </c>
    </row>
    <row r="11">
      <c r="A11" t="inlineStr">
        <is>
          <t>Final diagnosis</t>
        </is>
      </c>
      <c r="B11" t="inlineStr">
        <is>
          <t>///</t>
        </is>
      </c>
      <c r="C11" t="inlineStr">
        <is>
          <t>5</t>
        </is>
      </c>
      <c r="D11" t="inlineStr">
        <is>
          <t>1.2</t>
        </is>
      </c>
    </row>
    <row r="12">
      <c r="A12" t="inlineStr">
        <is>
          <t>Final diagnosis</t>
        </is>
      </c>
      <c r="B12" t="inlineStr">
        <is>
          <t>Ruptured globe</t>
        </is>
      </c>
      <c r="C12" t="inlineStr">
        <is>
          <t>1</t>
        </is>
      </c>
      <c r="D12" t="inlineStr">
        <is>
          <t>.2</t>
        </is>
      </c>
    </row>
    <row r="13">
      <c r="A13" t="inlineStr">
        <is>
          <t>Avoid eye rubbing preventive measure</t>
        </is>
      </c>
      <c r="B13" t="inlineStr">
        <is>
          <t>Yes</t>
        </is>
      </c>
      <c r="C13" t="inlineStr">
        <is>
          <t>170</t>
        </is>
      </c>
      <c r="D13" t="inlineStr">
        <is>
          <t>40.8</t>
        </is>
      </c>
    </row>
    <row r="14">
      <c r="A14" t="inlineStr">
        <is>
          <t>Avoid eye rubbing preventive measure</t>
        </is>
      </c>
      <c r="B14" t="inlineStr">
        <is>
          <t>No</t>
        </is>
      </c>
      <c r="C14" t="inlineStr">
        <is>
          <t>247</t>
        </is>
      </c>
      <c r="D14" t="inlineStr">
        <is>
          <t>59.2</t>
        </is>
      </c>
    </row>
    <row r="15">
      <c r="A15" t="inlineStr">
        <is>
          <t>Not share personal items preventive measure</t>
        </is>
      </c>
      <c r="B15" t="inlineStr">
        <is>
          <t>Yes</t>
        </is>
      </c>
      <c r="C15" t="inlineStr">
        <is>
          <t>135</t>
        </is>
      </c>
      <c r="D15" t="inlineStr">
        <is>
          <t>32.4</t>
        </is>
      </c>
    </row>
    <row r="16">
      <c r="A16" t="inlineStr">
        <is>
          <t>Not share personal items preventive measure</t>
        </is>
      </c>
      <c r="B16" t="inlineStr">
        <is>
          <t>No</t>
        </is>
      </c>
      <c r="C16" t="inlineStr">
        <is>
          <t>282</t>
        </is>
      </c>
      <c r="D16" t="inlineStr">
        <is>
          <t>67.6</t>
        </is>
      </c>
    </row>
    <row r="17">
      <c r="A17" t="inlineStr">
        <is>
          <t>Frequent hand washing preventive measure</t>
        </is>
      </c>
      <c r="B17" t="inlineStr">
        <is>
          <t>Yes</t>
        </is>
      </c>
      <c r="C17" t="inlineStr">
        <is>
          <t>288</t>
        </is>
      </c>
      <c r="D17" t="inlineStr">
        <is>
          <t>69.1</t>
        </is>
      </c>
    </row>
    <row r="18">
      <c r="A18" t="inlineStr">
        <is>
          <t>Frequent hand washing preventive measure</t>
        </is>
      </c>
      <c r="B18" t="inlineStr">
        <is>
          <t>No</t>
        </is>
      </c>
      <c r="C18" t="inlineStr">
        <is>
          <t>129</t>
        </is>
      </c>
      <c r="D18" t="inlineStr">
        <is>
          <t>30.9</t>
        </is>
      </c>
    </row>
    <row r="19">
      <c r="A19" t="inlineStr">
        <is>
          <t>Wearing glass to protect the eyes preventive measure</t>
        </is>
      </c>
      <c r="B19" t="inlineStr">
        <is>
          <t>Yes</t>
        </is>
      </c>
      <c r="C19" t="inlineStr">
        <is>
          <t>76</t>
        </is>
      </c>
      <c r="D19" t="inlineStr">
        <is>
          <t>18.2</t>
        </is>
      </c>
    </row>
    <row r="20">
      <c r="A20" t="inlineStr">
        <is>
          <t>Wearing glass to protect the eyes preventive measure</t>
        </is>
      </c>
      <c r="B20" t="inlineStr">
        <is>
          <t>No</t>
        </is>
      </c>
      <c r="C20" t="inlineStr">
        <is>
          <t>341</t>
        </is>
      </c>
      <c r="D20" t="inlineStr">
        <is>
          <t>81.8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Grouping variable</t>
        </is>
      </c>
      <c r="B1" s="1" t="inlineStr">
        <is>
          <t>Outcome</t>
        </is>
      </c>
      <c r="C1" s="1" t="inlineStr">
        <is>
          <t>Group medians [IQR]</t>
        </is>
      </c>
      <c r="D1" s="1" t="inlineStr">
        <is>
          <t>Test</t>
        </is>
      </c>
      <c r="E1" s="1" t="inlineStr">
        <is>
          <t>U</t>
        </is>
      </c>
      <c r="F1" s="1" t="inlineStr">
        <is>
          <t>p</t>
        </is>
      </c>
      <c r="G1" s="1" t="inlineStr">
        <is>
          <t>H</t>
        </is>
      </c>
    </row>
    <row r="2">
      <c r="A2" t="inlineStr">
        <is>
          <t>Gender</t>
        </is>
      </c>
      <c r="B2" t="inlineStr">
        <is>
          <t>Symptom Score</t>
        </is>
      </c>
      <c r="C2" t="inlineStr">
        <is>
          <t>Male n=186: 5.00 [4.00, 6.75]; Female n=231: 6.00 [4.00, 7.00]</t>
        </is>
      </c>
      <c r="D2" t="inlineStr">
        <is>
          <t>Mann-Whitney U</t>
        </is>
      </c>
      <c r="E2" t="inlineStr">
        <is>
          <t>19458.50</t>
        </is>
      </c>
      <c r="F2">
        <f> .095</f>
        <v/>
      </c>
      <c r="G2" t="inlineStr"/>
    </row>
    <row r="3">
      <c r="A3" t="inlineStr">
        <is>
          <t>Gender</t>
        </is>
      </c>
      <c r="B3" t="inlineStr">
        <is>
          <t>Clinical Sign Score</t>
        </is>
      </c>
      <c r="C3" t="inlineStr">
        <is>
          <t>Male n=186: 2.00 [1.00, 3.00]; Female n=231: 2.00 [1.00, 3.00]</t>
        </is>
      </c>
      <c r="D3" t="inlineStr">
        <is>
          <t>Mann-Whitney U</t>
        </is>
      </c>
      <c r="E3" t="inlineStr">
        <is>
          <t>21284.00</t>
        </is>
      </c>
      <c r="F3">
        <f> .869</f>
        <v/>
      </c>
      <c r="G3" t="inlineStr"/>
    </row>
    <row r="4">
      <c r="A4" t="inlineStr">
        <is>
          <t>Gender</t>
        </is>
      </c>
      <c r="B4" t="inlineStr">
        <is>
          <t>Recovery Days</t>
        </is>
      </c>
      <c r="C4" t="inlineStr">
        <is>
          <t>Male n=88: 5.50 [4.00, 7.00]; Female n=96: 6.00 [4.00, 7.00]</t>
        </is>
      </c>
      <c r="D4" t="inlineStr">
        <is>
          <t>Mann-Whitney U</t>
        </is>
      </c>
      <c r="E4" t="inlineStr">
        <is>
          <t>4232.50</t>
        </is>
      </c>
      <c r="F4">
        <f> .982</f>
        <v/>
      </c>
      <c r="G4" t="inlineStr"/>
    </row>
    <row r="5">
      <c r="A5" t="inlineStr">
        <is>
          <t>Location</t>
        </is>
      </c>
      <c r="B5" t="inlineStr">
        <is>
          <t>Prevention Score</t>
        </is>
      </c>
      <c r="C5" t="inlineStr">
        <is>
          <t>Urban n=353: 1.00 [1.00, 2.00]; Rural n=64: 1.00 [0.00, 1.25]</t>
        </is>
      </c>
      <c r="D5" t="inlineStr">
        <is>
          <t>Mann-Whitney U</t>
        </is>
      </c>
      <c r="E5" t="inlineStr">
        <is>
          <t>15094.00</t>
        </is>
      </c>
      <c r="F5" t="inlineStr">
        <is>
          <t>&lt; .001</t>
        </is>
      </c>
      <c r="G5" t="inlineStr"/>
    </row>
    <row r="6">
      <c r="A6" t="inlineStr">
        <is>
          <t>Location</t>
        </is>
      </c>
      <c r="B6" t="inlineStr">
        <is>
          <t>Impact Score</t>
        </is>
      </c>
      <c r="C6" t="inlineStr">
        <is>
          <t>Urban n=353: 2.00 [1.00, 2.00]; Rural n=64: 1.00 [1.00, 2.00]</t>
        </is>
      </c>
      <c r="D6" t="inlineStr">
        <is>
          <t>Mann-Whitney U</t>
        </is>
      </c>
      <c r="E6" t="inlineStr">
        <is>
          <t>13045.00</t>
        </is>
      </c>
      <c r="F6">
        <f> .040</f>
        <v/>
      </c>
      <c r="G6" t="inlineStr"/>
    </row>
    <row r="7">
      <c r="A7" t="inlineStr">
        <is>
          <t>Access to clean water and sanitation in your current living condition</t>
        </is>
      </c>
      <c r="B7" t="inlineStr">
        <is>
          <t>Symptom Score</t>
        </is>
      </c>
      <c r="C7" t="inlineStr">
        <is>
          <t>Adequate n=121: 4.00 [2.00, 6.00]; Somewhat adequate n=171: 5.00 [4.00, 7.00]; Inadequate n=125: 6.00 [5.00, 8.00]</t>
        </is>
      </c>
      <c r="D7" t="inlineStr">
        <is>
          <t>Kruskal-Wallis</t>
        </is>
      </c>
      <c r="E7" t="inlineStr"/>
      <c r="F7" t="inlineStr">
        <is>
          <t>&lt; .001</t>
        </is>
      </c>
      <c r="G7" t="inlineStr">
        <is>
          <t>76.24</t>
        </is>
      </c>
    </row>
    <row r="8">
      <c r="A8" t="inlineStr">
        <is>
          <t>Access to clean water and sanitation in your current living condition</t>
        </is>
      </c>
      <c r="B8" t="inlineStr">
        <is>
          <t>Clinical Sign Score</t>
        </is>
      </c>
      <c r="C8" t="inlineStr">
        <is>
          <t>Adequate n=121: 1.00 [0.00, 1.00]; Somewhat adequate n=171: 2.00 [1.00, 4.00]; Inadequate n=125: 2.00 [1.00, 4.00]</t>
        </is>
      </c>
      <c r="D8" t="inlineStr">
        <is>
          <t>Kruskal-Wallis</t>
        </is>
      </c>
      <c r="E8" t="inlineStr"/>
      <c r="F8" t="inlineStr">
        <is>
          <t>&lt; .001</t>
        </is>
      </c>
      <c r="G8" t="inlineStr">
        <is>
          <t>58.40</t>
        </is>
      </c>
    </row>
    <row r="9">
      <c r="A9" t="inlineStr">
        <is>
          <t>Access to clean water and sanitation in your current living condition</t>
        </is>
      </c>
      <c r="B9" t="inlineStr">
        <is>
          <t>Recovery Days</t>
        </is>
      </c>
      <c r="C9" t="inlineStr">
        <is>
          <t>Adequate n=79: 6.00 [4.00, 7.00]; Somewhat adequate n=73: 5.00 [4.00, 7.00]; Inadequate n=32: 6.00 [4.00, 10.00]</t>
        </is>
      </c>
      <c r="D9" t="inlineStr">
        <is>
          <t>Kruskal-Wallis</t>
        </is>
      </c>
      <c r="E9" t="inlineStr"/>
      <c r="F9">
        <f> .158</f>
        <v/>
      </c>
      <c r="G9" t="inlineStr">
        <is>
          <t>3.70</t>
        </is>
      </c>
    </row>
    <row r="10">
      <c r="A10" t="inlineStr">
        <is>
          <t>contact with anyone who has symptoms of keratoconjunctivitis</t>
        </is>
      </c>
      <c r="B10" t="inlineStr">
        <is>
          <t>Symptom Score</t>
        </is>
      </c>
      <c r="C10" t="inlineStr">
        <is>
          <t>Yes n=353: 5.00 [4.00, 7.00]; No n=64: 4.00 [2.00, 6.00]</t>
        </is>
      </c>
      <c r="D10" t="inlineStr">
        <is>
          <t>Mann-Whitney U</t>
        </is>
      </c>
      <c r="E10" t="inlineStr">
        <is>
          <t>15581.00</t>
        </is>
      </c>
      <c r="F10" t="inlineStr">
        <is>
          <t>&lt; .001</t>
        </is>
      </c>
      <c r="G10" t="inlineStr"/>
    </row>
    <row r="11">
      <c r="A11" t="inlineStr">
        <is>
          <t>contact with anyone who has symptoms of keratoconjunctivitis</t>
        </is>
      </c>
      <c r="B11" t="inlineStr">
        <is>
          <t>Clinical Sign Score</t>
        </is>
      </c>
      <c r="C11" t="inlineStr">
        <is>
          <t>Yes n=353: 2.00 [1.00, 3.00]; No n=64: 1.00 [0.00, 1.25]</t>
        </is>
      </c>
      <c r="D11" t="inlineStr">
        <is>
          <t>Mann-Whitney U</t>
        </is>
      </c>
      <c r="E11" t="inlineStr">
        <is>
          <t>15554.50</t>
        </is>
      </c>
      <c r="F11" t="inlineStr">
        <is>
          <t>&lt; .001</t>
        </is>
      </c>
      <c r="G11" t="inlineStr"/>
    </row>
    <row r="12">
      <c r="A12" t="inlineStr">
        <is>
          <t>Have you had any recent URTI/Symptoms</t>
        </is>
      </c>
      <c r="B12" t="inlineStr">
        <is>
          <t>Symptom Score</t>
        </is>
      </c>
      <c r="C12" t="inlineStr">
        <is>
          <t>Yes n=274: 5.00 [4.00, 7.00]; No n=143: 5.00 [3.50, 7.00]</t>
        </is>
      </c>
      <c r="D12" t="inlineStr">
        <is>
          <t>Mann-Whitney U</t>
        </is>
      </c>
      <c r="E12" t="inlineStr">
        <is>
          <t>21164.50</t>
        </is>
      </c>
      <c r="F12">
        <f> .174</f>
        <v/>
      </c>
      <c r="G12" t="inlineStr"/>
    </row>
    <row r="13">
      <c r="A13" t="inlineStr">
        <is>
          <t>Have you had any recent URTI/Symptoms</t>
        </is>
      </c>
      <c r="B13" t="inlineStr">
        <is>
          <t>Impact Score</t>
        </is>
      </c>
      <c r="C13" t="inlineStr">
        <is>
          <t>Yes n=274: 1.00 [1.00, 2.00]; No n=143: 1.00 [1.00, 2.00]</t>
        </is>
      </c>
      <c r="D13" t="inlineStr">
        <is>
          <t>Mann-Whitney U</t>
        </is>
      </c>
      <c r="E13" t="inlineStr">
        <is>
          <t>20501.00</t>
        </is>
      </c>
      <c r="F13">
        <f> .418</f>
        <v/>
      </c>
      <c r="G13" t="inlineStr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Predictor</t>
        </is>
      </c>
      <c r="B1" s="1" t="inlineStr">
        <is>
          <t>B</t>
        </is>
      </c>
      <c r="C1" s="1" t="inlineStr">
        <is>
          <t>SE</t>
        </is>
      </c>
      <c r="D1" s="1" t="inlineStr">
        <is>
          <t>OR</t>
        </is>
      </c>
      <c r="E1" s="1" t="inlineStr">
        <is>
          <t>95% CI for OR</t>
        </is>
      </c>
      <c r="F1" s="1" t="inlineStr">
        <is>
          <t>z</t>
        </is>
      </c>
      <c r="G1" s="1" t="inlineStr">
        <is>
          <t>p</t>
        </is>
      </c>
    </row>
    <row r="2">
      <c r="A2" t="inlineStr">
        <is>
          <t>Age</t>
        </is>
      </c>
      <c r="B2" t="inlineStr">
        <is>
          <t>-0.014</t>
        </is>
      </c>
      <c r="C2" t="inlineStr">
        <is>
          <t>0.009</t>
        </is>
      </c>
      <c r="D2" t="inlineStr">
        <is>
          <t>0.99</t>
        </is>
      </c>
      <c r="E2" t="inlineStr">
        <is>
          <t>[0.97, 1.00]</t>
        </is>
      </c>
      <c r="F2" t="inlineStr">
        <is>
          <t>-1.53</t>
        </is>
      </c>
      <c r="G2">
        <f> .127</f>
        <v/>
      </c>
    </row>
    <row r="3">
      <c r="A3" t="inlineStr">
        <is>
          <t>Female gender</t>
        </is>
      </c>
      <c r="B3" t="inlineStr">
        <is>
          <t>-0.390</t>
        </is>
      </c>
      <c r="C3" t="inlineStr">
        <is>
          <t>0.338</t>
        </is>
      </c>
      <c r="D3" t="inlineStr">
        <is>
          <t>0.68</t>
        </is>
      </c>
      <c r="E3" t="inlineStr">
        <is>
          <t>[0.35, 1.31]</t>
        </is>
      </c>
      <c r="F3" t="inlineStr">
        <is>
          <t>-1.15</t>
        </is>
      </c>
      <c r="G3">
        <f> .249</f>
        <v/>
      </c>
    </row>
    <row r="4">
      <c r="A4" t="inlineStr">
        <is>
          <t>Urban residence</t>
        </is>
      </c>
      <c r="B4" t="inlineStr">
        <is>
          <t>1.256</t>
        </is>
      </c>
      <c r="C4" t="inlineStr">
        <is>
          <t>0.446</t>
        </is>
      </c>
      <c r="D4" t="inlineStr">
        <is>
          <t>3.51</t>
        </is>
      </c>
      <c r="E4" t="inlineStr">
        <is>
          <t>[1.47, 8.42]</t>
        </is>
      </c>
      <c r="F4" t="inlineStr">
        <is>
          <t>2.82</t>
        </is>
      </c>
      <c r="G4">
        <f> .005</f>
        <v/>
      </c>
    </row>
    <row r="5">
      <c r="A5" t="inlineStr">
        <is>
          <t>Inadequate clean water/sanitation</t>
        </is>
      </c>
      <c r="B5" t="inlineStr">
        <is>
          <t>2.289</t>
        </is>
      </c>
      <c r="C5" t="inlineStr">
        <is>
          <t>0.709</t>
        </is>
      </c>
      <c r="D5" t="inlineStr">
        <is>
          <t>9.87</t>
        </is>
      </c>
      <c r="E5" t="inlineStr">
        <is>
          <t>[2.46, 39.62]</t>
        </is>
      </c>
      <c r="F5" t="inlineStr">
        <is>
          <t>3.23</t>
        </is>
      </c>
      <c r="G5">
        <f> .001</f>
        <v/>
      </c>
    </row>
    <row r="6">
      <c r="A6" t="inlineStr">
        <is>
          <t>Contact with KC patient</t>
        </is>
      </c>
      <c r="B6" t="inlineStr">
        <is>
          <t>0.017</t>
        </is>
      </c>
      <c r="C6" t="inlineStr">
        <is>
          <t>0.415</t>
        </is>
      </c>
      <c r="D6" t="inlineStr">
        <is>
          <t>1.02</t>
        </is>
      </c>
      <c r="E6" t="inlineStr">
        <is>
          <t>[0.45, 2.29]</t>
        </is>
      </c>
      <c r="F6" t="inlineStr">
        <is>
          <t>0.04</t>
        </is>
      </c>
      <c r="G6">
        <f> .968</f>
        <v/>
      </c>
    </row>
    <row r="7">
      <c r="A7" t="inlineStr">
        <is>
          <t>Recent URTI symptoms</t>
        </is>
      </c>
      <c r="B7" t="inlineStr">
        <is>
          <t>0.651</t>
        </is>
      </c>
      <c r="C7" t="inlineStr">
        <is>
          <t>0.352</t>
        </is>
      </c>
      <c r="D7" t="inlineStr">
        <is>
          <t>1.92</t>
        </is>
      </c>
      <c r="E7" t="inlineStr">
        <is>
          <t>[0.96, 3.82]</t>
        </is>
      </c>
      <c r="F7" t="inlineStr">
        <is>
          <t>1.85</t>
        </is>
      </c>
      <c r="G7">
        <f> .064</f>
        <v/>
      </c>
    </row>
    <row r="8">
      <c r="A8" t="inlineStr">
        <is>
          <t>Dusty environment</t>
        </is>
      </c>
      <c r="B8" t="inlineStr">
        <is>
          <t>-0.499</t>
        </is>
      </c>
      <c r="C8" t="inlineStr">
        <is>
          <t>0.356</t>
        </is>
      </c>
      <c r="D8" t="inlineStr">
        <is>
          <t>0.61</t>
        </is>
      </c>
      <c r="E8" t="inlineStr">
        <is>
          <t>[0.30, 1.22]</t>
        </is>
      </c>
      <c r="F8" t="inlineStr">
        <is>
          <t>-1.40</t>
        </is>
      </c>
      <c r="G8">
        <f> .161</f>
        <v/>
      </c>
    </row>
    <row r="9">
      <c r="A9" t="inlineStr">
        <is>
          <t>Crowded environment</t>
        </is>
      </c>
      <c r="B9" t="inlineStr">
        <is>
          <t>0.878</t>
        </is>
      </c>
      <c r="C9" t="inlineStr">
        <is>
          <t>0.388</t>
        </is>
      </c>
      <c r="D9" t="inlineStr">
        <is>
          <t>2.41</t>
        </is>
      </c>
      <c r="E9" t="inlineStr">
        <is>
          <t>[1.12, 5.14]</t>
        </is>
      </c>
      <c r="F9" t="inlineStr">
        <is>
          <t>2.26</t>
        </is>
      </c>
      <c r="G9">
        <f> .024</f>
        <v/>
      </c>
    </row>
    <row r="10">
      <c r="A10" t="inlineStr">
        <is>
          <t>Symptom score</t>
        </is>
      </c>
      <c r="B10" t="inlineStr">
        <is>
          <t>-0.243</t>
        </is>
      </c>
      <c r="C10" t="inlineStr">
        <is>
          <t>0.108</t>
        </is>
      </c>
      <c r="D10" t="inlineStr">
        <is>
          <t>0.78</t>
        </is>
      </c>
      <c r="E10" t="inlineStr">
        <is>
          <t>[0.63, 0.97]</t>
        </is>
      </c>
      <c r="F10" t="inlineStr">
        <is>
          <t>-2.26</t>
        </is>
      </c>
      <c r="G10">
        <f> .024</f>
        <v/>
      </c>
    </row>
    <row r="11">
      <c r="A11" t="inlineStr">
        <is>
          <t>Clinical sign score</t>
        </is>
      </c>
      <c r="B11" t="inlineStr">
        <is>
          <t>0.025</t>
        </is>
      </c>
      <c r="C11" t="inlineStr">
        <is>
          <t>0.116</t>
        </is>
      </c>
      <c r="D11" t="inlineStr">
        <is>
          <t>1.03</t>
        </is>
      </c>
      <c r="E11" t="inlineStr">
        <is>
          <t>[0.82, 1.29]</t>
        </is>
      </c>
      <c r="F11" t="inlineStr">
        <is>
          <t>0.21</t>
        </is>
      </c>
      <c r="G11">
        <f> .831</f>
        <v/>
      </c>
    </row>
    <row r="12">
      <c r="A12" t="inlineStr">
        <is>
          <t>Preventive practice score</t>
        </is>
      </c>
      <c r="B12" t="inlineStr">
        <is>
          <t>0.586</t>
        </is>
      </c>
      <c r="C12" t="inlineStr">
        <is>
          <t>0.195</t>
        </is>
      </c>
      <c r="D12" t="inlineStr">
        <is>
          <t>1.80</t>
        </is>
      </c>
      <c r="E12" t="inlineStr">
        <is>
          <t>[1.23, 2.63]</t>
        </is>
      </c>
      <c r="F12" t="inlineStr">
        <is>
          <t>3.01</t>
        </is>
      </c>
      <c r="G12">
        <f> .003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Scale</t>
        </is>
      </c>
      <c r="B1" s="1" t="inlineStr">
        <is>
          <t>Items</t>
        </is>
      </c>
      <c r="C1" s="1" t="inlineStr">
        <is>
          <t>N</t>
        </is>
      </c>
      <c r="D1" s="1" t="inlineStr">
        <is>
          <t>Cronbach alpha</t>
        </is>
      </c>
      <c r="E1" s="1" t="inlineStr">
        <is>
          <t>M</t>
        </is>
      </c>
      <c r="F1" s="1" t="inlineStr">
        <is>
          <t>SD</t>
        </is>
      </c>
      <c r="G1" s="1" t="inlineStr">
        <is>
          <t>Observed range</t>
        </is>
      </c>
    </row>
    <row r="2">
      <c r="A2" t="inlineStr">
        <is>
          <t>Symptom severity score</t>
        </is>
      </c>
      <c r="B2" t="inlineStr">
        <is>
          <t>10</t>
        </is>
      </c>
      <c r="C2" t="inlineStr">
        <is>
          <t>417</t>
        </is>
      </c>
      <c r="D2" t="inlineStr">
        <is>
          <t>0.666</t>
        </is>
      </c>
      <c r="E2" t="inlineStr">
        <is>
          <t>5.20</t>
        </is>
      </c>
      <c r="F2" t="inlineStr">
        <is>
          <t>2.09</t>
        </is>
      </c>
      <c r="G2" t="inlineStr">
        <is>
          <t>0-9</t>
        </is>
      </c>
    </row>
    <row r="3">
      <c r="A3" t="inlineStr">
        <is>
          <t>URTI symptom score</t>
        </is>
      </c>
      <c r="B3" t="inlineStr">
        <is>
          <t>6</t>
        </is>
      </c>
      <c r="C3" t="inlineStr">
        <is>
          <t>417</t>
        </is>
      </c>
      <c r="D3" t="inlineStr">
        <is>
          <t>0.558</t>
        </is>
      </c>
      <c r="E3" t="inlineStr">
        <is>
          <t>0.05</t>
        </is>
      </c>
      <c r="F3" t="inlineStr">
        <is>
          <t>0.30</t>
        </is>
      </c>
      <c r="G3" t="inlineStr">
        <is>
          <t>0-3</t>
        </is>
      </c>
    </row>
    <row r="4">
      <c r="A4" t="inlineStr">
        <is>
          <t>Preventive practice score</t>
        </is>
      </c>
      <c r="B4" t="inlineStr">
        <is>
          <t>5</t>
        </is>
      </c>
      <c r="C4" t="inlineStr">
        <is>
          <t>417</t>
        </is>
      </c>
      <c r="D4" t="inlineStr">
        <is>
          <t>0.248</t>
        </is>
      </c>
      <c r="E4" t="inlineStr">
        <is>
          <t>1.61</t>
        </is>
      </c>
      <c r="F4" t="inlineStr">
        <is>
          <t>1.02</t>
        </is>
      </c>
      <c r="G4" t="inlineStr">
        <is>
          <t>0-4</t>
        </is>
      </c>
    </row>
    <row r="5">
      <c r="A5" t="inlineStr">
        <is>
          <t>Psychosocial/economic impact score</t>
        </is>
      </c>
      <c r="B5" t="inlineStr">
        <is>
          <t>4</t>
        </is>
      </c>
      <c r="C5" t="inlineStr">
        <is>
          <t>417</t>
        </is>
      </c>
      <c r="D5" t="inlineStr">
        <is>
          <t>0.275</t>
        </is>
      </c>
      <c r="E5" t="inlineStr">
        <is>
          <t>1.62</t>
        </is>
      </c>
      <c r="F5" t="inlineStr">
        <is>
          <t>1.09</t>
        </is>
      </c>
      <c r="G5" t="inlineStr">
        <is>
          <t>0-4</t>
        </is>
      </c>
    </row>
    <row r="6">
      <c r="A6" t="inlineStr">
        <is>
          <t>Clinical sign score</t>
        </is>
      </c>
      <c r="B6" t="inlineStr">
        <is>
          <t>8</t>
        </is>
      </c>
      <c r="C6" t="inlineStr">
        <is>
          <t>417</t>
        </is>
      </c>
      <c r="D6" t="inlineStr">
        <is>
          <t>0.734</t>
        </is>
      </c>
      <c r="E6" t="inlineStr">
        <is>
          <t>2.18</t>
        </is>
      </c>
      <c r="F6" t="inlineStr">
        <is>
          <t>1.95</t>
        </is>
      </c>
      <c r="G6" t="inlineStr">
        <is>
          <t>0-7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Variable</t>
        </is>
      </c>
      <c r="B1" s="1" t="inlineStr">
        <is>
          <t>N</t>
        </is>
      </c>
      <c r="C1" s="1" t="inlineStr">
        <is>
          <t>M</t>
        </is>
      </c>
      <c r="D1" s="1" t="inlineStr">
        <is>
          <t>SD</t>
        </is>
      </c>
      <c r="E1" s="1" t="inlineStr">
        <is>
          <t>Mdn</t>
        </is>
      </c>
      <c r="F1" s="1" t="inlineStr">
        <is>
          <t>IQR</t>
        </is>
      </c>
      <c r="G1" s="1" t="inlineStr">
        <is>
          <t>W</t>
        </is>
      </c>
      <c r="H1" s="1" t="inlineStr">
        <is>
          <t>p</t>
        </is>
      </c>
    </row>
    <row r="2">
      <c r="A2" t="inlineStr">
        <is>
          <t>Age</t>
        </is>
      </c>
      <c r="B2" t="inlineStr">
        <is>
          <t>409</t>
        </is>
      </c>
      <c r="C2" t="inlineStr">
        <is>
          <t>30.68</t>
        </is>
      </c>
      <c r="D2" t="inlineStr">
        <is>
          <t>18.94</t>
        </is>
      </c>
      <c r="E2" t="inlineStr">
        <is>
          <t>27.00</t>
        </is>
      </c>
      <c r="F2" t="inlineStr">
        <is>
          <t>17.00-43.00</t>
        </is>
      </c>
      <c r="G2" t="inlineStr">
        <is>
          <t>0.963</t>
        </is>
      </c>
      <c r="H2" t="inlineStr">
        <is>
          <t>&lt; .001</t>
        </is>
      </c>
    </row>
    <row r="3">
      <c r="A3" t="inlineStr">
        <is>
          <t>BMI</t>
        </is>
      </c>
      <c r="B3" t="inlineStr">
        <is>
          <t>252</t>
        </is>
      </c>
      <c r="C3" t="inlineStr">
        <is>
          <t>24.11</t>
        </is>
      </c>
      <c r="D3" t="inlineStr">
        <is>
          <t>5.28</t>
        </is>
      </c>
      <c r="E3" t="inlineStr">
        <is>
          <t>23.65</t>
        </is>
      </c>
      <c r="F3" t="inlineStr">
        <is>
          <t>20.80-27.07</t>
        </is>
      </c>
      <c r="G3" t="inlineStr">
        <is>
          <t>0.956</t>
        </is>
      </c>
      <c r="H3" t="inlineStr">
        <is>
          <t>&lt; .001</t>
        </is>
      </c>
    </row>
    <row r="4">
      <c r="A4" t="inlineStr">
        <is>
          <t>Symptom score</t>
        </is>
      </c>
      <c r="B4" t="inlineStr">
        <is>
          <t>417</t>
        </is>
      </c>
      <c r="C4" t="inlineStr">
        <is>
          <t>5.20</t>
        </is>
      </c>
      <c r="D4" t="inlineStr">
        <is>
          <t>2.09</t>
        </is>
      </c>
      <c r="E4" t="inlineStr">
        <is>
          <t>5.00</t>
        </is>
      </c>
      <c r="F4" t="inlineStr">
        <is>
          <t>4.00-7.00</t>
        </is>
      </c>
      <c r="G4" t="inlineStr">
        <is>
          <t>0.963</t>
        </is>
      </c>
      <c r="H4" t="inlineStr">
        <is>
          <t>&lt; .001</t>
        </is>
      </c>
    </row>
    <row r="5">
      <c r="A5" t="inlineStr">
        <is>
          <t>Clinical sign score</t>
        </is>
      </c>
      <c r="B5" t="inlineStr">
        <is>
          <t>417</t>
        </is>
      </c>
      <c r="C5" t="inlineStr">
        <is>
          <t>2.18</t>
        </is>
      </c>
      <c r="D5" t="inlineStr">
        <is>
          <t>1.95</t>
        </is>
      </c>
      <c r="E5" t="inlineStr">
        <is>
          <t>2.00</t>
        </is>
      </c>
      <c r="F5" t="inlineStr">
        <is>
          <t>1.00-3.00</t>
        </is>
      </c>
      <c r="G5" t="inlineStr">
        <is>
          <t>0.881</t>
        </is>
      </c>
      <c r="H5" t="inlineStr">
        <is>
          <t>&lt; .001</t>
        </is>
      </c>
    </row>
    <row r="6">
      <c r="A6" t="inlineStr">
        <is>
          <t>Preventive practice score</t>
        </is>
      </c>
      <c r="B6" t="inlineStr">
        <is>
          <t>417</t>
        </is>
      </c>
      <c r="C6" t="inlineStr">
        <is>
          <t>1.61</t>
        </is>
      </c>
      <c r="D6" t="inlineStr">
        <is>
          <t>1.02</t>
        </is>
      </c>
      <c r="E6" t="inlineStr">
        <is>
          <t>1.00</t>
        </is>
      </c>
      <c r="F6" t="inlineStr">
        <is>
          <t>1.00-2.00</t>
        </is>
      </c>
      <c r="G6" t="inlineStr">
        <is>
          <t>0.838</t>
        </is>
      </c>
      <c r="H6" t="inlineStr">
        <is>
          <t>&lt; .001</t>
        </is>
      </c>
    </row>
    <row r="7">
      <c r="A7" t="inlineStr">
        <is>
          <t>Psychosocial/economic impact score</t>
        </is>
      </c>
      <c r="B7" t="inlineStr">
        <is>
          <t>417</t>
        </is>
      </c>
      <c r="C7" t="inlineStr">
        <is>
          <t>1.62</t>
        </is>
      </c>
      <c r="D7" t="inlineStr">
        <is>
          <t>1.09</t>
        </is>
      </c>
      <c r="E7" t="inlineStr">
        <is>
          <t>1.00</t>
        </is>
      </c>
      <c r="F7" t="inlineStr">
        <is>
          <t>1.00-2.00</t>
        </is>
      </c>
      <c r="G7" t="inlineStr">
        <is>
          <t>0.900</t>
        </is>
      </c>
      <c r="H7" t="inlineStr">
        <is>
          <t>&lt; .001</t>
        </is>
      </c>
    </row>
    <row r="8">
      <c r="A8" t="inlineStr">
        <is>
          <t>Recovery days</t>
        </is>
      </c>
      <c r="B8" t="inlineStr">
        <is>
          <t>184</t>
        </is>
      </c>
      <c r="C8" t="inlineStr">
        <is>
          <t>6.09</t>
        </is>
      </c>
      <c r="D8" t="inlineStr">
        <is>
          <t>3.17</t>
        </is>
      </c>
      <c r="E8" t="inlineStr">
        <is>
          <t>6.00</t>
        </is>
      </c>
      <c r="F8" t="inlineStr">
        <is>
          <t>4.00-7.00</t>
        </is>
      </c>
      <c r="G8" t="inlineStr">
        <is>
          <t>0.909</t>
        </is>
      </c>
      <c r="H8" t="inlineStr">
        <is>
          <t>&lt; .001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Variable</t>
        </is>
      </c>
      <c r="B1" s="1" t="inlineStr">
        <is>
          <t>Age</t>
        </is>
      </c>
      <c r="C1" s="1" t="inlineStr">
        <is>
          <t>BMI</t>
        </is>
      </c>
      <c r="D1" s="1" t="inlineStr">
        <is>
          <t>Symptom score</t>
        </is>
      </c>
      <c r="E1" s="1" t="inlineStr">
        <is>
          <t>Clinical sign score</t>
        </is>
      </c>
      <c r="F1" s="1" t="inlineStr">
        <is>
          <t>Prevention score</t>
        </is>
      </c>
      <c r="G1" s="1" t="inlineStr">
        <is>
          <t>Impact score</t>
        </is>
      </c>
      <c r="H1" s="1" t="inlineStr">
        <is>
          <t>Recovery days</t>
        </is>
      </c>
    </row>
    <row r="2">
      <c r="A2" t="inlineStr">
        <is>
          <t>Age</t>
        </is>
      </c>
      <c r="B2" t="inlineStr">
        <is>
          <t>—</t>
        </is>
      </c>
      <c r="C2" t="inlineStr"/>
      <c r="D2" t="inlineStr"/>
      <c r="E2" t="inlineStr"/>
      <c r="F2" t="inlineStr"/>
      <c r="G2" t="inlineStr"/>
      <c r="H2" t="inlineStr"/>
    </row>
    <row r="3">
      <c r="A3" t="inlineStr">
        <is>
          <t>BMI</t>
        </is>
      </c>
      <c r="B3" t="inlineStr">
        <is>
          <t>.28**</t>
        </is>
      </c>
      <c r="C3" t="inlineStr">
        <is>
          <t>—</t>
        </is>
      </c>
      <c r="D3" t="inlineStr"/>
      <c r="E3" t="inlineStr"/>
      <c r="F3" t="inlineStr"/>
      <c r="G3" t="inlineStr"/>
      <c r="H3" t="inlineStr"/>
    </row>
    <row r="4">
      <c r="A4" t="inlineStr">
        <is>
          <t>Symptom score</t>
        </is>
      </c>
      <c r="B4" t="inlineStr">
        <is>
          <t>.07</t>
        </is>
      </c>
      <c r="C4" t="inlineStr">
        <is>
          <t>.12</t>
        </is>
      </c>
      <c r="D4" t="inlineStr">
        <is>
          <t>—</t>
        </is>
      </c>
      <c r="E4" t="inlineStr"/>
      <c r="F4" t="inlineStr"/>
      <c r="G4" t="inlineStr"/>
      <c r="H4" t="inlineStr"/>
    </row>
    <row r="5">
      <c r="A5" t="inlineStr">
        <is>
          <t>Clinical sign score</t>
        </is>
      </c>
      <c r="B5" t="inlineStr">
        <is>
          <t>.11*</t>
        </is>
      </c>
      <c r="C5" t="inlineStr">
        <is>
          <t>.13*</t>
        </is>
      </c>
      <c r="D5" t="inlineStr">
        <is>
          <t>.59**</t>
        </is>
      </c>
      <c r="E5" t="inlineStr">
        <is>
          <t>—</t>
        </is>
      </c>
      <c r="F5" t="inlineStr"/>
      <c r="G5" t="inlineStr"/>
      <c r="H5" t="inlineStr"/>
    </row>
    <row r="6">
      <c r="A6" t="inlineStr">
        <is>
          <t>Prevention score</t>
        </is>
      </c>
      <c r="B6" t="inlineStr">
        <is>
          <t>.16**</t>
        </is>
      </c>
      <c r="C6" t="inlineStr">
        <is>
          <t>.03</t>
        </is>
      </c>
      <c r="D6" t="inlineStr">
        <is>
          <t>-0.01</t>
        </is>
      </c>
      <c r="E6" t="inlineStr">
        <is>
          <t>.03</t>
        </is>
      </c>
      <c r="F6" t="inlineStr">
        <is>
          <t>—</t>
        </is>
      </c>
      <c r="G6" t="inlineStr"/>
      <c r="H6" t="inlineStr"/>
    </row>
    <row r="7">
      <c r="A7" t="inlineStr">
        <is>
          <t>Impact score</t>
        </is>
      </c>
      <c r="B7" t="inlineStr">
        <is>
          <t>.10*</t>
        </is>
      </c>
      <c r="C7" t="inlineStr">
        <is>
          <t>.12</t>
        </is>
      </c>
      <c r="D7" t="inlineStr">
        <is>
          <t>.36**</t>
        </is>
      </c>
      <c r="E7" t="inlineStr">
        <is>
          <t>.38**</t>
        </is>
      </c>
      <c r="F7" t="inlineStr">
        <is>
          <t>.26**</t>
        </is>
      </c>
      <c r="G7" t="inlineStr">
        <is>
          <t>—</t>
        </is>
      </c>
      <c r="H7" t="inlineStr"/>
    </row>
    <row r="8">
      <c r="A8" t="inlineStr">
        <is>
          <t>Recovery days</t>
        </is>
      </c>
      <c r="B8" t="inlineStr">
        <is>
          <t>.13</t>
        </is>
      </c>
      <c r="C8" t="inlineStr">
        <is>
          <t>.08</t>
        </is>
      </c>
      <c r="D8" t="inlineStr">
        <is>
          <t>.00</t>
        </is>
      </c>
      <c r="E8" t="inlineStr">
        <is>
          <t>.13</t>
        </is>
      </c>
      <c r="F8" t="inlineStr">
        <is>
          <t>-0.07</t>
        </is>
      </c>
      <c r="G8" t="inlineStr">
        <is>
          <t>.06</t>
        </is>
      </c>
      <c r="H8" t="inlineStr">
        <is>
          <t>—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2026-04-25T18:06:42Z</dcterms:created>
  <dcterms:modified xmlns:dcterms="http://purl.org/dc/terms/" xmlns:xsi="http://www.w3.org/2001/XMLSchema-instance" xsi:type="dcterms:W3CDTF">2026-04-25T18:06:42Z</dcterms:modified>
</cp:coreProperties>
</file>