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diana-my.sharepoint.com/personal/peuclide_iu_edu/Documents/2017_ChamplainWalleye/2025_manuscript/"/>
    </mc:Choice>
  </mc:AlternateContent>
  <xr:revisionPtr revIDLastSave="30" documentId="8_{A2ABDB17-DD07-5349-A1EF-2525822D4396}" xr6:coauthVersionLast="47" xr6:coauthVersionMax="47" xr10:uidLastSave="{0464328C-B251-144F-A4AF-30EAF9647A20}"/>
  <bookViews>
    <workbookView xWindow="42760" yWindow="-8620" windowWidth="30240" windowHeight="17760" activeTab="2" xr2:uid="{FD55C705-17BD-1E49-A1E9-B3741E53F263}"/>
  </bookViews>
  <sheets>
    <sheet name="S1" sheetId="1" r:id="rId1"/>
    <sheet name="S2" sheetId="2" r:id="rId2"/>
    <sheet name="S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4" l="1"/>
  <c r="J101" i="4" s="1"/>
  <c r="L101" i="4" s="1"/>
  <c r="A101" i="4"/>
  <c r="I100" i="4"/>
  <c r="J100" i="4" s="1"/>
  <c r="L100" i="4" s="1"/>
  <c r="A100" i="4"/>
  <c r="I99" i="4"/>
  <c r="J99" i="4" s="1"/>
  <c r="L99" i="4" s="1"/>
  <c r="A99" i="4"/>
  <c r="I98" i="4"/>
  <c r="J98" i="4" s="1"/>
  <c r="L98" i="4" s="1"/>
  <c r="A98" i="4"/>
  <c r="I97" i="4"/>
  <c r="J97" i="4" s="1"/>
  <c r="L97" i="4" s="1"/>
  <c r="A97" i="4"/>
  <c r="I96" i="4"/>
  <c r="J96" i="4" s="1"/>
  <c r="L96" i="4" s="1"/>
  <c r="A96" i="4"/>
  <c r="I95" i="4"/>
  <c r="J95" i="4" s="1"/>
  <c r="L95" i="4" s="1"/>
  <c r="A95" i="4"/>
  <c r="I94" i="4"/>
  <c r="J94" i="4" s="1"/>
  <c r="L94" i="4" s="1"/>
  <c r="A94" i="4"/>
  <c r="I93" i="4"/>
  <c r="J93" i="4" s="1"/>
  <c r="L93" i="4" s="1"/>
  <c r="A93" i="4"/>
  <c r="I92" i="4"/>
  <c r="J92" i="4" s="1"/>
  <c r="L92" i="4" s="1"/>
  <c r="A92" i="4"/>
  <c r="I91" i="4"/>
  <c r="J91" i="4" s="1"/>
  <c r="L91" i="4" s="1"/>
  <c r="A91" i="4"/>
  <c r="I90" i="4"/>
  <c r="J90" i="4" s="1"/>
  <c r="L90" i="4" s="1"/>
  <c r="A90" i="4"/>
  <c r="I89" i="4"/>
  <c r="J89" i="4" s="1"/>
  <c r="L89" i="4" s="1"/>
  <c r="A89" i="4"/>
  <c r="I88" i="4"/>
  <c r="J88" i="4" s="1"/>
  <c r="L88" i="4" s="1"/>
  <c r="A88" i="4"/>
  <c r="I87" i="4"/>
  <c r="J87" i="4" s="1"/>
  <c r="L87" i="4" s="1"/>
  <c r="A87" i="4"/>
  <c r="I86" i="4"/>
  <c r="J86" i="4" s="1"/>
  <c r="L86" i="4" s="1"/>
  <c r="A86" i="4"/>
  <c r="I85" i="4"/>
  <c r="J85" i="4" s="1"/>
  <c r="L85" i="4" s="1"/>
  <c r="A85" i="4"/>
  <c r="I84" i="4"/>
  <c r="J84" i="4" s="1"/>
  <c r="L84" i="4" s="1"/>
  <c r="A84" i="4"/>
  <c r="I83" i="4"/>
  <c r="J83" i="4" s="1"/>
  <c r="L83" i="4" s="1"/>
  <c r="A83" i="4"/>
  <c r="I82" i="4"/>
  <c r="J82" i="4" s="1"/>
  <c r="L82" i="4" s="1"/>
  <c r="A82" i="4"/>
  <c r="I81" i="4"/>
  <c r="J81" i="4" s="1"/>
  <c r="L81" i="4" s="1"/>
  <c r="A81" i="4"/>
  <c r="I80" i="4"/>
  <c r="J80" i="4" s="1"/>
  <c r="L80" i="4" s="1"/>
  <c r="A80" i="4"/>
  <c r="I79" i="4"/>
  <c r="J79" i="4" s="1"/>
  <c r="L79" i="4" s="1"/>
  <c r="A79" i="4"/>
  <c r="I78" i="4"/>
  <c r="J78" i="4" s="1"/>
  <c r="L78" i="4" s="1"/>
  <c r="A78" i="4"/>
  <c r="I77" i="4"/>
  <c r="J77" i="4" s="1"/>
  <c r="L77" i="4" s="1"/>
  <c r="A77" i="4"/>
  <c r="I76" i="4"/>
  <c r="J76" i="4" s="1"/>
  <c r="L76" i="4" s="1"/>
  <c r="A76" i="4"/>
  <c r="I75" i="4"/>
  <c r="J75" i="4" s="1"/>
  <c r="L75" i="4" s="1"/>
  <c r="A75" i="4"/>
  <c r="I74" i="4"/>
  <c r="J74" i="4" s="1"/>
  <c r="L74" i="4" s="1"/>
  <c r="A74" i="4"/>
  <c r="I73" i="4"/>
  <c r="J73" i="4" s="1"/>
  <c r="L73" i="4" s="1"/>
  <c r="A73" i="4"/>
  <c r="I72" i="4"/>
  <c r="J72" i="4" s="1"/>
  <c r="L72" i="4" s="1"/>
  <c r="A72" i="4"/>
  <c r="I71" i="4"/>
  <c r="J71" i="4" s="1"/>
  <c r="L71" i="4" s="1"/>
  <c r="A71" i="4"/>
  <c r="I70" i="4"/>
  <c r="J70" i="4" s="1"/>
  <c r="L70" i="4" s="1"/>
  <c r="A70" i="4"/>
  <c r="I69" i="4"/>
  <c r="J69" i="4" s="1"/>
  <c r="L69" i="4" s="1"/>
  <c r="A69" i="4"/>
  <c r="I68" i="4"/>
  <c r="J68" i="4" s="1"/>
  <c r="L68" i="4" s="1"/>
  <c r="A68" i="4"/>
  <c r="I67" i="4"/>
  <c r="J67" i="4" s="1"/>
  <c r="L67" i="4" s="1"/>
  <c r="A67" i="4"/>
  <c r="I66" i="4"/>
  <c r="J66" i="4" s="1"/>
  <c r="L66" i="4" s="1"/>
  <c r="A66" i="4"/>
  <c r="I65" i="4"/>
  <c r="J65" i="4" s="1"/>
  <c r="L65" i="4" s="1"/>
  <c r="A65" i="4"/>
  <c r="I64" i="4"/>
  <c r="J64" i="4" s="1"/>
  <c r="L64" i="4" s="1"/>
  <c r="A64" i="4"/>
  <c r="I63" i="4"/>
  <c r="J63" i="4" s="1"/>
  <c r="L63" i="4" s="1"/>
  <c r="A63" i="4"/>
  <c r="I62" i="4"/>
  <c r="J62" i="4" s="1"/>
  <c r="L62" i="4" s="1"/>
  <c r="A62" i="4"/>
  <c r="I61" i="4"/>
  <c r="J61" i="4" s="1"/>
  <c r="L61" i="4" s="1"/>
  <c r="A61" i="4"/>
  <c r="I60" i="4"/>
  <c r="J60" i="4" s="1"/>
  <c r="L60" i="4" s="1"/>
  <c r="A60" i="4"/>
  <c r="I59" i="4"/>
  <c r="J59" i="4" s="1"/>
  <c r="L59" i="4" s="1"/>
  <c r="A59" i="4"/>
  <c r="I58" i="4"/>
  <c r="J58" i="4" s="1"/>
  <c r="L58" i="4" s="1"/>
  <c r="A58" i="4"/>
  <c r="I57" i="4"/>
  <c r="J57" i="4" s="1"/>
  <c r="L57" i="4" s="1"/>
  <c r="A57" i="4"/>
  <c r="I56" i="4"/>
  <c r="J56" i="4" s="1"/>
  <c r="L56" i="4" s="1"/>
  <c r="A56" i="4"/>
  <c r="I55" i="4"/>
  <c r="J55" i="4" s="1"/>
  <c r="L55" i="4" s="1"/>
  <c r="A55" i="4"/>
  <c r="I54" i="4"/>
  <c r="J54" i="4" s="1"/>
  <c r="L54" i="4" s="1"/>
  <c r="A54" i="4"/>
  <c r="I53" i="4"/>
  <c r="J53" i="4" s="1"/>
  <c r="L53" i="4" s="1"/>
  <c r="A53" i="4"/>
  <c r="I52" i="4"/>
  <c r="J52" i="4" s="1"/>
  <c r="L52" i="4" s="1"/>
  <c r="A52" i="4"/>
  <c r="I51" i="4"/>
  <c r="J51" i="4" s="1"/>
  <c r="L51" i="4" s="1"/>
  <c r="A51" i="4"/>
  <c r="I50" i="4"/>
  <c r="J50" i="4" s="1"/>
  <c r="L50" i="4" s="1"/>
  <c r="A50" i="4"/>
  <c r="I49" i="4"/>
  <c r="J49" i="4" s="1"/>
  <c r="L49" i="4" s="1"/>
  <c r="A49" i="4"/>
  <c r="I48" i="4"/>
  <c r="J48" i="4" s="1"/>
  <c r="L48" i="4" s="1"/>
  <c r="A48" i="4"/>
  <c r="I47" i="4"/>
  <c r="J47" i="4" s="1"/>
  <c r="L47" i="4" s="1"/>
  <c r="A47" i="4"/>
  <c r="I46" i="4"/>
  <c r="J46" i="4" s="1"/>
  <c r="L46" i="4" s="1"/>
  <c r="A46" i="4"/>
  <c r="I45" i="4"/>
  <c r="J45" i="4" s="1"/>
  <c r="L45" i="4" s="1"/>
  <c r="A45" i="4"/>
  <c r="I44" i="4"/>
  <c r="J44" i="4" s="1"/>
  <c r="L44" i="4" s="1"/>
  <c r="A44" i="4"/>
  <c r="I43" i="4"/>
  <c r="J43" i="4" s="1"/>
  <c r="L43" i="4" s="1"/>
  <c r="A43" i="4"/>
  <c r="I42" i="4"/>
  <c r="J42" i="4" s="1"/>
  <c r="L42" i="4" s="1"/>
  <c r="A42" i="4"/>
  <c r="I41" i="4"/>
  <c r="J41" i="4" s="1"/>
  <c r="L41" i="4" s="1"/>
  <c r="A41" i="4"/>
  <c r="I40" i="4"/>
  <c r="J40" i="4" s="1"/>
  <c r="L40" i="4" s="1"/>
  <c r="A40" i="4"/>
  <c r="I39" i="4"/>
  <c r="J39" i="4" s="1"/>
  <c r="L39" i="4" s="1"/>
  <c r="A39" i="4"/>
  <c r="I38" i="4"/>
  <c r="J38" i="4" s="1"/>
  <c r="L38" i="4" s="1"/>
  <c r="A38" i="4"/>
  <c r="I37" i="4"/>
  <c r="J37" i="4" s="1"/>
  <c r="L37" i="4" s="1"/>
  <c r="A37" i="4"/>
  <c r="I36" i="4"/>
  <c r="J36" i="4" s="1"/>
  <c r="L36" i="4" s="1"/>
  <c r="A36" i="4"/>
  <c r="I35" i="4"/>
  <c r="J35" i="4" s="1"/>
  <c r="L35" i="4" s="1"/>
  <c r="A35" i="4"/>
  <c r="I34" i="4"/>
  <c r="J34" i="4" s="1"/>
  <c r="L34" i="4" s="1"/>
  <c r="A34" i="4"/>
  <c r="I33" i="4"/>
  <c r="J33" i="4" s="1"/>
  <c r="L33" i="4" s="1"/>
  <c r="A33" i="4"/>
  <c r="I32" i="4"/>
  <c r="J32" i="4" s="1"/>
  <c r="L32" i="4" s="1"/>
  <c r="A32" i="4"/>
  <c r="I31" i="4"/>
  <c r="J31" i="4" s="1"/>
  <c r="L31" i="4" s="1"/>
  <c r="A31" i="4"/>
  <c r="I30" i="4"/>
  <c r="J30" i="4" s="1"/>
  <c r="L30" i="4" s="1"/>
  <c r="A30" i="4"/>
  <c r="I29" i="4"/>
  <c r="J29" i="4" s="1"/>
  <c r="L29" i="4" s="1"/>
  <c r="A29" i="4"/>
  <c r="I28" i="4"/>
  <c r="J28" i="4" s="1"/>
  <c r="L28" i="4" s="1"/>
  <c r="A28" i="4"/>
  <c r="I27" i="4"/>
  <c r="J27" i="4" s="1"/>
  <c r="L27" i="4" s="1"/>
  <c r="A27" i="4"/>
  <c r="I26" i="4"/>
  <c r="J26" i="4" s="1"/>
  <c r="L26" i="4" s="1"/>
  <c r="A26" i="4"/>
  <c r="I25" i="4"/>
  <c r="J25" i="4" s="1"/>
  <c r="L25" i="4" s="1"/>
  <c r="A25" i="4"/>
  <c r="I24" i="4"/>
  <c r="J24" i="4" s="1"/>
  <c r="L24" i="4" s="1"/>
  <c r="A24" i="4"/>
  <c r="I23" i="4"/>
  <c r="J23" i="4" s="1"/>
  <c r="L23" i="4" s="1"/>
  <c r="A23" i="4"/>
  <c r="I22" i="4"/>
  <c r="J22" i="4" s="1"/>
  <c r="L22" i="4" s="1"/>
  <c r="A22" i="4"/>
  <c r="I21" i="4"/>
  <c r="J21" i="4" s="1"/>
  <c r="L21" i="4" s="1"/>
  <c r="A21" i="4"/>
  <c r="I20" i="4"/>
  <c r="J20" i="4" s="1"/>
  <c r="L20" i="4" s="1"/>
  <c r="A20" i="4"/>
  <c r="I19" i="4"/>
  <c r="J19" i="4" s="1"/>
  <c r="L19" i="4" s="1"/>
  <c r="A19" i="4"/>
  <c r="I18" i="4"/>
  <c r="J18" i="4" s="1"/>
  <c r="L18" i="4" s="1"/>
  <c r="A18" i="4"/>
  <c r="I17" i="4"/>
  <c r="J17" i="4" s="1"/>
  <c r="L17" i="4" s="1"/>
  <c r="A17" i="4"/>
  <c r="I16" i="4"/>
  <c r="J16" i="4" s="1"/>
  <c r="L16" i="4" s="1"/>
  <c r="A16" i="4"/>
  <c r="I15" i="4"/>
  <c r="J15" i="4" s="1"/>
  <c r="L15" i="4" s="1"/>
  <c r="A15" i="4"/>
  <c r="I14" i="4"/>
  <c r="J14" i="4" s="1"/>
  <c r="L14" i="4" s="1"/>
  <c r="A14" i="4"/>
  <c r="I13" i="4"/>
  <c r="J13" i="4" s="1"/>
  <c r="L13" i="4" s="1"/>
  <c r="A13" i="4"/>
  <c r="I12" i="4"/>
  <c r="J12" i="4" s="1"/>
  <c r="L12" i="4" s="1"/>
  <c r="A12" i="4"/>
  <c r="I11" i="4"/>
  <c r="J11" i="4" s="1"/>
  <c r="L11" i="4" s="1"/>
  <c r="A11" i="4"/>
  <c r="I10" i="4"/>
  <c r="J10" i="4" s="1"/>
  <c r="L10" i="4" s="1"/>
  <c r="A10" i="4"/>
  <c r="I9" i="4"/>
  <c r="J9" i="4" s="1"/>
  <c r="L9" i="4" s="1"/>
  <c r="A9" i="4"/>
  <c r="I8" i="4"/>
  <c r="J8" i="4" s="1"/>
  <c r="L8" i="4" s="1"/>
  <c r="A8" i="4"/>
  <c r="I7" i="4"/>
  <c r="J7" i="4" s="1"/>
  <c r="L7" i="4" s="1"/>
  <c r="A7" i="4"/>
  <c r="I6" i="4"/>
  <c r="J6" i="4" s="1"/>
  <c r="L6" i="4" s="1"/>
  <c r="A6" i="4"/>
</calcChain>
</file>

<file path=xl/sharedStrings.xml><?xml version="1.0" encoding="utf-8"?>
<sst xmlns="http://schemas.openxmlformats.org/spreadsheetml/2006/main" count="690" uniqueCount="242">
  <si>
    <t>Svi 6eF</t>
  </si>
  <si>
    <t>AGTCGACTTATGTAGAGTGC</t>
  </si>
  <si>
    <t>Eldridge et al. 2002</t>
  </si>
  <si>
    <t>Svi 6eR</t>
  </si>
  <si>
    <t>GATCAACTGTGGAGGATGAGC</t>
  </si>
  <si>
    <t>Svi 4-1</t>
  </si>
  <si>
    <t>NED-ACAAATGCGGGCTGCTGTTC</t>
  </si>
  <si>
    <t>Borer et al. 1998</t>
  </si>
  <si>
    <t>Svi 4-2</t>
  </si>
  <si>
    <t>GATCGCGGCACAGATGTATTG</t>
  </si>
  <si>
    <t>Svi 14bF</t>
  </si>
  <si>
    <t>6FAM-TGTGTGGCCCTTGGTCAGG</t>
  </si>
  <si>
    <t>Svi 14bR</t>
  </si>
  <si>
    <t>ATCTGAGGAGTATTACCGG</t>
  </si>
  <si>
    <t>Svi 2F</t>
  </si>
  <si>
    <t>6-FAM-CAACCAGACCCAATCCCTTG</t>
  </si>
  <si>
    <t>Svi 2R</t>
  </si>
  <si>
    <t>GGGCCGAGTATATCAGTTAAC</t>
  </si>
  <si>
    <t>SviL 4F</t>
  </si>
  <si>
    <t>HEX-CGTGGCCAGAAAATTTTGATG</t>
  </si>
  <si>
    <t>Wirth et al. 1999</t>
  </si>
  <si>
    <t>SviL 4R</t>
  </si>
  <si>
    <t>GCTATATGTAGTAGGGGGTC</t>
  </si>
  <si>
    <t>Svi 18-1</t>
  </si>
  <si>
    <t>6FAM-GATCTGTAAACTCCAGCGTG</t>
  </si>
  <si>
    <t>Svi 18-2</t>
  </si>
  <si>
    <t>CTTAAGCTGCTCAGCATCCAGG</t>
  </si>
  <si>
    <t>SviL 11F</t>
  </si>
  <si>
    <t>5HEX-AGGGTATGGCATGATAAG</t>
  </si>
  <si>
    <t>SviL 11R</t>
  </si>
  <si>
    <t>CTCTACATTTCATCAGACAG</t>
  </si>
  <si>
    <t>Svi 26F</t>
  </si>
  <si>
    <t>5HEX-CGAACTACTTATCTTCTGGC</t>
  </si>
  <si>
    <t>Svi 26R</t>
  </si>
  <si>
    <t>GTAAGTGTGAATCAGCCAGAC</t>
  </si>
  <si>
    <t>SviL 2cF</t>
  </si>
  <si>
    <t>6FAM-GTTTTAAGACATAAACATACTCTGTA</t>
  </si>
  <si>
    <t>Cena et al. 2006</t>
  </si>
  <si>
    <t>SviL 2cR</t>
  </si>
  <si>
    <t>ACAAGTGTGTTAGCCAATCAT</t>
  </si>
  <si>
    <t>SviL 7F</t>
  </si>
  <si>
    <t>NED-GATGTGCATACATTTACTCC</t>
  </si>
  <si>
    <t>SviL 7R</t>
  </si>
  <si>
    <t>GCTTTAATCTGCTGAGAAC</t>
  </si>
  <si>
    <t>SviL 6F</t>
  </si>
  <si>
    <t>NED-AGAGGAAGAAGAGGTATC</t>
  </si>
  <si>
    <t>SviL 6R</t>
  </si>
  <si>
    <t>TTAAAGGGTAAGTCCACTG</t>
  </si>
  <si>
    <t>SviL 8F</t>
  </si>
  <si>
    <t>6FAM-GCTTATACGTCGTTCTTATG</t>
  </si>
  <si>
    <t>SviL 8R</t>
  </si>
  <si>
    <t>ATGGAGAAGCAAGTTGAG</t>
  </si>
  <si>
    <t>SviL 5F</t>
  </si>
  <si>
    <t>6FAM-CATATCCTACTGTAGTATGG</t>
  </si>
  <si>
    <t>SviL 5R</t>
  </si>
  <si>
    <t>CAAATCCCATTTACACCCAC</t>
  </si>
  <si>
    <t>SviL 3F</t>
  </si>
  <si>
    <t>NED-GAGTTTATGAGTTGGAACGC</t>
  </si>
  <si>
    <t>SviL 3R</t>
  </si>
  <si>
    <t>GATGTAAATGATGGAACAGG</t>
  </si>
  <si>
    <t>Reagent</t>
  </si>
  <si>
    <t>label</t>
  </si>
  <si>
    <t>[Stock  ]</t>
  </si>
  <si>
    <t xml:space="preserve">[Units] </t>
  </si>
  <si>
    <t>[Desired]</t>
  </si>
  <si>
    <t>Buffer</t>
  </si>
  <si>
    <t>X</t>
  </si>
  <si>
    <t xml:space="preserve">dNTP's </t>
  </si>
  <si>
    <t>mM Each</t>
  </si>
  <si>
    <t>BSA</t>
  </si>
  <si>
    <t>ug/ml</t>
  </si>
  <si>
    <t>MgCl2</t>
  </si>
  <si>
    <t>Svi 6 F</t>
  </si>
  <si>
    <t>NED</t>
  </si>
  <si>
    <t>uM</t>
  </si>
  <si>
    <t>Svi 6 R</t>
  </si>
  <si>
    <t>Svi 4 F</t>
  </si>
  <si>
    <t>6-FAM</t>
  </si>
  <si>
    <t>Svi 4 R</t>
  </si>
  <si>
    <t>Svi 14b F</t>
  </si>
  <si>
    <t>Svi 14b R</t>
  </si>
  <si>
    <t>Svi 2y F</t>
  </si>
  <si>
    <t>Svi 2y R</t>
  </si>
  <si>
    <t>Taq</t>
  </si>
  <si>
    <t>U/uL</t>
  </si>
  <si>
    <t>DNA</t>
  </si>
  <si>
    <t>ng/uL</t>
  </si>
  <si>
    <t>MP1</t>
  </si>
  <si>
    <t>MP2</t>
  </si>
  <si>
    <t>Svi L 4 F</t>
  </si>
  <si>
    <t>HEX</t>
  </si>
  <si>
    <t>Svi L 4 R</t>
  </si>
  <si>
    <t>MP3</t>
  </si>
  <si>
    <t>SviL18 F</t>
  </si>
  <si>
    <t>SviL18 R</t>
  </si>
  <si>
    <t>SviL11 F</t>
  </si>
  <si>
    <t>SviL11 R</t>
  </si>
  <si>
    <t>MP4</t>
  </si>
  <si>
    <t>SviL3 F</t>
  </si>
  <si>
    <t>SviL3 R</t>
  </si>
  <si>
    <t>MP5</t>
  </si>
  <si>
    <t>Svi26 F</t>
  </si>
  <si>
    <t>Svi26 R</t>
  </si>
  <si>
    <t>SviL2c F</t>
  </si>
  <si>
    <t>SviL2c R</t>
  </si>
  <si>
    <t>MP6</t>
  </si>
  <si>
    <t>SviL 7y F</t>
  </si>
  <si>
    <t>SviL 7y R</t>
  </si>
  <si>
    <t>SviL 6 F</t>
  </si>
  <si>
    <t>SviL 6 R</t>
  </si>
  <si>
    <t>SviL 8 F</t>
  </si>
  <si>
    <t>SviL 8 R</t>
  </si>
  <si>
    <t>Svi 7 F</t>
  </si>
  <si>
    <t>Svi 7 R</t>
  </si>
  <si>
    <t>MP7</t>
  </si>
  <si>
    <t>Svi L 5 F</t>
  </si>
  <si>
    <t>Svi L 5 R</t>
  </si>
  <si>
    <t>Poultney</t>
  </si>
  <si>
    <t>Winooski</t>
  </si>
  <si>
    <t>Lamoille</t>
  </si>
  <si>
    <t>Missisquoi</t>
  </si>
  <si>
    <t>SITE</t>
  </si>
  <si>
    <t>Site</t>
  </si>
  <si>
    <t>FID</t>
  </si>
  <si>
    <t>IID</t>
  </si>
  <si>
    <t>PHE</t>
  </si>
  <si>
    <t>NSEG</t>
  </si>
  <si>
    <t>KB</t>
  </si>
  <si>
    <t>KBAVG</t>
  </si>
  <si>
    <t>GENOME</t>
  </si>
  <si>
    <t>FROH</t>
  </si>
  <si>
    <t>MEANSNPDEN</t>
  </si>
  <si>
    <t>STDFROH</t>
  </si>
  <si>
    <t>INDV</t>
  </si>
  <si>
    <t>N_SITES</t>
  </si>
  <si>
    <t>MEAN_DEPTH</t>
  </si>
  <si>
    <t>C_LA_wall_L1.sorted</t>
  </si>
  <si>
    <t>C_LA_wall_L10.sorted</t>
  </si>
  <si>
    <t>C_LA_wall_L11.sorted</t>
  </si>
  <si>
    <t>C_LA_wall_L12.sorted</t>
  </si>
  <si>
    <t>C_LA_wall_L2.sorted</t>
  </si>
  <si>
    <t>C_LA_wall_L3.sorted</t>
  </si>
  <si>
    <t>C_LA_wall_L4.sorted</t>
  </si>
  <si>
    <t>C_LA_wall_L5.sorted</t>
  </si>
  <si>
    <t>C_LA_wall_L6.sorted</t>
  </si>
  <si>
    <t>C_LA_wall_L7.sorted</t>
  </si>
  <si>
    <t>C_LA_wall_L8.sorted</t>
  </si>
  <si>
    <t>C_LA_wall_L9.sorted</t>
  </si>
  <si>
    <t>C_MI_wall81.sorted</t>
  </si>
  <si>
    <t>C_MI_wall82.sorted</t>
  </si>
  <si>
    <t>C_MI_wall83.sorted</t>
  </si>
  <si>
    <t>C_MI_wall84.sorted</t>
  </si>
  <si>
    <t>C_MI_wall87.sorted</t>
  </si>
  <si>
    <t>C_MI_wall88.sorted</t>
  </si>
  <si>
    <t>C_MI_wall89.sorted</t>
  </si>
  <si>
    <t>C_MI_wall90.sorted</t>
  </si>
  <si>
    <t>C_MI_wall93.sorted</t>
  </si>
  <si>
    <t>C_MI_wall94.sorted</t>
  </si>
  <si>
    <t>C_MI_wall95.sorted</t>
  </si>
  <si>
    <t>C_MI_wall96.sorted</t>
  </si>
  <si>
    <t>C_PO_wall_p1.sorted</t>
  </si>
  <si>
    <t>C_PO_wall_p10.sorted</t>
  </si>
  <si>
    <t>C_PO_wall_p11.sorted</t>
  </si>
  <si>
    <t>C_PO_wall_p12.sorted</t>
  </si>
  <si>
    <t>C_PO_wall_p2.sorted</t>
  </si>
  <si>
    <t>C_PO_wall_p3.sorted</t>
  </si>
  <si>
    <t>C_PO_wall_p4.sorted</t>
  </si>
  <si>
    <t>C_PO_wall_p5.sorted</t>
  </si>
  <si>
    <t>C_PO_wall_p6.sorted</t>
  </si>
  <si>
    <t>C_PO_wall_p7.sorted</t>
  </si>
  <si>
    <t>C_PO_wall_p8.sorted</t>
  </si>
  <si>
    <t>C_PO_wall_p9.sorted</t>
  </si>
  <si>
    <t>C_WI_wall46.sorted</t>
  </si>
  <si>
    <t>C_WI_wall47.sorted</t>
  </si>
  <si>
    <t>C_WI_wall49.sorted</t>
  </si>
  <si>
    <t>C_WI_wall50.sorted</t>
  </si>
  <si>
    <t>C_WI_wall51.sorted</t>
  </si>
  <si>
    <t>C_WI_wall52.sorted</t>
  </si>
  <si>
    <t>C_WI_wall53.sorted</t>
  </si>
  <si>
    <t>C_WI_wall54.sorted</t>
  </si>
  <si>
    <t>C_WI_wall55.sorted</t>
  </si>
  <si>
    <t>C_WI_wall56.sorted</t>
  </si>
  <si>
    <t>C_WI_wall59.sorted</t>
  </si>
  <si>
    <t>C_WI_wall60.sorted</t>
  </si>
  <si>
    <t>Sandusky</t>
  </si>
  <si>
    <t>E_SA_18_00503.sorted</t>
  </si>
  <si>
    <t>E_SA_18_00510.sorted</t>
  </si>
  <si>
    <t>E_SA_18_00504.sorted</t>
  </si>
  <si>
    <t>E_SA_18_00501.sorted</t>
  </si>
  <si>
    <t>E_SA_18_00502.sorted</t>
  </si>
  <si>
    <t>E_SA_18_00507.sorted</t>
  </si>
  <si>
    <t>E_SA_18_00511.sorted</t>
  </si>
  <si>
    <t>E_SA_18_00508.sorted</t>
  </si>
  <si>
    <t>E_SA_18_00506.sorted</t>
  </si>
  <si>
    <t>E_SA_18_00505.sorted</t>
  </si>
  <si>
    <t>E_SA_18_00509.sorted</t>
  </si>
  <si>
    <t>E_SA_18_00512.sorted</t>
  </si>
  <si>
    <t>Tittabawassee</t>
  </si>
  <si>
    <t>H_TR_19_26130.sorted</t>
  </si>
  <si>
    <t>H_TR_19_26132.sorted</t>
  </si>
  <si>
    <t>H_TR_19_26127.sorted</t>
  </si>
  <si>
    <t>H_TR_19_26125.sorted</t>
  </si>
  <si>
    <t>H_TR_19_26124.sorted</t>
  </si>
  <si>
    <t>H_TR_19_26133.sorted</t>
  </si>
  <si>
    <t>H_TR_19_26123.sorted</t>
  </si>
  <si>
    <t>H_TR_19_26129.sorted</t>
  </si>
  <si>
    <t>H_TR_19_26126.sorted</t>
  </si>
  <si>
    <t>H_TR_19_26135.sorted</t>
  </si>
  <si>
    <t>H_TR_19_26131.sorted</t>
  </si>
  <si>
    <t>H_TR_19_26134.sorted</t>
  </si>
  <si>
    <t>Cedar Bluff</t>
  </si>
  <si>
    <t>W_KS_19.sorted</t>
  </si>
  <si>
    <t>W_KS_10.sorted</t>
  </si>
  <si>
    <t>W_KS_18.sorted</t>
  </si>
  <si>
    <t>W_KS_1.sorted</t>
  </si>
  <si>
    <t>W_KS_12.sorted</t>
  </si>
  <si>
    <t>W_KS_11.sorted</t>
  </si>
  <si>
    <t>W_KS_16.sorted</t>
  </si>
  <si>
    <t>W_KS_17.sorted</t>
  </si>
  <si>
    <t>W_KS_2.sorted</t>
  </si>
  <si>
    <t>W_KS_15.sorted</t>
  </si>
  <si>
    <t>W_KS_13.sorted</t>
  </si>
  <si>
    <t>W_KS_14.sorted</t>
  </si>
  <si>
    <t>Winnipeg</t>
  </si>
  <si>
    <t>W_SC_12.sorted</t>
  </si>
  <si>
    <t>W_SC_18.sorted</t>
  </si>
  <si>
    <t>W_SC_17.sorted</t>
  </si>
  <si>
    <t>W_SC_13.sorted</t>
  </si>
  <si>
    <t>W_SC_15.sorted</t>
  </si>
  <si>
    <t>W_SC_16.sorted</t>
  </si>
  <si>
    <t>W_SC_10.sorted</t>
  </si>
  <si>
    <t>W_SC_2.sorted</t>
  </si>
  <si>
    <t>W_SC_1.sorted</t>
  </si>
  <si>
    <t>W_SC_11.sorted</t>
  </si>
  <si>
    <t>W_SC_14.sorted</t>
  </si>
  <si>
    <t>W_SC_19.sorted</t>
  </si>
  <si>
    <t>PrimerName</t>
  </si>
  <si>
    <t>Primer</t>
  </si>
  <si>
    <t>Source</t>
  </si>
  <si>
    <t>TableS1: Microsatellite primers and reference for primer discovery.</t>
  </si>
  <si>
    <t xml:space="preserve">Table S2: Microsatellite primer multiplex reactions used for amplification and genotyping. </t>
  </si>
  <si>
    <t xml:space="preserve">Table S3: Summary of runs of homozygosity analysis conducted using Rapture sequencing data for all individuals. Individuals with DOC &lt; 10x were removed prior to analysis.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</si>
</sst>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rgb="FF000000"/>
      <name val="Aptos"/>
    </font>
    <font>
      <b/>
      <sz val="8"/>
      <name val="Arial"/>
      <family val="2"/>
    </font>
    <font>
      <sz val="8"/>
      <name val="Arial"/>
      <family val="2"/>
    </font>
    <font>
      <b/>
      <sz val="9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3" xfId="1" applyFont="1" applyBorder="1"/>
    <xf numFmtId="0" fontId="4" fillId="0" borderId="3" xfId="1" applyFont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0" borderId="10" xfId="1" applyFont="1" applyBorder="1" applyAlignment="1">
      <alignment vertical="top" wrapText="1"/>
    </xf>
    <xf numFmtId="0" fontId="0" fillId="0" borderId="12" xfId="0" applyBorder="1"/>
    <xf numFmtId="0" fontId="1" fillId="0" borderId="11" xfId="0" applyFont="1" applyBorder="1"/>
  </cellXfs>
  <cellStyles count="2">
    <cellStyle name="Normal" xfId="0" builtinId="0"/>
    <cellStyle name="Normal 2" xfId="1" xr:uid="{8CAB9AB9-7B38-8F43-AE19-9CF13A589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28C0-6757-F246-A7A0-34B592BD5251}">
  <dimension ref="A3:C34"/>
  <sheetViews>
    <sheetView workbookViewId="0">
      <selection activeCell="A3" sqref="A3"/>
    </sheetView>
  </sheetViews>
  <sheetFormatPr baseColWidth="10" defaultRowHeight="16" x14ac:dyDescent="0.2"/>
  <cols>
    <col min="2" max="2" width="37.83203125" bestFit="1" customWidth="1"/>
    <col min="3" max="3" width="17.1640625" bestFit="1" customWidth="1"/>
  </cols>
  <sheetData>
    <row r="3" spans="1:3" x14ac:dyDescent="0.2">
      <c r="A3" t="s">
        <v>239</v>
      </c>
    </row>
    <row r="6" spans="1:3" x14ac:dyDescent="0.2">
      <c r="A6" s="19" t="s">
        <v>236</v>
      </c>
      <c r="B6" s="19" t="s">
        <v>237</v>
      </c>
      <c r="C6" s="19" t="s">
        <v>238</v>
      </c>
    </row>
    <row r="7" spans="1:3" x14ac:dyDescent="0.2">
      <c r="A7" s="1" t="s">
        <v>0</v>
      </c>
      <c r="B7" s="1" t="s">
        <v>1</v>
      </c>
      <c r="C7" s="1" t="s">
        <v>2</v>
      </c>
    </row>
    <row r="8" spans="1:3" x14ac:dyDescent="0.2">
      <c r="A8" s="1" t="s">
        <v>3</v>
      </c>
      <c r="B8" s="1" t="s">
        <v>4</v>
      </c>
      <c r="C8" s="1" t="s">
        <v>2</v>
      </c>
    </row>
    <row r="9" spans="1:3" x14ac:dyDescent="0.2">
      <c r="A9" s="1" t="s">
        <v>5</v>
      </c>
      <c r="B9" s="1" t="s">
        <v>6</v>
      </c>
      <c r="C9" s="1" t="s">
        <v>7</v>
      </c>
    </row>
    <row r="10" spans="1:3" x14ac:dyDescent="0.2">
      <c r="A10" s="1" t="s">
        <v>8</v>
      </c>
      <c r="B10" s="1" t="s">
        <v>9</v>
      </c>
      <c r="C10" s="1" t="s">
        <v>7</v>
      </c>
    </row>
    <row r="11" spans="1:3" x14ac:dyDescent="0.2">
      <c r="A11" s="1" t="s">
        <v>10</v>
      </c>
      <c r="B11" s="1" t="s">
        <v>11</v>
      </c>
      <c r="C11" s="1" t="s">
        <v>2</v>
      </c>
    </row>
    <row r="12" spans="1:3" x14ac:dyDescent="0.2">
      <c r="A12" s="1" t="s">
        <v>12</v>
      </c>
      <c r="B12" s="1" t="s">
        <v>13</v>
      </c>
      <c r="C12" s="1" t="s">
        <v>2</v>
      </c>
    </row>
    <row r="13" spans="1:3" x14ac:dyDescent="0.2">
      <c r="A13" s="1" t="s">
        <v>14</v>
      </c>
      <c r="B13" s="1" t="s">
        <v>15</v>
      </c>
      <c r="C13" s="1" t="s">
        <v>2</v>
      </c>
    </row>
    <row r="14" spans="1:3" x14ac:dyDescent="0.2">
      <c r="A14" s="1" t="s">
        <v>16</v>
      </c>
      <c r="B14" s="1" t="s">
        <v>17</v>
      </c>
      <c r="C14" s="1" t="s">
        <v>2</v>
      </c>
    </row>
    <row r="15" spans="1:3" x14ac:dyDescent="0.2">
      <c r="A15" s="1" t="s">
        <v>18</v>
      </c>
      <c r="B15" s="1" t="s">
        <v>19</v>
      </c>
      <c r="C15" s="1" t="s">
        <v>20</v>
      </c>
    </row>
    <row r="16" spans="1:3" ht="20" customHeight="1" x14ac:dyDescent="0.2">
      <c r="A16" s="1" t="s">
        <v>21</v>
      </c>
      <c r="B16" s="1" t="s">
        <v>22</v>
      </c>
      <c r="C16" s="1" t="s">
        <v>20</v>
      </c>
    </row>
    <row r="17" spans="1:3" x14ac:dyDescent="0.2">
      <c r="A17" s="1" t="s">
        <v>23</v>
      </c>
      <c r="B17" s="1" t="s">
        <v>24</v>
      </c>
      <c r="C17" s="1" t="s">
        <v>7</v>
      </c>
    </row>
    <row r="18" spans="1:3" x14ac:dyDescent="0.2">
      <c r="A18" s="1" t="s">
        <v>25</v>
      </c>
      <c r="B18" s="1" t="s">
        <v>26</v>
      </c>
      <c r="C18" s="1" t="s">
        <v>7</v>
      </c>
    </row>
    <row r="19" spans="1:3" x14ac:dyDescent="0.2">
      <c r="A19" s="1" t="s">
        <v>27</v>
      </c>
      <c r="B19" s="1" t="s">
        <v>28</v>
      </c>
      <c r="C19" s="1" t="s">
        <v>20</v>
      </c>
    </row>
    <row r="20" spans="1:3" x14ac:dyDescent="0.2">
      <c r="A20" s="1" t="s">
        <v>29</v>
      </c>
      <c r="B20" s="1" t="s">
        <v>30</v>
      </c>
      <c r="C20" s="1" t="s">
        <v>20</v>
      </c>
    </row>
    <row r="21" spans="1:3" x14ac:dyDescent="0.2">
      <c r="A21" s="1" t="s">
        <v>31</v>
      </c>
      <c r="B21" s="1" t="s">
        <v>32</v>
      </c>
      <c r="C21" s="1" t="s">
        <v>7</v>
      </c>
    </row>
    <row r="22" spans="1:3" x14ac:dyDescent="0.2">
      <c r="A22" s="1" t="s">
        <v>33</v>
      </c>
      <c r="B22" s="1" t="s">
        <v>34</v>
      </c>
      <c r="C22" s="1" t="s">
        <v>7</v>
      </c>
    </row>
    <row r="23" spans="1:3" x14ac:dyDescent="0.2">
      <c r="A23" s="1" t="s">
        <v>35</v>
      </c>
      <c r="B23" s="1" t="s">
        <v>36</v>
      </c>
      <c r="C23" s="1" t="s">
        <v>37</v>
      </c>
    </row>
    <row r="24" spans="1:3" x14ac:dyDescent="0.2">
      <c r="A24" s="1" t="s">
        <v>38</v>
      </c>
      <c r="B24" s="1" t="s">
        <v>39</v>
      </c>
      <c r="C24" s="1" t="s">
        <v>37</v>
      </c>
    </row>
    <row r="25" spans="1:3" x14ac:dyDescent="0.2">
      <c r="A25" s="1" t="s">
        <v>40</v>
      </c>
      <c r="B25" s="1" t="s">
        <v>41</v>
      </c>
      <c r="C25" s="1" t="s">
        <v>20</v>
      </c>
    </row>
    <row r="26" spans="1:3" x14ac:dyDescent="0.2">
      <c r="A26" s="1" t="s">
        <v>42</v>
      </c>
      <c r="B26" s="1" t="s">
        <v>43</v>
      </c>
      <c r="C26" s="1" t="s">
        <v>20</v>
      </c>
    </row>
    <row r="27" spans="1:3" x14ac:dyDescent="0.2">
      <c r="A27" s="1" t="s">
        <v>44</v>
      </c>
      <c r="B27" s="1" t="s">
        <v>45</v>
      </c>
      <c r="C27" s="1" t="s">
        <v>20</v>
      </c>
    </row>
    <row r="28" spans="1:3" x14ac:dyDescent="0.2">
      <c r="A28" s="1" t="s">
        <v>46</v>
      </c>
      <c r="B28" s="1" t="s">
        <v>47</v>
      </c>
      <c r="C28" s="1" t="s">
        <v>20</v>
      </c>
    </row>
    <row r="29" spans="1:3" x14ac:dyDescent="0.2">
      <c r="A29" s="1" t="s">
        <v>48</v>
      </c>
      <c r="B29" s="1" t="s">
        <v>49</v>
      </c>
      <c r="C29" s="1" t="s">
        <v>20</v>
      </c>
    </row>
    <row r="30" spans="1:3" x14ac:dyDescent="0.2">
      <c r="A30" s="1" t="s">
        <v>50</v>
      </c>
      <c r="B30" s="1" t="s">
        <v>51</v>
      </c>
      <c r="C30" s="1" t="s">
        <v>20</v>
      </c>
    </row>
    <row r="31" spans="1:3" x14ac:dyDescent="0.2">
      <c r="A31" s="1" t="s">
        <v>52</v>
      </c>
      <c r="B31" s="1" t="s">
        <v>53</v>
      </c>
      <c r="C31" s="1" t="s">
        <v>20</v>
      </c>
    </row>
    <row r="32" spans="1:3" x14ac:dyDescent="0.2">
      <c r="A32" s="1" t="s">
        <v>54</v>
      </c>
      <c r="B32" s="1" t="s">
        <v>55</v>
      </c>
      <c r="C32" s="1" t="s">
        <v>20</v>
      </c>
    </row>
    <row r="33" spans="1:3" x14ac:dyDescent="0.2">
      <c r="A33" s="1" t="s">
        <v>56</v>
      </c>
      <c r="B33" s="1" t="s">
        <v>57</v>
      </c>
      <c r="C33" s="1" t="s">
        <v>20</v>
      </c>
    </row>
    <row r="34" spans="1:3" x14ac:dyDescent="0.2">
      <c r="A34" s="20" t="s">
        <v>58</v>
      </c>
      <c r="B34" s="20" t="s">
        <v>59</v>
      </c>
      <c r="C34" s="20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4569-C14E-B24D-90D0-3F3470403B43}">
  <dimension ref="A4:E97"/>
  <sheetViews>
    <sheetView workbookViewId="0">
      <selection activeCell="A4" sqref="A4"/>
    </sheetView>
  </sheetViews>
  <sheetFormatPr baseColWidth="10" defaultRowHeight="16" x14ac:dyDescent="0.2"/>
  <sheetData>
    <row r="4" spans="1:5" x14ac:dyDescent="0.2">
      <c r="A4" t="s">
        <v>240</v>
      </c>
    </row>
    <row r="6" spans="1:5" ht="17" thickBot="1" x14ac:dyDescent="0.25">
      <c r="A6" t="s">
        <v>87</v>
      </c>
    </row>
    <row r="7" spans="1:5" ht="17" thickBot="1" x14ac:dyDescent="0.25">
      <c r="A7" s="2" t="s">
        <v>60</v>
      </c>
      <c r="B7" s="3" t="s">
        <v>61</v>
      </c>
      <c r="C7" s="4" t="s">
        <v>62</v>
      </c>
      <c r="D7" s="4" t="s">
        <v>63</v>
      </c>
      <c r="E7" s="4" t="s">
        <v>64</v>
      </c>
    </row>
    <row r="8" spans="1:5" x14ac:dyDescent="0.2">
      <c r="A8" s="5" t="s">
        <v>65</v>
      </c>
      <c r="B8" s="6"/>
      <c r="C8" s="6">
        <v>5</v>
      </c>
      <c r="D8" s="6" t="s">
        <v>66</v>
      </c>
      <c r="E8" s="6">
        <v>1</v>
      </c>
    </row>
    <row r="9" spans="1:5" x14ac:dyDescent="0.2">
      <c r="A9" s="7" t="s">
        <v>67</v>
      </c>
      <c r="B9" s="8"/>
      <c r="C9" s="8">
        <v>10</v>
      </c>
      <c r="D9" s="8" t="s">
        <v>68</v>
      </c>
      <c r="E9" s="8">
        <v>0.2</v>
      </c>
    </row>
    <row r="10" spans="1:5" x14ac:dyDescent="0.2">
      <c r="A10" s="7" t="s">
        <v>69</v>
      </c>
      <c r="B10" s="8"/>
      <c r="C10" s="8">
        <v>2</v>
      </c>
      <c r="D10" s="8" t="s">
        <v>70</v>
      </c>
      <c r="E10" s="8">
        <v>0.2</v>
      </c>
    </row>
    <row r="11" spans="1:5" x14ac:dyDescent="0.2">
      <c r="A11" s="7" t="s">
        <v>71</v>
      </c>
      <c r="B11" s="8"/>
      <c r="C11" s="8">
        <v>25</v>
      </c>
      <c r="D11" s="8" t="s">
        <v>68</v>
      </c>
      <c r="E11" s="8">
        <v>0.5</v>
      </c>
    </row>
    <row r="12" spans="1:5" x14ac:dyDescent="0.2">
      <c r="A12" s="9" t="s">
        <v>72</v>
      </c>
      <c r="B12" s="10" t="s">
        <v>73</v>
      </c>
      <c r="C12" s="8">
        <v>10</v>
      </c>
      <c r="D12" s="8" t="s">
        <v>74</v>
      </c>
      <c r="E12" s="8">
        <v>0.19</v>
      </c>
    </row>
    <row r="13" spans="1:5" x14ac:dyDescent="0.2">
      <c r="A13" s="9" t="s">
        <v>75</v>
      </c>
      <c r="B13" s="10"/>
      <c r="C13" s="8">
        <v>10</v>
      </c>
      <c r="D13" s="8" t="s">
        <v>74</v>
      </c>
      <c r="E13" s="8">
        <v>0.19</v>
      </c>
    </row>
    <row r="14" spans="1:5" x14ac:dyDescent="0.2">
      <c r="A14" s="9" t="s">
        <v>76</v>
      </c>
      <c r="B14" s="10" t="s">
        <v>77</v>
      </c>
      <c r="C14" s="8">
        <v>10</v>
      </c>
      <c r="D14" s="8" t="s">
        <v>74</v>
      </c>
      <c r="E14" s="8">
        <v>0.06</v>
      </c>
    </row>
    <row r="15" spans="1:5" ht="17" thickBot="1" x14ac:dyDescent="0.25">
      <c r="A15" s="11" t="s">
        <v>78</v>
      </c>
      <c r="B15" s="12"/>
      <c r="C15" s="8">
        <v>10</v>
      </c>
      <c r="D15" s="8" t="s">
        <v>74</v>
      </c>
      <c r="E15" s="8">
        <v>0.06</v>
      </c>
    </row>
    <row r="16" spans="1:5" x14ac:dyDescent="0.2">
      <c r="A16" s="9" t="s">
        <v>79</v>
      </c>
      <c r="B16" s="10" t="s">
        <v>77</v>
      </c>
      <c r="C16" s="8">
        <v>10</v>
      </c>
      <c r="D16" s="8" t="s">
        <v>74</v>
      </c>
      <c r="E16" s="8">
        <v>0.31</v>
      </c>
    </row>
    <row r="17" spans="1:5" x14ac:dyDescent="0.2">
      <c r="A17" s="9" t="s">
        <v>80</v>
      </c>
      <c r="B17" s="10"/>
      <c r="C17" s="8">
        <v>10</v>
      </c>
      <c r="D17" s="8" t="s">
        <v>74</v>
      </c>
      <c r="E17" s="8">
        <v>0.31</v>
      </c>
    </row>
    <row r="18" spans="1:5" x14ac:dyDescent="0.2">
      <c r="A18" s="9" t="s">
        <v>81</v>
      </c>
      <c r="B18" s="10" t="s">
        <v>73</v>
      </c>
      <c r="C18" s="8">
        <v>10</v>
      </c>
      <c r="D18" s="8" t="s">
        <v>74</v>
      </c>
      <c r="E18" s="8">
        <v>0.06</v>
      </c>
    </row>
    <row r="19" spans="1:5" x14ac:dyDescent="0.2">
      <c r="A19" s="9" t="s">
        <v>82</v>
      </c>
      <c r="B19" s="10"/>
      <c r="C19" s="8">
        <v>10</v>
      </c>
      <c r="D19" s="8" t="s">
        <v>74</v>
      </c>
      <c r="E19" s="8">
        <v>0.06</v>
      </c>
    </row>
    <row r="20" spans="1:5" x14ac:dyDescent="0.2">
      <c r="A20" s="7" t="s">
        <v>83</v>
      </c>
      <c r="B20" s="8"/>
      <c r="C20" s="8">
        <v>5</v>
      </c>
      <c r="D20" s="8" t="s">
        <v>84</v>
      </c>
      <c r="E20" s="8">
        <v>2.5000000000000001E-2</v>
      </c>
    </row>
    <row r="21" spans="1:5" x14ac:dyDescent="0.2">
      <c r="A21" s="7" t="s">
        <v>85</v>
      </c>
      <c r="B21" s="8"/>
      <c r="C21" s="8">
        <v>6</v>
      </c>
      <c r="D21" s="8" t="s">
        <v>86</v>
      </c>
      <c r="E21" s="8">
        <v>12</v>
      </c>
    </row>
    <row r="23" spans="1:5" ht="17" thickBot="1" x14ac:dyDescent="0.25">
      <c r="A23" t="s">
        <v>88</v>
      </c>
    </row>
    <row r="24" spans="1:5" ht="17" thickBot="1" x14ac:dyDescent="0.25">
      <c r="A24" s="13" t="s">
        <v>60</v>
      </c>
      <c r="B24" s="13" t="s">
        <v>61</v>
      </c>
      <c r="C24" s="14" t="s">
        <v>62</v>
      </c>
      <c r="D24" s="14" t="s">
        <v>63</v>
      </c>
      <c r="E24" s="14" t="s">
        <v>64</v>
      </c>
    </row>
    <row r="25" spans="1:5" x14ac:dyDescent="0.2">
      <c r="A25" s="15" t="s">
        <v>65</v>
      </c>
      <c r="B25" s="15"/>
      <c r="C25" s="15">
        <v>5</v>
      </c>
      <c r="D25" s="15" t="s">
        <v>66</v>
      </c>
      <c r="E25" s="15">
        <v>1</v>
      </c>
    </row>
    <row r="26" spans="1:5" x14ac:dyDescent="0.2">
      <c r="A26" s="15" t="s">
        <v>67</v>
      </c>
      <c r="B26" s="15"/>
      <c r="C26" s="15">
        <v>10</v>
      </c>
      <c r="D26" s="15" t="s">
        <v>68</v>
      </c>
      <c r="E26" s="15">
        <v>0.2</v>
      </c>
    </row>
    <row r="27" spans="1:5" x14ac:dyDescent="0.2">
      <c r="A27" s="15" t="s">
        <v>71</v>
      </c>
      <c r="B27" s="15"/>
      <c r="C27" s="15">
        <v>25</v>
      </c>
      <c r="D27" s="15" t="s">
        <v>68</v>
      </c>
      <c r="E27" s="15">
        <v>0.5</v>
      </c>
    </row>
    <row r="28" spans="1:5" x14ac:dyDescent="0.2">
      <c r="A28" s="15" t="s">
        <v>69</v>
      </c>
      <c r="B28" s="15"/>
      <c r="C28" s="15">
        <v>2</v>
      </c>
      <c r="D28" s="15" t="s">
        <v>70</v>
      </c>
      <c r="E28" s="15">
        <v>0.2</v>
      </c>
    </row>
    <row r="29" spans="1:5" x14ac:dyDescent="0.2">
      <c r="A29" s="16" t="s">
        <v>89</v>
      </c>
      <c r="B29" s="16" t="s">
        <v>90</v>
      </c>
      <c r="C29" s="15">
        <v>10</v>
      </c>
      <c r="D29" s="15" t="s">
        <v>74</v>
      </c>
      <c r="E29" s="15">
        <v>0.3</v>
      </c>
    </row>
    <row r="30" spans="1:5" x14ac:dyDescent="0.2">
      <c r="A30" s="16" t="s">
        <v>91</v>
      </c>
      <c r="B30" s="16"/>
      <c r="C30" s="15">
        <v>10</v>
      </c>
      <c r="D30" s="15" t="s">
        <v>74</v>
      </c>
      <c r="E30" s="15">
        <v>0.3</v>
      </c>
    </row>
    <row r="31" spans="1:5" x14ac:dyDescent="0.2">
      <c r="A31" s="15" t="s">
        <v>83</v>
      </c>
      <c r="B31" s="15"/>
      <c r="C31" s="15">
        <v>5</v>
      </c>
      <c r="D31" s="15" t="s">
        <v>84</v>
      </c>
      <c r="E31" s="15">
        <v>2.5000000000000001E-2</v>
      </c>
    </row>
    <row r="32" spans="1:5" x14ac:dyDescent="0.2">
      <c r="A32" s="15" t="s">
        <v>85</v>
      </c>
      <c r="B32" s="15"/>
      <c r="C32" s="15">
        <v>6</v>
      </c>
      <c r="D32" s="15" t="s">
        <v>86</v>
      </c>
      <c r="E32" s="15">
        <v>12</v>
      </c>
    </row>
    <row r="34" spans="1:5" ht="17" thickBot="1" x14ac:dyDescent="0.25">
      <c r="A34" t="s">
        <v>92</v>
      </c>
    </row>
    <row r="35" spans="1:5" ht="17" thickBot="1" x14ac:dyDescent="0.25">
      <c r="A35" s="13" t="s">
        <v>60</v>
      </c>
      <c r="B35" s="13" t="s">
        <v>61</v>
      </c>
      <c r="C35" s="14" t="s">
        <v>62</v>
      </c>
      <c r="D35" s="14" t="s">
        <v>63</v>
      </c>
      <c r="E35" s="14" t="s">
        <v>64</v>
      </c>
    </row>
    <row r="36" spans="1:5" x14ac:dyDescent="0.2">
      <c r="A36" s="15" t="s">
        <v>65</v>
      </c>
      <c r="B36" s="15"/>
      <c r="C36" s="15">
        <v>5</v>
      </c>
      <c r="D36" s="15" t="s">
        <v>66</v>
      </c>
      <c r="E36" s="15">
        <v>1</v>
      </c>
    </row>
    <row r="37" spans="1:5" x14ac:dyDescent="0.2">
      <c r="A37" s="15" t="s">
        <v>67</v>
      </c>
      <c r="B37" s="15"/>
      <c r="C37" s="15">
        <v>10</v>
      </c>
      <c r="D37" s="15" t="s">
        <v>68</v>
      </c>
      <c r="E37" s="15">
        <v>0.2</v>
      </c>
    </row>
    <row r="38" spans="1:5" x14ac:dyDescent="0.2">
      <c r="A38" s="15" t="s">
        <v>71</v>
      </c>
      <c r="B38" s="15"/>
      <c r="C38" s="15">
        <v>25</v>
      </c>
      <c r="D38" s="15" t="s">
        <v>68</v>
      </c>
      <c r="E38" s="15">
        <v>0.5</v>
      </c>
    </row>
    <row r="39" spans="1:5" x14ac:dyDescent="0.2">
      <c r="A39" s="15" t="s">
        <v>69</v>
      </c>
      <c r="B39" s="15"/>
      <c r="C39" s="15">
        <v>2</v>
      </c>
      <c r="D39" s="15" t="s">
        <v>70</v>
      </c>
      <c r="E39" s="15">
        <v>0.2</v>
      </c>
    </row>
    <row r="40" spans="1:5" x14ac:dyDescent="0.2">
      <c r="A40" s="16" t="s">
        <v>93</v>
      </c>
      <c r="B40" s="16" t="s">
        <v>77</v>
      </c>
      <c r="C40" s="15">
        <v>10</v>
      </c>
      <c r="D40" s="15" t="s">
        <v>74</v>
      </c>
      <c r="E40" s="15">
        <v>0.2</v>
      </c>
    </row>
    <row r="41" spans="1:5" x14ac:dyDescent="0.2">
      <c r="A41" s="16" t="s">
        <v>94</v>
      </c>
      <c r="B41" s="16"/>
      <c r="C41" s="15">
        <v>10</v>
      </c>
      <c r="D41" s="15" t="s">
        <v>74</v>
      </c>
      <c r="E41" s="15">
        <v>0.2</v>
      </c>
    </row>
    <row r="42" spans="1:5" x14ac:dyDescent="0.2">
      <c r="A42" s="16" t="s">
        <v>95</v>
      </c>
      <c r="B42" s="16" t="s">
        <v>90</v>
      </c>
      <c r="C42" s="15">
        <v>10</v>
      </c>
      <c r="D42" s="15" t="s">
        <v>74</v>
      </c>
      <c r="E42" s="15">
        <v>0.2</v>
      </c>
    </row>
    <row r="43" spans="1:5" ht="17" thickBot="1" x14ac:dyDescent="0.25">
      <c r="A43" s="17" t="s">
        <v>96</v>
      </c>
      <c r="B43" s="18"/>
      <c r="C43" s="15">
        <v>10</v>
      </c>
      <c r="D43" s="15" t="s">
        <v>74</v>
      </c>
      <c r="E43" s="15">
        <v>0.2</v>
      </c>
    </row>
    <row r="44" spans="1:5" x14ac:dyDescent="0.2">
      <c r="A44" s="15" t="s">
        <v>83</v>
      </c>
      <c r="B44" s="15"/>
      <c r="C44" s="15">
        <v>5</v>
      </c>
      <c r="D44" s="15" t="s">
        <v>84</v>
      </c>
      <c r="E44" s="15">
        <v>2.5000000000000001E-2</v>
      </c>
    </row>
    <row r="45" spans="1:5" x14ac:dyDescent="0.2">
      <c r="A45" s="15" t="s">
        <v>85</v>
      </c>
      <c r="B45" s="15"/>
      <c r="C45" s="15">
        <v>6</v>
      </c>
      <c r="D45" s="15" t="s">
        <v>86</v>
      </c>
      <c r="E45" s="15">
        <v>12</v>
      </c>
    </row>
    <row r="47" spans="1:5" ht="17" thickBot="1" x14ac:dyDescent="0.25">
      <c r="A47" t="s">
        <v>97</v>
      </c>
    </row>
    <row r="48" spans="1:5" ht="17" thickBot="1" x14ac:dyDescent="0.25">
      <c r="A48" s="2" t="s">
        <v>60</v>
      </c>
      <c r="B48" s="3" t="s">
        <v>61</v>
      </c>
      <c r="C48" s="4" t="s">
        <v>62</v>
      </c>
      <c r="D48" s="4" t="s">
        <v>63</v>
      </c>
      <c r="E48" s="4" t="s">
        <v>64</v>
      </c>
    </row>
    <row r="49" spans="1:5" x14ac:dyDescent="0.2">
      <c r="A49" s="5" t="s">
        <v>65</v>
      </c>
      <c r="B49" s="6"/>
      <c r="C49" s="6">
        <v>5</v>
      </c>
      <c r="D49" s="6" t="s">
        <v>66</v>
      </c>
      <c r="E49" s="6">
        <v>1</v>
      </c>
    </row>
    <row r="50" spans="1:5" x14ac:dyDescent="0.2">
      <c r="A50" s="7" t="s">
        <v>67</v>
      </c>
      <c r="B50" s="8"/>
      <c r="C50" s="8">
        <v>10</v>
      </c>
      <c r="D50" s="8" t="s">
        <v>68</v>
      </c>
      <c r="E50" s="8">
        <v>0.2</v>
      </c>
    </row>
    <row r="51" spans="1:5" x14ac:dyDescent="0.2">
      <c r="A51" s="7" t="s">
        <v>71</v>
      </c>
      <c r="B51" s="8"/>
      <c r="C51" s="8">
        <v>25</v>
      </c>
      <c r="D51" s="8" t="s">
        <v>68</v>
      </c>
      <c r="E51" s="8">
        <v>0.5</v>
      </c>
    </row>
    <row r="52" spans="1:5" x14ac:dyDescent="0.2">
      <c r="A52" s="7" t="s">
        <v>69</v>
      </c>
      <c r="B52" s="8"/>
      <c r="C52" s="8">
        <v>2</v>
      </c>
      <c r="D52" s="8" t="s">
        <v>70</v>
      </c>
      <c r="E52" s="8">
        <v>0.2</v>
      </c>
    </row>
    <row r="53" spans="1:5" x14ac:dyDescent="0.2">
      <c r="A53" s="9" t="s">
        <v>98</v>
      </c>
      <c r="B53" s="10" t="s">
        <v>73</v>
      </c>
      <c r="C53" s="8">
        <v>10</v>
      </c>
      <c r="D53" s="8" t="s">
        <v>74</v>
      </c>
      <c r="E53" s="8">
        <v>0.2</v>
      </c>
    </row>
    <row r="54" spans="1:5" ht="17" thickBot="1" x14ac:dyDescent="0.25">
      <c r="A54" s="11" t="s">
        <v>99</v>
      </c>
      <c r="B54" s="12"/>
      <c r="C54" s="8">
        <v>10</v>
      </c>
      <c r="D54" s="8" t="s">
        <v>74</v>
      </c>
      <c r="E54" s="8">
        <v>0.2</v>
      </c>
    </row>
    <row r="55" spans="1:5" x14ac:dyDescent="0.2">
      <c r="A55" s="5" t="s">
        <v>83</v>
      </c>
      <c r="B55" s="6"/>
      <c r="C55" s="8">
        <v>5</v>
      </c>
      <c r="D55" s="8" t="s">
        <v>84</v>
      </c>
      <c r="E55" s="8">
        <v>2.5000000000000001E-2</v>
      </c>
    </row>
    <row r="56" spans="1:5" x14ac:dyDescent="0.2">
      <c r="A56" s="7" t="s">
        <v>85</v>
      </c>
      <c r="B56" s="8"/>
      <c r="C56" s="8">
        <v>6</v>
      </c>
      <c r="D56" s="8" t="s">
        <v>86</v>
      </c>
      <c r="E56" s="8">
        <v>12</v>
      </c>
    </row>
    <row r="58" spans="1:5" ht="17" thickBot="1" x14ac:dyDescent="0.25">
      <c r="A58" t="s">
        <v>100</v>
      </c>
    </row>
    <row r="59" spans="1:5" ht="17" thickBot="1" x14ac:dyDescent="0.25">
      <c r="A59" s="13" t="s">
        <v>60</v>
      </c>
      <c r="B59" s="13" t="s">
        <v>61</v>
      </c>
      <c r="C59" s="14" t="s">
        <v>62</v>
      </c>
      <c r="D59" s="14" t="s">
        <v>63</v>
      </c>
      <c r="E59" s="14" t="s">
        <v>64</v>
      </c>
    </row>
    <row r="60" spans="1:5" x14ac:dyDescent="0.2">
      <c r="A60" s="15" t="s">
        <v>65</v>
      </c>
      <c r="B60" s="15"/>
      <c r="C60" s="15">
        <v>5</v>
      </c>
      <c r="D60" s="15" t="s">
        <v>66</v>
      </c>
      <c r="E60" s="15">
        <v>1</v>
      </c>
    </row>
    <row r="61" spans="1:5" x14ac:dyDescent="0.2">
      <c r="A61" s="15" t="s">
        <v>67</v>
      </c>
      <c r="B61" s="15"/>
      <c r="C61" s="15">
        <v>10</v>
      </c>
      <c r="D61" s="15" t="s">
        <v>68</v>
      </c>
      <c r="E61" s="15">
        <v>0.2</v>
      </c>
    </row>
    <row r="62" spans="1:5" x14ac:dyDescent="0.2">
      <c r="A62" s="15" t="s">
        <v>71</v>
      </c>
      <c r="B62" s="15"/>
      <c r="C62" s="15">
        <v>25</v>
      </c>
      <c r="D62" s="15" t="s">
        <v>68</v>
      </c>
      <c r="E62" s="15">
        <v>0.5</v>
      </c>
    </row>
    <row r="63" spans="1:5" x14ac:dyDescent="0.2">
      <c r="A63" s="15" t="s">
        <v>69</v>
      </c>
      <c r="B63" s="15"/>
      <c r="C63" s="15">
        <v>2</v>
      </c>
      <c r="D63" s="15" t="s">
        <v>70</v>
      </c>
      <c r="E63" s="15">
        <v>0.2</v>
      </c>
    </row>
    <row r="64" spans="1:5" x14ac:dyDescent="0.2">
      <c r="A64" s="16" t="s">
        <v>101</v>
      </c>
      <c r="B64" s="16" t="s">
        <v>90</v>
      </c>
      <c r="C64" s="15">
        <v>10</v>
      </c>
      <c r="D64" s="15" t="s">
        <v>74</v>
      </c>
      <c r="E64" s="15">
        <v>0.2</v>
      </c>
    </row>
    <row r="65" spans="1:5" x14ac:dyDescent="0.2">
      <c r="A65" s="16" t="s">
        <v>102</v>
      </c>
      <c r="B65" s="16"/>
      <c r="C65" s="15">
        <v>10</v>
      </c>
      <c r="D65" s="15" t="s">
        <v>74</v>
      </c>
      <c r="E65" s="15">
        <v>0.2</v>
      </c>
    </row>
    <row r="66" spans="1:5" x14ac:dyDescent="0.2">
      <c r="A66" s="16" t="s">
        <v>103</v>
      </c>
      <c r="B66" s="16" t="s">
        <v>77</v>
      </c>
      <c r="C66" s="15">
        <v>10</v>
      </c>
      <c r="D66" s="15" t="s">
        <v>74</v>
      </c>
      <c r="E66" s="15">
        <v>0.2</v>
      </c>
    </row>
    <row r="67" spans="1:5" ht="17" thickBot="1" x14ac:dyDescent="0.25">
      <c r="A67" s="17" t="s">
        <v>104</v>
      </c>
      <c r="B67" s="18"/>
      <c r="C67" s="15">
        <v>10</v>
      </c>
      <c r="D67" s="15" t="s">
        <v>74</v>
      </c>
      <c r="E67" s="15">
        <v>0.2</v>
      </c>
    </row>
    <row r="68" spans="1:5" x14ac:dyDescent="0.2">
      <c r="A68" s="15" t="s">
        <v>83</v>
      </c>
      <c r="B68" s="15"/>
      <c r="C68" s="15">
        <v>5</v>
      </c>
      <c r="D68" s="15" t="s">
        <v>84</v>
      </c>
      <c r="E68" s="15">
        <v>2.5000000000000001E-2</v>
      </c>
    </row>
    <row r="69" spans="1:5" x14ac:dyDescent="0.2">
      <c r="A69" s="15" t="s">
        <v>85</v>
      </c>
      <c r="B69" s="15"/>
      <c r="C69" s="15">
        <v>6</v>
      </c>
      <c r="D69" s="15" t="s">
        <v>86</v>
      </c>
      <c r="E69" s="15">
        <v>12</v>
      </c>
    </row>
    <row r="71" spans="1:5" ht="17" thickBot="1" x14ac:dyDescent="0.25">
      <c r="A71" t="s">
        <v>105</v>
      </c>
    </row>
    <row r="72" spans="1:5" ht="17" thickBot="1" x14ac:dyDescent="0.25">
      <c r="A72" s="2" t="s">
        <v>60</v>
      </c>
      <c r="B72" s="3" t="s">
        <v>61</v>
      </c>
      <c r="C72" s="4" t="s">
        <v>62</v>
      </c>
      <c r="D72" s="4" t="s">
        <v>63</v>
      </c>
      <c r="E72" s="4" t="s">
        <v>64</v>
      </c>
    </row>
    <row r="73" spans="1:5" x14ac:dyDescent="0.2">
      <c r="A73" s="5" t="s">
        <v>65</v>
      </c>
      <c r="B73" s="6"/>
      <c r="C73" s="6">
        <v>5</v>
      </c>
      <c r="D73" s="6" t="s">
        <v>66</v>
      </c>
      <c r="E73" s="6">
        <v>1</v>
      </c>
    </row>
    <row r="74" spans="1:5" x14ac:dyDescent="0.2">
      <c r="A74" s="7" t="s">
        <v>67</v>
      </c>
      <c r="B74" s="8"/>
      <c r="C74" s="8">
        <v>10</v>
      </c>
      <c r="D74" s="8" t="s">
        <v>68</v>
      </c>
      <c r="E74" s="8">
        <v>0.2</v>
      </c>
    </row>
    <row r="75" spans="1:5" x14ac:dyDescent="0.2">
      <c r="A75" s="7" t="s">
        <v>69</v>
      </c>
      <c r="B75" s="8"/>
      <c r="C75" s="8">
        <v>2</v>
      </c>
      <c r="D75" s="8" t="s">
        <v>70</v>
      </c>
      <c r="E75" s="8">
        <v>0.2</v>
      </c>
    </row>
    <row r="76" spans="1:5" x14ac:dyDescent="0.2">
      <c r="A76" s="7" t="s">
        <v>71</v>
      </c>
      <c r="B76" s="8"/>
      <c r="C76" s="8">
        <v>25</v>
      </c>
      <c r="D76" s="8" t="s">
        <v>68</v>
      </c>
      <c r="E76" s="8">
        <v>0.5</v>
      </c>
    </row>
    <row r="77" spans="1:5" x14ac:dyDescent="0.2">
      <c r="A77" s="9" t="s">
        <v>106</v>
      </c>
      <c r="B77" s="10" t="s">
        <v>73</v>
      </c>
      <c r="C77" s="8">
        <v>10</v>
      </c>
      <c r="D77" s="8" t="s">
        <v>74</v>
      </c>
      <c r="E77" s="8">
        <v>0.3</v>
      </c>
    </row>
    <row r="78" spans="1:5" x14ac:dyDescent="0.2">
      <c r="A78" s="9" t="s">
        <v>107</v>
      </c>
      <c r="B78" s="10"/>
      <c r="C78" s="8">
        <v>10</v>
      </c>
      <c r="D78" s="8" t="s">
        <v>74</v>
      </c>
      <c r="E78" s="8">
        <v>0.3</v>
      </c>
    </row>
    <row r="79" spans="1:5" x14ac:dyDescent="0.2">
      <c r="A79" s="9" t="s">
        <v>108</v>
      </c>
      <c r="B79" s="10" t="s">
        <v>73</v>
      </c>
      <c r="C79" s="8">
        <v>10</v>
      </c>
      <c r="D79" s="8" t="s">
        <v>74</v>
      </c>
      <c r="E79" s="8">
        <v>0.35</v>
      </c>
    </row>
    <row r="80" spans="1:5" ht="17" thickBot="1" x14ac:dyDescent="0.25">
      <c r="A80" s="11" t="s">
        <v>109</v>
      </c>
      <c r="B80" s="12"/>
      <c r="C80" s="8">
        <v>10</v>
      </c>
      <c r="D80" s="8" t="s">
        <v>74</v>
      </c>
      <c r="E80" s="8">
        <v>0.35</v>
      </c>
    </row>
    <row r="81" spans="1:5" x14ac:dyDescent="0.2">
      <c r="A81" s="9" t="s">
        <v>110</v>
      </c>
      <c r="B81" s="10" t="s">
        <v>77</v>
      </c>
      <c r="C81" s="8">
        <v>10</v>
      </c>
      <c r="D81" s="8" t="s">
        <v>74</v>
      </c>
      <c r="E81" s="8">
        <v>0.2</v>
      </c>
    </row>
    <row r="82" spans="1:5" x14ac:dyDescent="0.2">
      <c r="A82" s="9" t="s">
        <v>111</v>
      </c>
      <c r="B82" s="10"/>
      <c r="C82" s="8">
        <v>10</v>
      </c>
      <c r="D82" s="8" t="s">
        <v>74</v>
      </c>
      <c r="E82" s="8">
        <v>0.2</v>
      </c>
    </row>
    <row r="83" spans="1:5" x14ac:dyDescent="0.2">
      <c r="A83" s="9" t="s">
        <v>112</v>
      </c>
      <c r="B83" s="10" t="s">
        <v>90</v>
      </c>
      <c r="C83" s="8">
        <v>10</v>
      </c>
      <c r="D83" s="8" t="s">
        <v>74</v>
      </c>
      <c r="E83" s="8">
        <v>0.17499999999999999</v>
      </c>
    </row>
    <row r="84" spans="1:5" x14ac:dyDescent="0.2">
      <c r="A84" s="9" t="s">
        <v>113</v>
      </c>
      <c r="B84" s="10"/>
      <c r="C84" s="8">
        <v>10</v>
      </c>
      <c r="D84" s="8" t="s">
        <v>74</v>
      </c>
      <c r="E84" s="8">
        <v>0.17499999999999999</v>
      </c>
    </row>
    <row r="85" spans="1:5" x14ac:dyDescent="0.2">
      <c r="A85" s="7" t="s">
        <v>83</v>
      </c>
      <c r="B85" s="8"/>
      <c r="C85" s="8">
        <v>5</v>
      </c>
      <c r="D85" s="8" t="s">
        <v>84</v>
      </c>
      <c r="E85" s="8">
        <v>2.5000000000000001E-2</v>
      </c>
    </row>
    <row r="86" spans="1:5" x14ac:dyDescent="0.2">
      <c r="A86" s="7" t="s">
        <v>85</v>
      </c>
      <c r="B86" s="8"/>
      <c r="C86" s="8">
        <v>6</v>
      </c>
      <c r="D86" s="8" t="s">
        <v>86</v>
      </c>
      <c r="E86" s="8">
        <v>12</v>
      </c>
    </row>
    <row r="88" spans="1:5" ht="17" thickBot="1" x14ac:dyDescent="0.25">
      <c r="A88" t="s">
        <v>114</v>
      </c>
    </row>
    <row r="89" spans="1:5" ht="17" thickBot="1" x14ac:dyDescent="0.25">
      <c r="A89" s="2" t="s">
        <v>60</v>
      </c>
      <c r="B89" s="3" t="s">
        <v>61</v>
      </c>
      <c r="C89" s="4" t="s">
        <v>62</v>
      </c>
      <c r="D89" s="4" t="s">
        <v>63</v>
      </c>
      <c r="E89" s="4" t="s">
        <v>64</v>
      </c>
    </row>
    <row r="90" spans="1:5" x14ac:dyDescent="0.2">
      <c r="A90" s="5" t="s">
        <v>65</v>
      </c>
      <c r="B90" s="6"/>
      <c r="C90" s="6">
        <v>5</v>
      </c>
      <c r="D90" s="6" t="s">
        <v>66</v>
      </c>
      <c r="E90" s="6">
        <v>1</v>
      </c>
    </row>
    <row r="91" spans="1:5" x14ac:dyDescent="0.2">
      <c r="A91" s="7" t="s">
        <v>67</v>
      </c>
      <c r="B91" s="8"/>
      <c r="C91" s="8">
        <v>10</v>
      </c>
      <c r="D91" s="8" t="s">
        <v>68</v>
      </c>
      <c r="E91" s="8">
        <v>0.2</v>
      </c>
    </row>
    <row r="92" spans="1:5" x14ac:dyDescent="0.2">
      <c r="A92" s="7" t="s">
        <v>71</v>
      </c>
      <c r="B92" s="8"/>
      <c r="C92" s="8">
        <v>25</v>
      </c>
      <c r="D92" s="8" t="s">
        <v>68</v>
      </c>
      <c r="E92" s="8">
        <v>0.5</v>
      </c>
    </row>
    <row r="93" spans="1:5" x14ac:dyDescent="0.2">
      <c r="A93" s="7" t="s">
        <v>69</v>
      </c>
      <c r="B93" s="8"/>
      <c r="C93" s="8">
        <v>2</v>
      </c>
      <c r="D93" s="8" t="s">
        <v>70</v>
      </c>
      <c r="E93" s="8">
        <v>0.2</v>
      </c>
    </row>
    <row r="94" spans="1:5" x14ac:dyDescent="0.2">
      <c r="A94" s="9" t="s">
        <v>115</v>
      </c>
      <c r="B94" s="10" t="s">
        <v>77</v>
      </c>
      <c r="C94" s="8">
        <v>10</v>
      </c>
      <c r="D94" s="8" t="s">
        <v>74</v>
      </c>
      <c r="E94" s="8">
        <v>0.3</v>
      </c>
    </row>
    <row r="95" spans="1:5" x14ac:dyDescent="0.2">
      <c r="A95" s="9" t="s">
        <v>116</v>
      </c>
      <c r="B95" s="10"/>
      <c r="C95" s="8">
        <v>10</v>
      </c>
      <c r="D95" s="8" t="s">
        <v>74</v>
      </c>
      <c r="E95" s="8">
        <v>0.3</v>
      </c>
    </row>
    <row r="96" spans="1:5" x14ac:dyDescent="0.2">
      <c r="A96" s="7" t="s">
        <v>83</v>
      </c>
      <c r="B96" s="8"/>
      <c r="C96" s="8">
        <v>5</v>
      </c>
      <c r="D96" s="8" t="s">
        <v>84</v>
      </c>
      <c r="E96" s="8">
        <v>2.5000000000000001E-2</v>
      </c>
    </row>
    <row r="97" spans="1:5" x14ac:dyDescent="0.2">
      <c r="A97" s="7" t="s">
        <v>85</v>
      </c>
      <c r="B97" s="8"/>
      <c r="C97" s="8">
        <v>6</v>
      </c>
      <c r="D97" s="8" t="s">
        <v>86</v>
      </c>
      <c r="E97" s="8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C89B-934E-8245-9158-9DBF0B1E352B}">
  <dimension ref="A3:O101"/>
  <sheetViews>
    <sheetView tabSelected="1" workbookViewId="0">
      <selection activeCell="A4" sqref="A4"/>
    </sheetView>
  </sheetViews>
  <sheetFormatPr baseColWidth="10" defaultRowHeight="16" x14ac:dyDescent="0.2"/>
  <cols>
    <col min="2" max="2" width="12.83203125" bestFit="1" customWidth="1"/>
    <col min="3" max="4" width="19.83203125" bestFit="1" customWidth="1"/>
    <col min="13" max="13" width="19.5" bestFit="1" customWidth="1"/>
  </cols>
  <sheetData>
    <row r="3" spans="1:15" x14ac:dyDescent="0.2">
      <c r="A3" t="s">
        <v>241</v>
      </c>
    </row>
    <row r="5" spans="1:15" x14ac:dyDescent="0.2">
      <c r="A5" t="s">
        <v>121</v>
      </c>
      <c r="B5" t="s">
        <v>122</v>
      </c>
      <c r="C5" t="s">
        <v>123</v>
      </c>
      <c r="D5" t="s">
        <v>124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 t="s">
        <v>130</v>
      </c>
      <c r="K5" t="s">
        <v>131</v>
      </c>
      <c r="L5" t="s">
        <v>132</v>
      </c>
      <c r="M5" t="s">
        <v>133</v>
      </c>
      <c r="N5" t="s">
        <v>134</v>
      </c>
      <c r="O5" t="s">
        <v>135</v>
      </c>
    </row>
    <row r="6" spans="1:15" x14ac:dyDescent="0.2">
      <c r="A6" t="str">
        <f t="shared" ref="A6:A69" si="0">LEFT(C6,4)</f>
        <v>C_LA</v>
      </c>
      <c r="B6" t="s">
        <v>119</v>
      </c>
      <c r="C6" t="s">
        <v>136</v>
      </c>
      <c r="D6" t="s">
        <v>136</v>
      </c>
      <c r="E6">
        <v>-9</v>
      </c>
      <c r="F6">
        <v>33</v>
      </c>
      <c r="G6">
        <v>107275</v>
      </c>
      <c r="H6">
        <v>3250.76</v>
      </c>
      <c r="I6">
        <f t="shared" ref="I6:I69" si="1">791702833/1000</f>
        <v>791702.83299999998</v>
      </c>
      <c r="J6">
        <f t="shared" ref="J6:J69" si="2">G6/I6</f>
        <v>0.13549907304676778</v>
      </c>
      <c r="K6">
        <v>0.1114</v>
      </c>
      <c r="L6">
        <f t="shared" ref="L6:L69" si="3">J6/K6</f>
        <v>1.2163292014970177</v>
      </c>
      <c r="M6" t="s">
        <v>136</v>
      </c>
      <c r="N6">
        <v>87718</v>
      </c>
      <c r="O6">
        <v>37.062800000000003</v>
      </c>
    </row>
    <row r="7" spans="1:15" x14ac:dyDescent="0.2">
      <c r="A7" t="str">
        <f t="shared" si="0"/>
        <v>C_LA</v>
      </c>
      <c r="B7" t="s">
        <v>119</v>
      </c>
      <c r="C7" t="s">
        <v>137</v>
      </c>
      <c r="D7" t="s">
        <v>137</v>
      </c>
      <c r="E7">
        <v>-9</v>
      </c>
      <c r="F7">
        <v>31</v>
      </c>
      <c r="G7">
        <v>93212.1</v>
      </c>
      <c r="H7">
        <v>3006.84</v>
      </c>
      <c r="I7">
        <f t="shared" si="1"/>
        <v>791702.83299999998</v>
      </c>
      <c r="J7">
        <f t="shared" si="2"/>
        <v>0.11773622136324982</v>
      </c>
      <c r="K7">
        <v>0.1114</v>
      </c>
      <c r="L7">
        <f t="shared" si="3"/>
        <v>1.0568781091853665</v>
      </c>
      <c r="M7" t="s">
        <v>137</v>
      </c>
      <c r="N7">
        <v>87670</v>
      </c>
      <c r="O7">
        <v>22.298100000000002</v>
      </c>
    </row>
    <row r="8" spans="1:15" x14ac:dyDescent="0.2">
      <c r="A8" t="str">
        <f t="shared" si="0"/>
        <v>C_LA</v>
      </c>
      <c r="B8" t="s">
        <v>119</v>
      </c>
      <c r="C8" t="s">
        <v>138</v>
      </c>
      <c r="D8" t="s">
        <v>138</v>
      </c>
      <c r="E8">
        <v>-9</v>
      </c>
      <c r="F8">
        <v>4</v>
      </c>
      <c r="G8">
        <v>10044.799999999999</v>
      </c>
      <c r="H8">
        <v>2511.1999999999998</v>
      </c>
      <c r="I8">
        <f t="shared" si="1"/>
        <v>791702.83299999998</v>
      </c>
      <c r="J8">
        <f t="shared" si="2"/>
        <v>1.2687588803916783E-2</v>
      </c>
      <c r="K8">
        <v>0.1114</v>
      </c>
      <c r="L8">
        <f t="shared" si="3"/>
        <v>0.11389217956837328</v>
      </c>
      <c r="M8" t="s">
        <v>138</v>
      </c>
      <c r="N8">
        <v>87723</v>
      </c>
      <c r="O8">
        <v>24.154599999999999</v>
      </c>
    </row>
    <row r="9" spans="1:15" x14ac:dyDescent="0.2">
      <c r="A9" t="str">
        <f t="shared" si="0"/>
        <v>C_LA</v>
      </c>
      <c r="B9" t="s">
        <v>119</v>
      </c>
      <c r="C9" t="s">
        <v>139</v>
      </c>
      <c r="D9" t="s">
        <v>139</v>
      </c>
      <c r="E9">
        <v>-9</v>
      </c>
      <c r="F9">
        <v>35</v>
      </c>
      <c r="G9">
        <v>127555</v>
      </c>
      <c r="H9">
        <v>3644.43</v>
      </c>
      <c r="I9">
        <f t="shared" si="1"/>
        <v>791702.83299999998</v>
      </c>
      <c r="J9">
        <f t="shared" si="2"/>
        <v>0.16111474493106936</v>
      </c>
      <c r="K9">
        <v>0.1114</v>
      </c>
      <c r="L9">
        <f t="shared" si="3"/>
        <v>1.4462723961496353</v>
      </c>
      <c r="M9" t="s">
        <v>139</v>
      </c>
      <c r="N9">
        <v>87470</v>
      </c>
      <c r="O9">
        <v>23.619800000000001</v>
      </c>
    </row>
    <row r="10" spans="1:15" x14ac:dyDescent="0.2">
      <c r="A10" t="str">
        <f t="shared" si="0"/>
        <v>C_LA</v>
      </c>
      <c r="B10" t="s">
        <v>119</v>
      </c>
      <c r="C10" t="s">
        <v>140</v>
      </c>
      <c r="D10" t="s">
        <v>140</v>
      </c>
      <c r="E10">
        <v>-9</v>
      </c>
      <c r="F10">
        <v>0</v>
      </c>
      <c r="G10">
        <v>0</v>
      </c>
      <c r="H10">
        <v>0</v>
      </c>
      <c r="I10">
        <f t="shared" si="1"/>
        <v>791702.83299999998</v>
      </c>
      <c r="J10">
        <f t="shared" si="2"/>
        <v>0</v>
      </c>
      <c r="K10">
        <v>0.1114</v>
      </c>
      <c r="L10">
        <f t="shared" si="3"/>
        <v>0</v>
      </c>
      <c r="M10" t="s">
        <v>140</v>
      </c>
      <c r="N10">
        <v>51992</v>
      </c>
      <c r="O10">
        <v>3.2199200000000001</v>
      </c>
    </row>
    <row r="11" spans="1:15" x14ac:dyDescent="0.2">
      <c r="A11" t="str">
        <f t="shared" si="0"/>
        <v>C_LA</v>
      </c>
      <c r="B11" t="s">
        <v>119</v>
      </c>
      <c r="C11" t="s">
        <v>141</v>
      </c>
      <c r="D11" t="s">
        <v>141</v>
      </c>
      <c r="E11">
        <v>-9</v>
      </c>
      <c r="F11">
        <v>7</v>
      </c>
      <c r="G11">
        <v>12519.5</v>
      </c>
      <c r="H11">
        <v>1788.5</v>
      </c>
      <c r="I11">
        <f t="shared" si="1"/>
        <v>791702.83299999998</v>
      </c>
      <c r="J11">
        <f t="shared" si="2"/>
        <v>1.5813382847905004E-2</v>
      </c>
      <c r="K11">
        <v>0.1114</v>
      </c>
      <c r="L11">
        <f t="shared" si="3"/>
        <v>0.14195137206377922</v>
      </c>
      <c r="M11" t="s">
        <v>141</v>
      </c>
      <c r="N11">
        <v>87749</v>
      </c>
      <c r="O11">
        <v>27.605399999999999</v>
      </c>
    </row>
    <row r="12" spans="1:15" x14ac:dyDescent="0.2">
      <c r="A12" t="str">
        <f t="shared" si="0"/>
        <v>C_LA</v>
      </c>
      <c r="B12" t="s">
        <v>119</v>
      </c>
      <c r="C12" t="s">
        <v>142</v>
      </c>
      <c r="D12" t="s">
        <v>142</v>
      </c>
      <c r="E12">
        <v>-9</v>
      </c>
      <c r="F12">
        <v>33</v>
      </c>
      <c r="G12">
        <v>115421</v>
      </c>
      <c r="H12">
        <v>3497.59</v>
      </c>
      <c r="I12">
        <f t="shared" si="1"/>
        <v>791702.83299999998</v>
      </c>
      <c r="J12">
        <f t="shared" si="2"/>
        <v>0.14578828720700057</v>
      </c>
      <c r="K12">
        <v>0.1114</v>
      </c>
      <c r="L12">
        <f t="shared" si="3"/>
        <v>1.3086919857001846</v>
      </c>
      <c r="M12" t="s">
        <v>142</v>
      </c>
      <c r="N12">
        <v>87771</v>
      </c>
      <c r="O12">
        <v>25.946899999999999</v>
      </c>
    </row>
    <row r="13" spans="1:15" x14ac:dyDescent="0.2">
      <c r="A13" t="str">
        <f t="shared" si="0"/>
        <v>C_LA</v>
      </c>
      <c r="B13" t="s">
        <v>119</v>
      </c>
      <c r="C13" t="s">
        <v>143</v>
      </c>
      <c r="D13" t="s">
        <v>143</v>
      </c>
      <c r="E13">
        <v>-9</v>
      </c>
      <c r="F13">
        <v>2</v>
      </c>
      <c r="G13">
        <v>4601.72</v>
      </c>
      <c r="H13">
        <v>2300.86</v>
      </c>
      <c r="I13">
        <f t="shared" si="1"/>
        <v>791702.83299999998</v>
      </c>
      <c r="J13">
        <f t="shared" si="2"/>
        <v>5.812433413384035E-3</v>
      </c>
      <c r="K13">
        <v>0.1114</v>
      </c>
      <c r="L13">
        <f t="shared" si="3"/>
        <v>5.2176242489982358E-2</v>
      </c>
      <c r="M13" t="s">
        <v>143</v>
      </c>
      <c r="N13">
        <v>87426</v>
      </c>
      <c r="O13">
        <v>16.447199999999999</v>
      </c>
    </row>
    <row r="14" spans="1:15" x14ac:dyDescent="0.2">
      <c r="A14" t="str">
        <f t="shared" si="0"/>
        <v>C_LA</v>
      </c>
      <c r="B14" t="s">
        <v>119</v>
      </c>
      <c r="C14" t="s">
        <v>144</v>
      </c>
      <c r="D14" t="s">
        <v>144</v>
      </c>
      <c r="E14">
        <v>-9</v>
      </c>
      <c r="F14">
        <v>6</v>
      </c>
      <c r="G14">
        <v>10006.700000000001</v>
      </c>
      <c r="H14">
        <v>1667.79</v>
      </c>
      <c r="I14">
        <f t="shared" si="1"/>
        <v>791702.83299999998</v>
      </c>
      <c r="J14">
        <f t="shared" si="2"/>
        <v>1.2639464686619355E-2</v>
      </c>
      <c r="K14">
        <v>0.1114</v>
      </c>
      <c r="L14">
        <f t="shared" si="3"/>
        <v>0.11346018569676261</v>
      </c>
      <c r="M14" t="s">
        <v>144</v>
      </c>
      <c r="N14">
        <v>86306</v>
      </c>
      <c r="O14">
        <v>10.061500000000001</v>
      </c>
    </row>
    <row r="15" spans="1:15" x14ac:dyDescent="0.2">
      <c r="A15" t="str">
        <f t="shared" si="0"/>
        <v>C_LA</v>
      </c>
      <c r="B15" t="s">
        <v>119</v>
      </c>
      <c r="C15" t="s">
        <v>145</v>
      </c>
      <c r="D15" t="s">
        <v>145</v>
      </c>
      <c r="E15">
        <v>-9</v>
      </c>
      <c r="F15">
        <v>6</v>
      </c>
      <c r="G15">
        <v>13174.2</v>
      </c>
      <c r="H15">
        <v>2195.69</v>
      </c>
      <c r="I15">
        <f t="shared" si="1"/>
        <v>791702.83299999998</v>
      </c>
      <c r="J15">
        <f t="shared" si="2"/>
        <v>1.6640334543302059E-2</v>
      </c>
      <c r="K15">
        <v>0.1114</v>
      </c>
      <c r="L15">
        <f t="shared" si="3"/>
        <v>0.14937463683395028</v>
      </c>
      <c r="M15" t="s">
        <v>145</v>
      </c>
      <c r="N15">
        <v>87686</v>
      </c>
      <c r="O15">
        <v>25.572900000000001</v>
      </c>
    </row>
    <row r="16" spans="1:15" x14ac:dyDescent="0.2">
      <c r="A16" t="str">
        <f t="shared" si="0"/>
        <v>C_LA</v>
      </c>
      <c r="B16" t="s">
        <v>119</v>
      </c>
      <c r="C16" t="s">
        <v>146</v>
      </c>
      <c r="D16" t="s">
        <v>146</v>
      </c>
      <c r="E16">
        <v>-9</v>
      </c>
      <c r="F16">
        <v>33</v>
      </c>
      <c r="G16">
        <v>77974.2</v>
      </c>
      <c r="H16">
        <v>2362.86</v>
      </c>
      <c r="I16">
        <f t="shared" si="1"/>
        <v>791702.83299999998</v>
      </c>
      <c r="J16">
        <f t="shared" si="2"/>
        <v>9.8489226954679848E-2</v>
      </c>
      <c r="K16">
        <v>0.1114</v>
      </c>
      <c r="L16">
        <f t="shared" si="3"/>
        <v>0.88410437122692864</v>
      </c>
      <c r="M16" t="s">
        <v>146</v>
      </c>
      <c r="N16">
        <v>87750</v>
      </c>
      <c r="O16">
        <v>24.192900000000002</v>
      </c>
    </row>
    <row r="17" spans="1:15" x14ac:dyDescent="0.2">
      <c r="A17" t="str">
        <f t="shared" si="0"/>
        <v>C_LA</v>
      </c>
      <c r="B17" t="s">
        <v>119</v>
      </c>
      <c r="C17" t="s">
        <v>147</v>
      </c>
      <c r="D17" t="s">
        <v>147</v>
      </c>
      <c r="E17">
        <v>-9</v>
      </c>
      <c r="F17">
        <v>38</v>
      </c>
      <c r="G17">
        <v>111496</v>
      </c>
      <c r="H17">
        <v>2934.09</v>
      </c>
      <c r="I17">
        <f t="shared" si="1"/>
        <v>791702.83299999998</v>
      </c>
      <c r="J17">
        <f t="shared" si="2"/>
        <v>0.14083061895523116</v>
      </c>
      <c r="K17">
        <v>0.1114</v>
      </c>
      <c r="L17">
        <f t="shared" si="3"/>
        <v>1.264188680029005</v>
      </c>
      <c r="M17" t="s">
        <v>147</v>
      </c>
      <c r="N17">
        <v>87745</v>
      </c>
      <c r="O17">
        <v>26.220800000000001</v>
      </c>
    </row>
    <row r="18" spans="1:15" x14ac:dyDescent="0.2">
      <c r="A18" t="str">
        <f t="shared" si="0"/>
        <v>C_MI</v>
      </c>
      <c r="B18" t="s">
        <v>120</v>
      </c>
      <c r="C18" t="s">
        <v>148</v>
      </c>
      <c r="D18" t="s">
        <v>148</v>
      </c>
      <c r="E18">
        <v>-9</v>
      </c>
      <c r="F18">
        <v>4</v>
      </c>
      <c r="G18">
        <v>5726.41</v>
      </c>
      <c r="H18">
        <v>1431.6</v>
      </c>
      <c r="I18">
        <f t="shared" si="1"/>
        <v>791702.83299999998</v>
      </c>
      <c r="J18">
        <f t="shared" si="2"/>
        <v>7.2330295677999678E-3</v>
      </c>
      <c r="K18">
        <v>0.1114</v>
      </c>
      <c r="L18">
        <f t="shared" si="3"/>
        <v>6.4928452134649622E-2</v>
      </c>
      <c r="M18" t="s">
        <v>148</v>
      </c>
      <c r="N18">
        <v>87634</v>
      </c>
      <c r="O18">
        <v>43.670400000000001</v>
      </c>
    </row>
    <row r="19" spans="1:15" x14ac:dyDescent="0.2">
      <c r="A19" t="str">
        <f t="shared" si="0"/>
        <v>C_MI</v>
      </c>
      <c r="B19" t="s">
        <v>120</v>
      </c>
      <c r="C19" t="s">
        <v>149</v>
      </c>
      <c r="D19" t="s">
        <v>149</v>
      </c>
      <c r="E19">
        <v>-9</v>
      </c>
      <c r="F19">
        <v>1</v>
      </c>
      <c r="G19">
        <v>2847.48</v>
      </c>
      <c r="H19">
        <v>2847.48</v>
      </c>
      <c r="I19">
        <f t="shared" si="1"/>
        <v>791702.83299999998</v>
      </c>
      <c r="J19">
        <f t="shared" si="2"/>
        <v>3.5966525333881181E-3</v>
      </c>
      <c r="K19">
        <v>0.1114</v>
      </c>
      <c r="L19">
        <f t="shared" si="3"/>
        <v>3.2285929384094414E-2</v>
      </c>
      <c r="M19" t="s">
        <v>149</v>
      </c>
      <c r="N19">
        <v>87198</v>
      </c>
      <c r="O19">
        <v>32.528599999999997</v>
      </c>
    </row>
    <row r="20" spans="1:15" x14ac:dyDescent="0.2">
      <c r="A20" t="str">
        <f t="shared" si="0"/>
        <v>C_MI</v>
      </c>
      <c r="B20" t="s">
        <v>120</v>
      </c>
      <c r="C20" t="s">
        <v>150</v>
      </c>
      <c r="D20" t="s">
        <v>150</v>
      </c>
      <c r="E20">
        <v>-9</v>
      </c>
      <c r="F20">
        <v>3</v>
      </c>
      <c r="G20">
        <v>6321.49</v>
      </c>
      <c r="H20">
        <v>2107.16</v>
      </c>
      <c r="I20">
        <f t="shared" si="1"/>
        <v>791702.83299999998</v>
      </c>
      <c r="J20">
        <f t="shared" si="2"/>
        <v>7.9846752297777872E-3</v>
      </c>
      <c r="K20">
        <v>0.1114</v>
      </c>
      <c r="L20">
        <f t="shared" si="3"/>
        <v>7.1675720195491802E-2</v>
      </c>
      <c r="M20" t="s">
        <v>150</v>
      </c>
      <c r="N20">
        <v>87108</v>
      </c>
      <c r="O20">
        <v>18.476700000000001</v>
      </c>
    </row>
    <row r="21" spans="1:15" x14ac:dyDescent="0.2">
      <c r="A21" t="str">
        <f t="shared" si="0"/>
        <v>C_MI</v>
      </c>
      <c r="B21" t="s">
        <v>120</v>
      </c>
      <c r="C21" t="s">
        <v>151</v>
      </c>
      <c r="D21" t="s">
        <v>151</v>
      </c>
      <c r="E21">
        <v>-9</v>
      </c>
      <c r="F21">
        <v>4</v>
      </c>
      <c r="G21">
        <v>7551.34</v>
      </c>
      <c r="H21">
        <v>1887.84</v>
      </c>
      <c r="I21">
        <f t="shared" si="1"/>
        <v>791702.83299999998</v>
      </c>
      <c r="J21">
        <f t="shared" si="2"/>
        <v>9.5380990003353944E-3</v>
      </c>
      <c r="K21">
        <v>0.1114</v>
      </c>
      <c r="L21">
        <f t="shared" si="3"/>
        <v>8.5620278279491868E-2</v>
      </c>
      <c r="M21" t="s">
        <v>151</v>
      </c>
      <c r="N21">
        <v>87509</v>
      </c>
      <c r="O21">
        <v>26.0884</v>
      </c>
    </row>
    <row r="22" spans="1:15" x14ac:dyDescent="0.2">
      <c r="A22" t="str">
        <f t="shared" si="0"/>
        <v>C_MI</v>
      </c>
      <c r="B22" t="s">
        <v>120</v>
      </c>
      <c r="C22" t="s">
        <v>152</v>
      </c>
      <c r="D22" t="s">
        <v>152</v>
      </c>
      <c r="E22">
        <v>-9</v>
      </c>
      <c r="F22">
        <v>3</v>
      </c>
      <c r="G22">
        <v>6086.92</v>
      </c>
      <c r="H22">
        <v>2028.97</v>
      </c>
      <c r="I22">
        <f t="shared" si="1"/>
        <v>791702.83299999998</v>
      </c>
      <c r="J22">
        <f t="shared" si="2"/>
        <v>7.6883898178497492E-3</v>
      </c>
      <c r="K22">
        <v>0.1114</v>
      </c>
      <c r="L22">
        <f t="shared" si="3"/>
        <v>6.9016066587520186E-2</v>
      </c>
      <c r="M22" t="s">
        <v>152</v>
      </c>
      <c r="N22">
        <v>87229</v>
      </c>
      <c r="O22">
        <v>23.613900000000001</v>
      </c>
    </row>
    <row r="23" spans="1:15" x14ac:dyDescent="0.2">
      <c r="A23" t="str">
        <f t="shared" si="0"/>
        <v>C_MI</v>
      </c>
      <c r="B23" t="s">
        <v>120</v>
      </c>
      <c r="C23" t="s">
        <v>153</v>
      </c>
      <c r="D23" t="s">
        <v>153</v>
      </c>
      <c r="E23">
        <v>-9</v>
      </c>
      <c r="F23">
        <v>3</v>
      </c>
      <c r="G23">
        <v>5130.37</v>
      </c>
      <c r="H23">
        <v>1710.12</v>
      </c>
      <c r="I23">
        <f t="shared" si="1"/>
        <v>791702.83299999998</v>
      </c>
      <c r="J23">
        <f t="shared" si="2"/>
        <v>6.4801713296382757E-3</v>
      </c>
      <c r="K23">
        <v>0.1114</v>
      </c>
      <c r="L23">
        <f t="shared" si="3"/>
        <v>5.8170299188853462E-2</v>
      </c>
      <c r="M23" t="s">
        <v>153</v>
      </c>
      <c r="N23">
        <v>87280</v>
      </c>
      <c r="O23">
        <v>19.940100000000001</v>
      </c>
    </row>
    <row r="24" spans="1:15" x14ac:dyDescent="0.2">
      <c r="A24" t="str">
        <f t="shared" si="0"/>
        <v>C_MI</v>
      </c>
      <c r="B24" t="s">
        <v>120</v>
      </c>
      <c r="C24" t="s">
        <v>154</v>
      </c>
      <c r="D24" t="s">
        <v>154</v>
      </c>
      <c r="E24">
        <v>-9</v>
      </c>
      <c r="F24">
        <v>5</v>
      </c>
      <c r="G24">
        <v>8910.15</v>
      </c>
      <c r="H24">
        <v>1782.03</v>
      </c>
      <c r="I24">
        <f t="shared" si="1"/>
        <v>791702.83299999998</v>
      </c>
      <c r="J24">
        <f t="shared" si="2"/>
        <v>1.1254412171593176E-2</v>
      </c>
      <c r="K24">
        <v>0.1114</v>
      </c>
      <c r="L24">
        <f t="shared" si="3"/>
        <v>0.10102703924230858</v>
      </c>
      <c r="M24" t="s">
        <v>154</v>
      </c>
      <c r="N24">
        <v>87553</v>
      </c>
      <c r="O24">
        <v>28.122800000000002</v>
      </c>
    </row>
    <row r="25" spans="1:15" x14ac:dyDescent="0.2">
      <c r="A25" t="str">
        <f t="shared" si="0"/>
        <v>C_MI</v>
      </c>
      <c r="B25" t="s">
        <v>120</v>
      </c>
      <c r="C25" t="s">
        <v>155</v>
      </c>
      <c r="D25" t="s">
        <v>155</v>
      </c>
      <c r="E25">
        <v>-9</v>
      </c>
      <c r="F25">
        <v>2</v>
      </c>
      <c r="G25">
        <v>3726.58</v>
      </c>
      <c r="H25">
        <v>1863.29</v>
      </c>
      <c r="I25">
        <f t="shared" si="1"/>
        <v>791702.83299999998</v>
      </c>
      <c r="J25">
        <f t="shared" si="2"/>
        <v>4.7070439117653127E-3</v>
      </c>
      <c r="K25">
        <v>0.1114</v>
      </c>
      <c r="L25">
        <f t="shared" si="3"/>
        <v>4.2253536012255948E-2</v>
      </c>
      <c r="M25" t="s">
        <v>155</v>
      </c>
      <c r="N25">
        <v>86954</v>
      </c>
      <c r="O25">
        <v>25.357199999999999</v>
      </c>
    </row>
    <row r="26" spans="1:15" x14ac:dyDescent="0.2">
      <c r="A26" t="str">
        <f t="shared" si="0"/>
        <v>C_MI</v>
      </c>
      <c r="B26" t="s">
        <v>120</v>
      </c>
      <c r="C26" t="s">
        <v>156</v>
      </c>
      <c r="D26" t="s">
        <v>156</v>
      </c>
      <c r="E26">
        <v>-9</v>
      </c>
      <c r="F26">
        <v>8</v>
      </c>
      <c r="G26">
        <v>11189.6</v>
      </c>
      <c r="H26">
        <v>1398.7</v>
      </c>
      <c r="I26">
        <f t="shared" si="1"/>
        <v>791702.83299999998</v>
      </c>
      <c r="J26">
        <f t="shared" si="2"/>
        <v>1.413358590318446E-2</v>
      </c>
      <c r="K26">
        <v>0.1114</v>
      </c>
      <c r="L26">
        <f t="shared" si="3"/>
        <v>0.12687240487598259</v>
      </c>
      <c r="M26" t="s">
        <v>156</v>
      </c>
      <c r="N26">
        <v>84750</v>
      </c>
      <c r="O26">
        <v>11.1937</v>
      </c>
    </row>
    <row r="27" spans="1:15" x14ac:dyDescent="0.2">
      <c r="A27" t="str">
        <f t="shared" si="0"/>
        <v>C_MI</v>
      </c>
      <c r="B27" t="s">
        <v>120</v>
      </c>
      <c r="C27" t="s">
        <v>157</v>
      </c>
      <c r="D27" t="s">
        <v>157</v>
      </c>
      <c r="E27">
        <v>-9</v>
      </c>
      <c r="F27">
        <v>8</v>
      </c>
      <c r="G27">
        <v>13749</v>
      </c>
      <c r="H27">
        <v>1718.62</v>
      </c>
      <c r="I27">
        <f t="shared" si="1"/>
        <v>791702.83299999998</v>
      </c>
      <c r="J27">
        <f t="shared" si="2"/>
        <v>1.7366364533395576E-2</v>
      </c>
      <c r="K27">
        <v>0.1114</v>
      </c>
      <c r="L27">
        <f t="shared" si="3"/>
        <v>0.15589196170013983</v>
      </c>
      <c r="M27" t="s">
        <v>157</v>
      </c>
      <c r="N27">
        <v>87626</v>
      </c>
      <c r="O27">
        <v>39.584600000000002</v>
      </c>
    </row>
    <row r="28" spans="1:15" x14ac:dyDescent="0.2">
      <c r="A28" t="str">
        <f t="shared" si="0"/>
        <v>C_MI</v>
      </c>
      <c r="B28" t="s">
        <v>120</v>
      </c>
      <c r="C28" t="s">
        <v>158</v>
      </c>
      <c r="D28" t="s">
        <v>158</v>
      </c>
      <c r="E28">
        <v>-9</v>
      </c>
      <c r="F28">
        <v>5</v>
      </c>
      <c r="G28">
        <v>9921.17</v>
      </c>
      <c r="H28">
        <v>1984.23</v>
      </c>
      <c r="I28">
        <f t="shared" si="1"/>
        <v>791702.83299999998</v>
      </c>
      <c r="J28">
        <f t="shared" si="2"/>
        <v>1.2531431727237485E-2</v>
      </c>
      <c r="K28">
        <v>0.1114</v>
      </c>
      <c r="L28">
        <f t="shared" si="3"/>
        <v>0.11249041047789483</v>
      </c>
      <c r="M28" t="s">
        <v>158</v>
      </c>
      <c r="N28">
        <v>87385</v>
      </c>
      <c r="O28">
        <v>27.2879</v>
      </c>
    </row>
    <row r="29" spans="1:15" x14ac:dyDescent="0.2">
      <c r="A29" t="str">
        <f t="shared" si="0"/>
        <v>C_MI</v>
      </c>
      <c r="B29" t="s">
        <v>120</v>
      </c>
      <c r="C29" t="s">
        <v>159</v>
      </c>
      <c r="D29" t="s">
        <v>159</v>
      </c>
      <c r="E29">
        <v>-9</v>
      </c>
      <c r="F29">
        <v>1</v>
      </c>
      <c r="G29">
        <v>2089.83</v>
      </c>
      <c r="H29">
        <v>2089.83</v>
      </c>
      <c r="I29">
        <f t="shared" si="1"/>
        <v>791702.83299999998</v>
      </c>
      <c r="J29">
        <f t="shared" si="2"/>
        <v>2.6396646732726797E-3</v>
      </c>
      <c r="K29">
        <v>0.1114</v>
      </c>
      <c r="L29">
        <f t="shared" si="3"/>
        <v>2.3695374086828362E-2</v>
      </c>
      <c r="M29" t="s">
        <v>159</v>
      </c>
      <c r="N29">
        <v>86460</v>
      </c>
      <c r="O29">
        <v>14.162800000000001</v>
      </c>
    </row>
    <row r="30" spans="1:15" x14ac:dyDescent="0.2">
      <c r="A30" t="str">
        <f t="shared" si="0"/>
        <v>C_PO</v>
      </c>
      <c r="B30" t="s">
        <v>117</v>
      </c>
      <c r="C30" t="s">
        <v>160</v>
      </c>
      <c r="D30" t="s">
        <v>160</v>
      </c>
      <c r="E30">
        <v>-9</v>
      </c>
      <c r="F30">
        <v>31</v>
      </c>
      <c r="G30">
        <v>90009.600000000006</v>
      </c>
      <c r="H30">
        <v>2903.54</v>
      </c>
      <c r="I30">
        <f t="shared" si="1"/>
        <v>791702.83299999998</v>
      </c>
      <c r="J30">
        <f t="shared" si="2"/>
        <v>0.11369114299986345</v>
      </c>
      <c r="K30">
        <v>0.1114</v>
      </c>
      <c r="L30">
        <f t="shared" si="3"/>
        <v>1.020566813284232</v>
      </c>
      <c r="M30" t="s">
        <v>160</v>
      </c>
      <c r="N30">
        <v>85252</v>
      </c>
      <c r="O30">
        <v>12.5425</v>
      </c>
    </row>
    <row r="31" spans="1:15" x14ac:dyDescent="0.2">
      <c r="A31" t="str">
        <f t="shared" si="0"/>
        <v>C_PO</v>
      </c>
      <c r="B31" t="s">
        <v>117</v>
      </c>
      <c r="C31" t="s">
        <v>161</v>
      </c>
      <c r="D31" t="s">
        <v>161</v>
      </c>
      <c r="E31">
        <v>-9</v>
      </c>
      <c r="F31">
        <v>35</v>
      </c>
      <c r="G31">
        <v>128803</v>
      </c>
      <c r="H31">
        <v>3680.1</v>
      </c>
      <c r="I31">
        <f t="shared" si="1"/>
        <v>791702.83299999998</v>
      </c>
      <c r="J31">
        <f t="shared" si="2"/>
        <v>0.16269109397010331</v>
      </c>
      <c r="K31">
        <v>0.1114</v>
      </c>
      <c r="L31">
        <f t="shared" si="3"/>
        <v>1.4604227465897963</v>
      </c>
      <c r="M31" t="s">
        <v>161</v>
      </c>
      <c r="N31">
        <v>87602</v>
      </c>
      <c r="O31">
        <v>28.430599999999998</v>
      </c>
    </row>
    <row r="32" spans="1:15" x14ac:dyDescent="0.2">
      <c r="A32" t="str">
        <f t="shared" si="0"/>
        <v>C_PO</v>
      </c>
      <c r="B32" t="s">
        <v>117</v>
      </c>
      <c r="C32" t="s">
        <v>162</v>
      </c>
      <c r="D32" t="s">
        <v>162</v>
      </c>
      <c r="E32">
        <v>-9</v>
      </c>
      <c r="F32">
        <v>7</v>
      </c>
      <c r="G32">
        <v>15399.1</v>
      </c>
      <c r="H32">
        <v>2199.87</v>
      </c>
      <c r="I32">
        <f t="shared" si="1"/>
        <v>791702.83299999998</v>
      </c>
      <c r="J32">
        <f t="shared" si="2"/>
        <v>1.9450606159445182E-2</v>
      </c>
      <c r="K32">
        <v>0.1114</v>
      </c>
      <c r="L32">
        <f t="shared" si="3"/>
        <v>0.17460149155695853</v>
      </c>
      <c r="M32" t="s">
        <v>162</v>
      </c>
      <c r="N32">
        <v>87572</v>
      </c>
      <c r="O32">
        <v>27.103400000000001</v>
      </c>
    </row>
    <row r="33" spans="1:15" x14ac:dyDescent="0.2">
      <c r="A33" t="str">
        <f t="shared" si="0"/>
        <v>C_PO</v>
      </c>
      <c r="B33" t="s">
        <v>117</v>
      </c>
      <c r="C33" t="s">
        <v>163</v>
      </c>
      <c r="D33" t="s">
        <v>163</v>
      </c>
      <c r="E33">
        <v>-9</v>
      </c>
      <c r="F33">
        <v>9</v>
      </c>
      <c r="G33">
        <v>38464.5</v>
      </c>
      <c r="H33">
        <v>4273.83</v>
      </c>
      <c r="I33">
        <f t="shared" si="1"/>
        <v>791702.83299999998</v>
      </c>
      <c r="J33">
        <f t="shared" si="2"/>
        <v>4.8584517317244461E-2</v>
      </c>
      <c r="K33">
        <v>0.1114</v>
      </c>
      <c r="L33">
        <f t="shared" si="3"/>
        <v>0.43612672636664684</v>
      </c>
      <c r="M33" t="s">
        <v>163</v>
      </c>
      <c r="N33">
        <v>87309</v>
      </c>
      <c r="O33">
        <v>26.578099999999999</v>
      </c>
    </row>
    <row r="34" spans="1:15" x14ac:dyDescent="0.2">
      <c r="A34" t="str">
        <f t="shared" si="0"/>
        <v>C_PO</v>
      </c>
      <c r="B34" t="s">
        <v>117</v>
      </c>
      <c r="C34" t="s">
        <v>164</v>
      </c>
      <c r="D34" t="s">
        <v>164</v>
      </c>
      <c r="E34">
        <v>-9</v>
      </c>
      <c r="F34">
        <v>0</v>
      </c>
      <c r="G34">
        <v>0</v>
      </c>
      <c r="H34">
        <v>0</v>
      </c>
      <c r="I34">
        <f t="shared" si="1"/>
        <v>791702.83299999998</v>
      </c>
      <c r="J34">
        <f t="shared" si="2"/>
        <v>0</v>
      </c>
      <c r="K34">
        <v>0.1114</v>
      </c>
      <c r="L34">
        <f t="shared" si="3"/>
        <v>0</v>
      </c>
      <c r="M34" t="s">
        <v>164</v>
      </c>
      <c r="N34">
        <v>86201</v>
      </c>
      <c r="O34">
        <v>25.069199999999999</v>
      </c>
    </row>
    <row r="35" spans="1:15" x14ac:dyDescent="0.2">
      <c r="A35" t="str">
        <f t="shared" si="0"/>
        <v>C_PO</v>
      </c>
      <c r="B35" t="s">
        <v>117</v>
      </c>
      <c r="C35" t="s">
        <v>165</v>
      </c>
      <c r="D35" t="s">
        <v>165</v>
      </c>
      <c r="E35">
        <v>-9</v>
      </c>
      <c r="F35">
        <v>40</v>
      </c>
      <c r="G35">
        <v>140554</v>
      </c>
      <c r="H35">
        <v>3513.84</v>
      </c>
      <c r="I35">
        <f t="shared" si="1"/>
        <v>791702.83299999998</v>
      </c>
      <c r="J35">
        <f t="shared" si="2"/>
        <v>0.17753378432081474</v>
      </c>
      <c r="K35">
        <v>0.1114</v>
      </c>
      <c r="L35">
        <f t="shared" si="3"/>
        <v>1.593660541479486</v>
      </c>
      <c r="M35" t="s">
        <v>165</v>
      </c>
      <c r="N35">
        <v>87454</v>
      </c>
      <c r="O35">
        <v>24.7759</v>
      </c>
    </row>
    <row r="36" spans="1:15" x14ac:dyDescent="0.2">
      <c r="A36" t="str">
        <f t="shared" si="0"/>
        <v>C_PO</v>
      </c>
      <c r="B36" t="s">
        <v>117</v>
      </c>
      <c r="C36" t="s">
        <v>166</v>
      </c>
      <c r="D36" t="s">
        <v>166</v>
      </c>
      <c r="E36">
        <v>-9</v>
      </c>
      <c r="F36">
        <v>0</v>
      </c>
      <c r="G36">
        <v>0</v>
      </c>
      <c r="H36">
        <v>0</v>
      </c>
      <c r="I36">
        <f t="shared" si="1"/>
        <v>791702.83299999998</v>
      </c>
      <c r="J36">
        <f t="shared" si="2"/>
        <v>0</v>
      </c>
      <c r="K36">
        <v>0.1114</v>
      </c>
      <c r="L36">
        <f t="shared" si="3"/>
        <v>0</v>
      </c>
      <c r="M36" t="s">
        <v>166</v>
      </c>
      <c r="N36">
        <v>86945</v>
      </c>
      <c r="O36">
        <v>34.335000000000001</v>
      </c>
    </row>
    <row r="37" spans="1:15" x14ac:dyDescent="0.2">
      <c r="A37" t="str">
        <f t="shared" si="0"/>
        <v>C_PO</v>
      </c>
      <c r="B37" t="s">
        <v>117</v>
      </c>
      <c r="C37" t="s">
        <v>167</v>
      </c>
      <c r="D37" t="s">
        <v>167</v>
      </c>
      <c r="E37">
        <v>-9</v>
      </c>
      <c r="F37">
        <v>16</v>
      </c>
      <c r="G37">
        <v>45978.7</v>
      </c>
      <c r="H37">
        <v>2873.67</v>
      </c>
      <c r="I37">
        <f t="shared" si="1"/>
        <v>791702.83299999998</v>
      </c>
      <c r="J37">
        <f t="shared" si="2"/>
        <v>5.8075704776466293E-2</v>
      </c>
      <c r="K37">
        <v>0.1114</v>
      </c>
      <c r="L37">
        <f t="shared" si="3"/>
        <v>0.52132589565948195</v>
      </c>
      <c r="M37" t="s">
        <v>167</v>
      </c>
      <c r="N37">
        <v>87382</v>
      </c>
      <c r="O37">
        <v>29.4651</v>
      </c>
    </row>
    <row r="38" spans="1:15" x14ac:dyDescent="0.2">
      <c r="A38" t="str">
        <f t="shared" si="0"/>
        <v>C_PO</v>
      </c>
      <c r="B38" t="s">
        <v>117</v>
      </c>
      <c r="C38" t="s">
        <v>168</v>
      </c>
      <c r="D38" t="s">
        <v>168</v>
      </c>
      <c r="E38">
        <v>-9</v>
      </c>
      <c r="F38">
        <v>7</v>
      </c>
      <c r="G38">
        <v>18015.5</v>
      </c>
      <c r="H38">
        <v>2573.65</v>
      </c>
      <c r="I38">
        <f t="shared" si="1"/>
        <v>791702.83299999998</v>
      </c>
      <c r="J38">
        <f t="shared" si="2"/>
        <v>2.2755381500573713E-2</v>
      </c>
      <c r="K38">
        <v>0.1114</v>
      </c>
      <c r="L38">
        <f t="shared" si="3"/>
        <v>0.20426733842525774</v>
      </c>
      <c r="M38" t="s">
        <v>168</v>
      </c>
      <c r="N38">
        <v>87597</v>
      </c>
      <c r="O38">
        <v>29.745000000000001</v>
      </c>
    </row>
    <row r="39" spans="1:15" x14ac:dyDescent="0.2">
      <c r="A39" t="str">
        <f t="shared" si="0"/>
        <v>C_PO</v>
      </c>
      <c r="B39" t="s">
        <v>117</v>
      </c>
      <c r="C39" t="s">
        <v>169</v>
      </c>
      <c r="D39" t="s">
        <v>169</v>
      </c>
      <c r="E39">
        <v>-9</v>
      </c>
      <c r="F39">
        <v>20</v>
      </c>
      <c r="G39">
        <v>48982.9</v>
      </c>
      <c r="H39">
        <v>2449.15</v>
      </c>
      <c r="I39">
        <f t="shared" si="1"/>
        <v>791702.83299999998</v>
      </c>
      <c r="J39">
        <f t="shared" si="2"/>
        <v>6.1870310371871566E-2</v>
      </c>
      <c r="K39">
        <v>0.1114</v>
      </c>
      <c r="L39">
        <f t="shared" si="3"/>
        <v>0.55538878251231205</v>
      </c>
      <c r="M39" t="s">
        <v>169</v>
      </c>
      <c r="N39">
        <v>86309</v>
      </c>
      <c r="O39">
        <v>14.0038</v>
      </c>
    </row>
    <row r="40" spans="1:15" x14ac:dyDescent="0.2">
      <c r="A40" t="str">
        <f t="shared" si="0"/>
        <v>C_PO</v>
      </c>
      <c r="B40" t="s">
        <v>117</v>
      </c>
      <c r="C40" t="s">
        <v>170</v>
      </c>
      <c r="D40" t="s">
        <v>170</v>
      </c>
      <c r="E40">
        <v>-9</v>
      </c>
      <c r="F40">
        <v>27</v>
      </c>
      <c r="G40">
        <v>69145.7</v>
      </c>
      <c r="H40">
        <v>2560.9499999999998</v>
      </c>
      <c r="I40">
        <f t="shared" si="1"/>
        <v>791702.83299999998</v>
      </c>
      <c r="J40">
        <f t="shared" si="2"/>
        <v>8.7337946913725387E-2</v>
      </c>
      <c r="K40">
        <v>0.1114</v>
      </c>
      <c r="L40">
        <f t="shared" si="3"/>
        <v>0.78400311412679879</v>
      </c>
      <c r="M40" t="s">
        <v>170</v>
      </c>
      <c r="N40">
        <v>87476</v>
      </c>
      <c r="O40">
        <v>23.114799999999999</v>
      </c>
    </row>
    <row r="41" spans="1:15" x14ac:dyDescent="0.2">
      <c r="A41" t="str">
        <f t="shared" si="0"/>
        <v>C_PO</v>
      </c>
      <c r="B41" t="s">
        <v>117</v>
      </c>
      <c r="C41" t="s">
        <v>171</v>
      </c>
      <c r="D41" t="s">
        <v>171</v>
      </c>
      <c r="E41">
        <v>-9</v>
      </c>
      <c r="F41">
        <v>2</v>
      </c>
      <c r="G41">
        <v>5698.14</v>
      </c>
      <c r="H41">
        <v>2849.07</v>
      </c>
      <c r="I41">
        <f t="shared" si="1"/>
        <v>791702.83299999998</v>
      </c>
      <c r="J41">
        <f t="shared" si="2"/>
        <v>7.197321725385313E-3</v>
      </c>
      <c r="K41">
        <v>0.1114</v>
      </c>
      <c r="L41">
        <f t="shared" si="3"/>
        <v>6.460791494959886E-2</v>
      </c>
      <c r="M41" t="s">
        <v>171</v>
      </c>
      <c r="N41">
        <v>86979</v>
      </c>
      <c r="O41">
        <v>17.948899999999998</v>
      </c>
    </row>
    <row r="42" spans="1:15" x14ac:dyDescent="0.2">
      <c r="A42" t="str">
        <f t="shared" si="0"/>
        <v>C_WI</v>
      </c>
      <c r="B42" t="s">
        <v>118</v>
      </c>
      <c r="C42" t="s">
        <v>172</v>
      </c>
      <c r="D42" t="s">
        <v>172</v>
      </c>
      <c r="E42">
        <v>-9</v>
      </c>
      <c r="F42">
        <v>2</v>
      </c>
      <c r="G42">
        <v>3059.01</v>
      </c>
      <c r="H42">
        <v>1529.5</v>
      </c>
      <c r="I42">
        <f t="shared" si="1"/>
        <v>791702.83299999998</v>
      </c>
      <c r="J42">
        <f t="shared" si="2"/>
        <v>3.8638361169032222E-3</v>
      </c>
      <c r="K42">
        <v>0.1114</v>
      </c>
      <c r="L42">
        <f t="shared" si="3"/>
        <v>3.4684345753170753E-2</v>
      </c>
      <c r="M42" t="s">
        <v>172</v>
      </c>
      <c r="N42">
        <v>86896</v>
      </c>
      <c r="O42">
        <v>13.841900000000001</v>
      </c>
    </row>
    <row r="43" spans="1:15" x14ac:dyDescent="0.2">
      <c r="A43" t="str">
        <f t="shared" si="0"/>
        <v>C_WI</v>
      </c>
      <c r="B43" t="s">
        <v>118</v>
      </c>
      <c r="C43" t="s">
        <v>173</v>
      </c>
      <c r="D43" t="s">
        <v>173</v>
      </c>
      <c r="E43">
        <v>-9</v>
      </c>
      <c r="F43">
        <v>8</v>
      </c>
      <c r="G43">
        <v>14653.5</v>
      </c>
      <c r="H43">
        <v>1831.69</v>
      </c>
      <c r="I43">
        <f t="shared" si="1"/>
        <v>791702.83299999998</v>
      </c>
      <c r="J43">
        <f t="shared" si="2"/>
        <v>1.8508838656637723E-2</v>
      </c>
      <c r="K43">
        <v>0.1114</v>
      </c>
      <c r="L43">
        <f t="shared" si="3"/>
        <v>0.16614756424270846</v>
      </c>
      <c r="M43" t="s">
        <v>173</v>
      </c>
      <c r="N43">
        <v>87571</v>
      </c>
      <c r="O43">
        <v>21.4116</v>
      </c>
    </row>
    <row r="44" spans="1:15" x14ac:dyDescent="0.2">
      <c r="A44" t="str">
        <f t="shared" si="0"/>
        <v>C_WI</v>
      </c>
      <c r="B44" t="s">
        <v>118</v>
      </c>
      <c r="C44" t="s">
        <v>174</v>
      </c>
      <c r="D44" t="s">
        <v>174</v>
      </c>
      <c r="E44">
        <v>-9</v>
      </c>
      <c r="F44">
        <v>0</v>
      </c>
      <c r="G44">
        <v>0</v>
      </c>
      <c r="H44">
        <v>0</v>
      </c>
      <c r="I44">
        <f t="shared" si="1"/>
        <v>791702.83299999998</v>
      </c>
      <c r="J44">
        <f t="shared" si="2"/>
        <v>0</v>
      </c>
      <c r="K44">
        <v>0.1114</v>
      </c>
      <c r="L44">
        <f t="shared" si="3"/>
        <v>0</v>
      </c>
      <c r="M44" t="s">
        <v>174</v>
      </c>
      <c r="N44">
        <v>74351</v>
      </c>
      <c r="O44">
        <v>4.7515000000000001</v>
      </c>
    </row>
    <row r="45" spans="1:15" x14ac:dyDescent="0.2">
      <c r="A45" t="str">
        <f t="shared" si="0"/>
        <v>C_WI</v>
      </c>
      <c r="B45" t="s">
        <v>118</v>
      </c>
      <c r="C45" t="s">
        <v>175</v>
      </c>
      <c r="D45" t="s">
        <v>175</v>
      </c>
      <c r="E45">
        <v>-9</v>
      </c>
      <c r="F45">
        <v>4</v>
      </c>
      <c r="G45">
        <v>6654.97</v>
      </c>
      <c r="H45">
        <v>1663.74</v>
      </c>
      <c r="I45">
        <f t="shared" si="1"/>
        <v>791702.83299999998</v>
      </c>
      <c r="J45">
        <f t="shared" si="2"/>
        <v>8.4058938816504152E-3</v>
      </c>
      <c r="K45">
        <v>0.1114</v>
      </c>
      <c r="L45">
        <f t="shared" si="3"/>
        <v>7.5456857106377159E-2</v>
      </c>
      <c r="M45" t="s">
        <v>175</v>
      </c>
      <c r="N45">
        <v>87602</v>
      </c>
      <c r="O45">
        <v>27.747399999999999</v>
      </c>
    </row>
    <row r="46" spans="1:15" x14ac:dyDescent="0.2">
      <c r="A46" t="str">
        <f t="shared" si="0"/>
        <v>C_WI</v>
      </c>
      <c r="B46" t="s">
        <v>118</v>
      </c>
      <c r="C46" t="s">
        <v>176</v>
      </c>
      <c r="D46" t="s">
        <v>176</v>
      </c>
      <c r="E46">
        <v>-9</v>
      </c>
      <c r="F46">
        <v>5</v>
      </c>
      <c r="G46">
        <v>14452</v>
      </c>
      <c r="H46">
        <v>2890.4</v>
      </c>
      <c r="I46">
        <f t="shared" si="1"/>
        <v>791702.83299999998</v>
      </c>
      <c r="J46">
        <f t="shared" si="2"/>
        <v>1.8254323968043704E-2</v>
      </c>
      <c r="K46">
        <v>0.1114</v>
      </c>
      <c r="L46">
        <f t="shared" si="3"/>
        <v>0.16386287224455748</v>
      </c>
      <c r="M46" t="s">
        <v>176</v>
      </c>
      <c r="N46">
        <v>87459</v>
      </c>
      <c r="O46">
        <v>18.064699999999998</v>
      </c>
    </row>
    <row r="47" spans="1:15" x14ac:dyDescent="0.2">
      <c r="A47" t="str">
        <f t="shared" si="0"/>
        <v>C_WI</v>
      </c>
      <c r="B47" t="s">
        <v>118</v>
      </c>
      <c r="C47" t="s">
        <v>177</v>
      </c>
      <c r="D47" t="s">
        <v>177</v>
      </c>
      <c r="E47">
        <v>-9</v>
      </c>
      <c r="F47">
        <v>3</v>
      </c>
      <c r="G47">
        <v>3509.81</v>
      </c>
      <c r="H47">
        <v>1169.94</v>
      </c>
      <c r="I47">
        <f t="shared" si="1"/>
        <v>791702.83299999998</v>
      </c>
      <c r="J47">
        <f t="shared" si="2"/>
        <v>4.4332416832465723E-3</v>
      </c>
      <c r="K47">
        <v>0.1114</v>
      </c>
      <c r="L47">
        <f t="shared" si="3"/>
        <v>3.9795706312805858E-2</v>
      </c>
      <c r="M47" t="s">
        <v>177</v>
      </c>
      <c r="N47">
        <v>87555</v>
      </c>
      <c r="O47">
        <v>34.994</v>
      </c>
    </row>
    <row r="48" spans="1:15" x14ac:dyDescent="0.2">
      <c r="A48" t="str">
        <f t="shared" si="0"/>
        <v>C_WI</v>
      </c>
      <c r="B48" t="s">
        <v>118</v>
      </c>
      <c r="C48" t="s">
        <v>178</v>
      </c>
      <c r="D48" t="s">
        <v>178</v>
      </c>
      <c r="E48">
        <v>-9</v>
      </c>
      <c r="F48">
        <v>13</v>
      </c>
      <c r="G48">
        <v>27329.3</v>
      </c>
      <c r="H48">
        <v>2102.2600000000002</v>
      </c>
      <c r="I48">
        <f t="shared" si="1"/>
        <v>791702.83299999998</v>
      </c>
      <c r="J48">
        <f t="shared" si="2"/>
        <v>3.4519644064479431E-2</v>
      </c>
      <c r="K48">
        <v>0.1114</v>
      </c>
      <c r="L48">
        <f t="shared" si="3"/>
        <v>0.30987113163805591</v>
      </c>
      <c r="M48" t="s">
        <v>178</v>
      </c>
      <c r="N48">
        <v>87510</v>
      </c>
      <c r="O48">
        <v>29.465299999999999</v>
      </c>
    </row>
    <row r="49" spans="1:15" x14ac:dyDescent="0.2">
      <c r="A49" t="str">
        <f t="shared" si="0"/>
        <v>C_WI</v>
      </c>
      <c r="B49" t="s">
        <v>118</v>
      </c>
      <c r="C49" t="s">
        <v>179</v>
      </c>
      <c r="D49" t="s">
        <v>179</v>
      </c>
      <c r="E49">
        <v>-9</v>
      </c>
      <c r="F49">
        <v>0</v>
      </c>
      <c r="G49">
        <v>0</v>
      </c>
      <c r="H49">
        <v>0</v>
      </c>
      <c r="I49">
        <f t="shared" si="1"/>
        <v>791702.83299999998</v>
      </c>
      <c r="J49">
        <f t="shared" si="2"/>
        <v>0</v>
      </c>
      <c r="K49">
        <v>0.1114</v>
      </c>
      <c r="L49">
        <f t="shared" si="3"/>
        <v>0</v>
      </c>
      <c r="M49" t="s">
        <v>179</v>
      </c>
      <c r="N49">
        <v>74570</v>
      </c>
      <c r="O49">
        <v>4.9017600000000003</v>
      </c>
    </row>
    <row r="50" spans="1:15" x14ac:dyDescent="0.2">
      <c r="A50" t="str">
        <f t="shared" si="0"/>
        <v>C_WI</v>
      </c>
      <c r="B50" t="s">
        <v>118</v>
      </c>
      <c r="C50" t="s">
        <v>180</v>
      </c>
      <c r="D50" t="s">
        <v>180</v>
      </c>
      <c r="E50">
        <v>-9</v>
      </c>
      <c r="F50">
        <v>3</v>
      </c>
      <c r="G50">
        <v>5870.5</v>
      </c>
      <c r="H50">
        <v>1956.83</v>
      </c>
      <c r="I50">
        <f t="shared" si="1"/>
        <v>791702.83299999998</v>
      </c>
      <c r="J50">
        <f t="shared" si="2"/>
        <v>7.4150296743980453E-3</v>
      </c>
      <c r="K50">
        <v>0.1114</v>
      </c>
      <c r="L50">
        <f t="shared" si="3"/>
        <v>6.6562205335709557E-2</v>
      </c>
      <c r="M50" t="s">
        <v>180</v>
      </c>
      <c r="N50">
        <v>83647</v>
      </c>
      <c r="O50">
        <v>7.4425499999999998</v>
      </c>
    </row>
    <row r="51" spans="1:15" x14ac:dyDescent="0.2">
      <c r="A51" t="str">
        <f t="shared" si="0"/>
        <v>C_WI</v>
      </c>
      <c r="B51" t="s">
        <v>118</v>
      </c>
      <c r="C51" t="s">
        <v>181</v>
      </c>
      <c r="D51" t="s">
        <v>181</v>
      </c>
      <c r="E51">
        <v>-9</v>
      </c>
      <c r="F51">
        <v>2</v>
      </c>
      <c r="G51">
        <v>5212.41</v>
      </c>
      <c r="H51">
        <v>2606.1999999999998</v>
      </c>
      <c r="I51">
        <f t="shared" si="1"/>
        <v>791702.83299999998</v>
      </c>
      <c r="J51">
        <f t="shared" si="2"/>
        <v>6.5837960693516931E-3</v>
      </c>
      <c r="K51">
        <v>0.1114</v>
      </c>
      <c r="L51">
        <f t="shared" si="3"/>
        <v>5.9100503315544818E-2</v>
      </c>
      <c r="M51" t="s">
        <v>181</v>
      </c>
      <c r="N51">
        <v>87432</v>
      </c>
      <c r="O51">
        <v>22.4421</v>
      </c>
    </row>
    <row r="52" spans="1:15" x14ac:dyDescent="0.2">
      <c r="A52" t="str">
        <f t="shared" si="0"/>
        <v>C_WI</v>
      </c>
      <c r="B52" t="s">
        <v>118</v>
      </c>
      <c r="C52" t="s">
        <v>182</v>
      </c>
      <c r="D52" t="s">
        <v>182</v>
      </c>
      <c r="E52">
        <v>-9</v>
      </c>
      <c r="F52">
        <v>28</v>
      </c>
      <c r="G52">
        <v>77810.5</v>
      </c>
      <c r="H52">
        <v>2778.95</v>
      </c>
      <c r="I52">
        <f t="shared" si="1"/>
        <v>791702.83299999998</v>
      </c>
      <c r="J52">
        <f t="shared" si="2"/>
        <v>9.8282457453325797E-2</v>
      </c>
      <c r="K52">
        <v>0.1114</v>
      </c>
      <c r="L52">
        <f t="shared" si="3"/>
        <v>0.88224827157384023</v>
      </c>
      <c r="M52" t="s">
        <v>182</v>
      </c>
      <c r="N52">
        <v>84803</v>
      </c>
      <c r="O52">
        <v>7.72736</v>
      </c>
    </row>
    <row r="53" spans="1:15" x14ac:dyDescent="0.2">
      <c r="A53" t="str">
        <f t="shared" si="0"/>
        <v>C_WI</v>
      </c>
      <c r="B53" t="s">
        <v>118</v>
      </c>
      <c r="C53" t="s">
        <v>183</v>
      </c>
      <c r="D53" t="s">
        <v>183</v>
      </c>
      <c r="E53">
        <v>-9</v>
      </c>
      <c r="F53">
        <v>2</v>
      </c>
      <c r="G53">
        <v>3171.14</v>
      </c>
      <c r="H53">
        <v>1585.57</v>
      </c>
      <c r="I53">
        <f t="shared" si="1"/>
        <v>791702.83299999998</v>
      </c>
      <c r="J53">
        <f t="shared" si="2"/>
        <v>4.0054675413798849E-3</v>
      </c>
      <c r="K53">
        <v>0.1114</v>
      </c>
      <c r="L53">
        <f t="shared" si="3"/>
        <v>3.5955722992638106E-2</v>
      </c>
      <c r="M53" t="s">
        <v>183</v>
      </c>
      <c r="N53">
        <v>86212</v>
      </c>
      <c r="O53">
        <v>13.083600000000001</v>
      </c>
    </row>
    <row r="54" spans="1:15" x14ac:dyDescent="0.2">
      <c r="A54" t="str">
        <f t="shared" si="0"/>
        <v>E_SA</v>
      </c>
      <c r="B54" t="s">
        <v>184</v>
      </c>
      <c r="C54" t="s">
        <v>185</v>
      </c>
      <c r="D54" t="s">
        <v>185</v>
      </c>
      <c r="E54">
        <v>-9</v>
      </c>
      <c r="F54">
        <v>6</v>
      </c>
      <c r="G54">
        <v>8135.45</v>
      </c>
      <c r="H54">
        <v>1355.91</v>
      </c>
      <c r="I54">
        <f t="shared" si="1"/>
        <v>791702.83299999998</v>
      </c>
      <c r="J54">
        <f t="shared" si="2"/>
        <v>1.027588845321209E-2</v>
      </c>
      <c r="K54">
        <v>0.15759999999999999</v>
      </c>
      <c r="L54">
        <f t="shared" si="3"/>
        <v>6.520233790109195E-2</v>
      </c>
      <c r="M54" t="s">
        <v>185</v>
      </c>
      <c r="N54">
        <v>124342</v>
      </c>
      <c r="O54">
        <v>26.2683</v>
      </c>
    </row>
    <row r="55" spans="1:15" x14ac:dyDescent="0.2">
      <c r="A55" t="str">
        <f t="shared" si="0"/>
        <v>E_SA</v>
      </c>
      <c r="B55" t="s">
        <v>184</v>
      </c>
      <c r="C55" t="s">
        <v>186</v>
      </c>
      <c r="D55" t="s">
        <v>186</v>
      </c>
      <c r="E55">
        <v>-9</v>
      </c>
      <c r="F55">
        <v>4</v>
      </c>
      <c r="G55">
        <v>6122.42</v>
      </c>
      <c r="H55">
        <v>1530.6</v>
      </c>
      <c r="I55">
        <f t="shared" si="1"/>
        <v>791702.83299999998</v>
      </c>
      <c r="J55">
        <f t="shared" si="2"/>
        <v>7.7332298746491919E-3</v>
      </c>
      <c r="K55">
        <v>0.15759999999999999</v>
      </c>
      <c r="L55">
        <f t="shared" si="3"/>
        <v>4.9068717478738533E-2</v>
      </c>
      <c r="M55" t="s">
        <v>186</v>
      </c>
      <c r="N55">
        <v>124333</v>
      </c>
      <c r="O55">
        <v>20.686399999999999</v>
      </c>
    </row>
    <row r="56" spans="1:15" x14ac:dyDescent="0.2">
      <c r="A56" t="str">
        <f t="shared" si="0"/>
        <v>E_SA</v>
      </c>
      <c r="B56" t="s">
        <v>184</v>
      </c>
      <c r="C56" t="s">
        <v>187</v>
      </c>
      <c r="D56" t="s">
        <v>187</v>
      </c>
      <c r="E56">
        <v>-9</v>
      </c>
      <c r="F56">
        <v>3</v>
      </c>
      <c r="G56">
        <v>4839.6099999999997</v>
      </c>
      <c r="H56">
        <v>1613.2</v>
      </c>
      <c r="I56">
        <f t="shared" si="1"/>
        <v>791702.83299999998</v>
      </c>
      <c r="J56">
        <f t="shared" si="2"/>
        <v>6.1129123179479638E-3</v>
      </c>
      <c r="K56">
        <v>0.15759999999999999</v>
      </c>
      <c r="L56">
        <f t="shared" si="3"/>
        <v>3.8787514707791654E-2</v>
      </c>
      <c r="M56" t="s">
        <v>187</v>
      </c>
      <c r="N56">
        <v>124184</v>
      </c>
      <c r="O56">
        <v>16.211099999999998</v>
      </c>
    </row>
    <row r="57" spans="1:15" x14ac:dyDescent="0.2">
      <c r="A57" t="str">
        <f t="shared" si="0"/>
        <v>E_SA</v>
      </c>
      <c r="B57" t="s">
        <v>184</v>
      </c>
      <c r="C57" t="s">
        <v>188</v>
      </c>
      <c r="D57" t="s">
        <v>188</v>
      </c>
      <c r="E57">
        <v>-9</v>
      </c>
      <c r="F57">
        <v>3</v>
      </c>
      <c r="G57">
        <v>3283.83</v>
      </c>
      <c r="H57">
        <v>1094.6099999999999</v>
      </c>
      <c r="I57">
        <f t="shared" si="1"/>
        <v>791702.83299999998</v>
      </c>
      <c r="J57">
        <f t="shared" si="2"/>
        <v>4.1478063019638077E-3</v>
      </c>
      <c r="K57">
        <v>0.15759999999999999</v>
      </c>
      <c r="L57">
        <f t="shared" si="3"/>
        <v>2.6318567905861727E-2</v>
      </c>
      <c r="M57" t="s">
        <v>188</v>
      </c>
      <c r="N57">
        <v>124230</v>
      </c>
      <c r="O57">
        <v>14.2475</v>
      </c>
    </row>
    <row r="58" spans="1:15" x14ac:dyDescent="0.2">
      <c r="A58" t="str">
        <f t="shared" si="0"/>
        <v>E_SA</v>
      </c>
      <c r="B58" t="s">
        <v>184</v>
      </c>
      <c r="C58" t="s">
        <v>189</v>
      </c>
      <c r="D58" t="s">
        <v>189</v>
      </c>
      <c r="E58">
        <v>-9</v>
      </c>
      <c r="F58">
        <v>2</v>
      </c>
      <c r="G58">
        <v>2774.68</v>
      </c>
      <c r="H58">
        <v>1387.34</v>
      </c>
      <c r="I58">
        <f t="shared" si="1"/>
        <v>791702.83299999998</v>
      </c>
      <c r="J58">
        <f t="shared" si="2"/>
        <v>3.5046988394444711E-3</v>
      </c>
      <c r="K58">
        <v>0.15759999999999999</v>
      </c>
      <c r="L58">
        <f t="shared" si="3"/>
        <v>2.2237936798505529E-2</v>
      </c>
      <c r="M58" t="s">
        <v>189</v>
      </c>
      <c r="N58">
        <v>124309</v>
      </c>
      <c r="O58">
        <v>24.6707</v>
      </c>
    </row>
    <row r="59" spans="1:15" x14ac:dyDescent="0.2">
      <c r="A59" t="str">
        <f t="shared" si="0"/>
        <v>E_SA</v>
      </c>
      <c r="B59" t="s">
        <v>184</v>
      </c>
      <c r="C59" t="s">
        <v>190</v>
      </c>
      <c r="D59" t="s">
        <v>190</v>
      </c>
      <c r="E59">
        <v>-9</v>
      </c>
      <c r="F59">
        <v>0</v>
      </c>
      <c r="G59">
        <v>0</v>
      </c>
      <c r="H59">
        <v>0</v>
      </c>
      <c r="I59">
        <f t="shared" si="1"/>
        <v>791702.83299999998</v>
      </c>
      <c r="J59">
        <f t="shared" si="2"/>
        <v>0</v>
      </c>
      <c r="K59">
        <v>0.15759999999999999</v>
      </c>
      <c r="L59">
        <f t="shared" si="3"/>
        <v>0</v>
      </c>
      <c r="M59" t="s">
        <v>190</v>
      </c>
      <c r="N59">
        <v>123888</v>
      </c>
      <c r="O59">
        <v>9.8533299999999997</v>
      </c>
    </row>
    <row r="60" spans="1:15" x14ac:dyDescent="0.2">
      <c r="A60" t="str">
        <f t="shared" si="0"/>
        <v>E_SA</v>
      </c>
      <c r="B60" t="s">
        <v>184</v>
      </c>
      <c r="C60" t="s">
        <v>191</v>
      </c>
      <c r="D60" t="s">
        <v>191</v>
      </c>
      <c r="E60">
        <v>-9</v>
      </c>
      <c r="F60">
        <v>0</v>
      </c>
      <c r="G60">
        <v>0</v>
      </c>
      <c r="H60">
        <v>0</v>
      </c>
      <c r="I60">
        <f t="shared" si="1"/>
        <v>791702.83299999998</v>
      </c>
      <c r="J60">
        <f t="shared" si="2"/>
        <v>0</v>
      </c>
      <c r="K60">
        <v>0.15759999999999999</v>
      </c>
      <c r="L60">
        <f t="shared" si="3"/>
        <v>0</v>
      </c>
      <c r="M60" t="s">
        <v>191</v>
      </c>
      <c r="N60">
        <v>14159</v>
      </c>
      <c r="O60">
        <v>1.6629</v>
      </c>
    </row>
    <row r="61" spans="1:15" x14ac:dyDescent="0.2">
      <c r="A61" t="str">
        <f t="shared" si="0"/>
        <v>E_SA</v>
      </c>
      <c r="B61" t="s">
        <v>184</v>
      </c>
      <c r="C61" t="s">
        <v>192</v>
      </c>
      <c r="D61" t="s">
        <v>192</v>
      </c>
      <c r="E61">
        <v>-9</v>
      </c>
      <c r="F61">
        <v>1</v>
      </c>
      <c r="G61">
        <v>1074.8</v>
      </c>
      <c r="H61">
        <v>1074.8</v>
      </c>
      <c r="I61">
        <f t="shared" si="1"/>
        <v>791702.83299999998</v>
      </c>
      <c r="J61">
        <f t="shared" si="2"/>
        <v>1.3575800858603218E-3</v>
      </c>
      <c r="K61">
        <v>0.15759999999999999</v>
      </c>
      <c r="L61">
        <f t="shared" si="3"/>
        <v>8.6140868392152407E-3</v>
      </c>
      <c r="M61" t="s">
        <v>192</v>
      </c>
      <c r="N61">
        <v>124274</v>
      </c>
      <c r="O61">
        <v>23.376100000000001</v>
      </c>
    </row>
    <row r="62" spans="1:15" x14ac:dyDescent="0.2">
      <c r="A62" t="str">
        <f t="shared" si="0"/>
        <v>E_SA</v>
      </c>
      <c r="B62" t="s">
        <v>184</v>
      </c>
      <c r="C62" t="s">
        <v>193</v>
      </c>
      <c r="D62" t="s">
        <v>193</v>
      </c>
      <c r="E62">
        <v>-9</v>
      </c>
      <c r="F62">
        <v>1</v>
      </c>
      <c r="G62">
        <v>1039.3800000000001</v>
      </c>
      <c r="H62">
        <v>1039.3800000000001</v>
      </c>
      <c r="I62">
        <f t="shared" si="1"/>
        <v>791702.83299999998</v>
      </c>
      <c r="J62">
        <f t="shared" si="2"/>
        <v>1.3128410770762015E-3</v>
      </c>
      <c r="K62">
        <v>0.15759999999999999</v>
      </c>
      <c r="L62">
        <f t="shared" si="3"/>
        <v>8.3302098799251361E-3</v>
      </c>
      <c r="M62" t="s">
        <v>193</v>
      </c>
      <c r="N62">
        <v>124293</v>
      </c>
      <c r="O62">
        <v>17.197199999999999</v>
      </c>
    </row>
    <row r="63" spans="1:15" x14ac:dyDescent="0.2">
      <c r="A63" t="str">
        <f t="shared" si="0"/>
        <v>E_SA</v>
      </c>
      <c r="B63" t="s">
        <v>184</v>
      </c>
      <c r="C63" t="s">
        <v>194</v>
      </c>
      <c r="D63" t="s">
        <v>194</v>
      </c>
      <c r="E63">
        <v>-9</v>
      </c>
      <c r="F63">
        <v>0</v>
      </c>
      <c r="G63">
        <v>0</v>
      </c>
      <c r="H63">
        <v>0</v>
      </c>
      <c r="I63">
        <f t="shared" si="1"/>
        <v>791702.83299999998</v>
      </c>
      <c r="J63">
        <f t="shared" si="2"/>
        <v>0</v>
      </c>
      <c r="K63">
        <v>0.15759999999999999</v>
      </c>
      <c r="L63">
        <f t="shared" si="3"/>
        <v>0</v>
      </c>
      <c r="M63" t="s">
        <v>194</v>
      </c>
      <c r="N63">
        <v>124071</v>
      </c>
      <c r="O63">
        <v>17.573799999999999</v>
      </c>
    </row>
    <row r="64" spans="1:15" x14ac:dyDescent="0.2">
      <c r="A64" t="str">
        <f t="shared" si="0"/>
        <v>E_SA</v>
      </c>
      <c r="B64" t="s">
        <v>184</v>
      </c>
      <c r="C64" t="s">
        <v>195</v>
      </c>
      <c r="D64" t="s">
        <v>195</v>
      </c>
      <c r="E64">
        <v>-9</v>
      </c>
      <c r="F64">
        <v>0</v>
      </c>
      <c r="G64">
        <v>0</v>
      </c>
      <c r="H64">
        <v>0</v>
      </c>
      <c r="I64">
        <f t="shared" si="1"/>
        <v>791702.83299999998</v>
      </c>
      <c r="J64">
        <f t="shared" si="2"/>
        <v>0</v>
      </c>
      <c r="K64">
        <v>0.15759999999999999</v>
      </c>
      <c r="L64">
        <f t="shared" si="3"/>
        <v>0</v>
      </c>
      <c r="M64" t="s">
        <v>195</v>
      </c>
      <c r="N64">
        <v>123921</v>
      </c>
      <c r="O64">
        <v>15.970700000000001</v>
      </c>
    </row>
    <row r="65" spans="1:15" x14ac:dyDescent="0.2">
      <c r="A65" t="str">
        <f t="shared" si="0"/>
        <v>E_SA</v>
      </c>
      <c r="B65" t="s">
        <v>184</v>
      </c>
      <c r="C65" t="s">
        <v>196</v>
      </c>
      <c r="D65" t="s">
        <v>196</v>
      </c>
      <c r="E65">
        <v>-9</v>
      </c>
      <c r="F65">
        <v>0</v>
      </c>
      <c r="G65">
        <v>0</v>
      </c>
      <c r="H65">
        <v>0</v>
      </c>
      <c r="I65">
        <f t="shared" si="1"/>
        <v>791702.83299999998</v>
      </c>
      <c r="J65">
        <f t="shared" si="2"/>
        <v>0</v>
      </c>
      <c r="K65">
        <v>0.15759999999999999</v>
      </c>
      <c r="L65">
        <f t="shared" si="3"/>
        <v>0</v>
      </c>
      <c r="M65" t="s">
        <v>196</v>
      </c>
      <c r="N65">
        <v>124111</v>
      </c>
      <c r="O65">
        <v>14.1435</v>
      </c>
    </row>
    <row r="66" spans="1:15" x14ac:dyDescent="0.2">
      <c r="A66" t="str">
        <f t="shared" si="0"/>
        <v>H_TR</v>
      </c>
      <c r="B66" t="s">
        <v>197</v>
      </c>
      <c r="C66" t="s">
        <v>198</v>
      </c>
      <c r="D66" t="s">
        <v>198</v>
      </c>
      <c r="E66">
        <v>-9</v>
      </c>
      <c r="F66">
        <v>16</v>
      </c>
      <c r="G66">
        <v>43544.9</v>
      </c>
      <c r="H66">
        <v>2721.55</v>
      </c>
      <c r="I66">
        <f t="shared" si="1"/>
        <v>791702.83299999998</v>
      </c>
      <c r="J66">
        <f t="shared" si="2"/>
        <v>5.5001571530311807E-2</v>
      </c>
      <c r="K66">
        <v>0.15759999999999999</v>
      </c>
      <c r="L66">
        <f t="shared" si="3"/>
        <v>0.3489947432126384</v>
      </c>
      <c r="M66" t="s">
        <v>198</v>
      </c>
      <c r="N66">
        <v>122369</v>
      </c>
      <c r="O66">
        <v>15.6503</v>
      </c>
    </row>
    <row r="67" spans="1:15" x14ac:dyDescent="0.2">
      <c r="A67" t="str">
        <f t="shared" si="0"/>
        <v>H_TR</v>
      </c>
      <c r="B67" t="s">
        <v>197</v>
      </c>
      <c r="C67" t="s">
        <v>199</v>
      </c>
      <c r="D67" t="s">
        <v>199</v>
      </c>
      <c r="E67">
        <v>-9</v>
      </c>
      <c r="F67">
        <v>10</v>
      </c>
      <c r="G67">
        <v>31078.400000000001</v>
      </c>
      <c r="H67">
        <v>3107.84</v>
      </c>
      <c r="I67">
        <f t="shared" si="1"/>
        <v>791702.83299999998</v>
      </c>
      <c r="J67">
        <f t="shared" si="2"/>
        <v>3.9255132992558082E-2</v>
      </c>
      <c r="K67">
        <v>0.15759999999999999</v>
      </c>
      <c r="L67">
        <f t="shared" si="3"/>
        <v>0.24908079309998785</v>
      </c>
      <c r="M67" t="s">
        <v>199</v>
      </c>
      <c r="N67">
        <v>121826</v>
      </c>
      <c r="O67">
        <v>13.9556</v>
      </c>
    </row>
    <row r="68" spans="1:15" x14ac:dyDescent="0.2">
      <c r="A68" t="str">
        <f t="shared" si="0"/>
        <v>H_TR</v>
      </c>
      <c r="B68" t="s">
        <v>197</v>
      </c>
      <c r="C68" t="s">
        <v>200</v>
      </c>
      <c r="D68" t="s">
        <v>200</v>
      </c>
      <c r="E68">
        <v>-9</v>
      </c>
      <c r="F68">
        <v>13</v>
      </c>
      <c r="G68">
        <v>30660.5</v>
      </c>
      <c r="H68">
        <v>2358.5</v>
      </c>
      <c r="I68">
        <f t="shared" si="1"/>
        <v>791702.83299999998</v>
      </c>
      <c r="J68">
        <f t="shared" si="2"/>
        <v>3.8727283422516183E-2</v>
      </c>
      <c r="K68">
        <v>0.15759999999999999</v>
      </c>
      <c r="L68">
        <f t="shared" si="3"/>
        <v>0.24573149379769152</v>
      </c>
      <c r="M68" t="s">
        <v>200</v>
      </c>
      <c r="N68">
        <v>122242</v>
      </c>
      <c r="O68">
        <v>14.8673</v>
      </c>
    </row>
    <row r="69" spans="1:15" x14ac:dyDescent="0.2">
      <c r="A69" t="str">
        <f t="shared" si="0"/>
        <v>H_TR</v>
      </c>
      <c r="B69" t="s">
        <v>197</v>
      </c>
      <c r="C69" t="s">
        <v>201</v>
      </c>
      <c r="D69" t="s">
        <v>201</v>
      </c>
      <c r="E69">
        <v>-9</v>
      </c>
      <c r="F69">
        <v>12</v>
      </c>
      <c r="G69">
        <v>22819.599999999999</v>
      </c>
      <c r="H69">
        <v>1901.64</v>
      </c>
      <c r="I69">
        <f t="shared" si="1"/>
        <v>791702.83299999998</v>
      </c>
      <c r="J69">
        <f t="shared" si="2"/>
        <v>2.8823441130720318E-2</v>
      </c>
      <c r="K69">
        <v>0.15759999999999999</v>
      </c>
      <c r="L69">
        <f t="shared" si="3"/>
        <v>0.18288985489035736</v>
      </c>
      <c r="M69" t="s">
        <v>201</v>
      </c>
      <c r="N69">
        <v>123220</v>
      </c>
      <c r="O69">
        <v>19.399799999999999</v>
      </c>
    </row>
    <row r="70" spans="1:15" x14ac:dyDescent="0.2">
      <c r="A70" t="str">
        <f t="shared" ref="A70:A101" si="4">LEFT(C70,4)</f>
        <v>H_TR</v>
      </c>
      <c r="B70" t="s">
        <v>197</v>
      </c>
      <c r="C70" t="s">
        <v>202</v>
      </c>
      <c r="D70" t="s">
        <v>202</v>
      </c>
      <c r="E70">
        <v>-9</v>
      </c>
      <c r="F70">
        <v>4</v>
      </c>
      <c r="G70">
        <v>11360.6</v>
      </c>
      <c r="H70">
        <v>2840.15</v>
      </c>
      <c r="I70">
        <f t="shared" ref="I70:I101" si="5">791702833/1000</f>
        <v>791702.83299999998</v>
      </c>
      <c r="J70">
        <f t="shared" ref="J70:J101" si="6">G70/I70</f>
        <v>1.4349576035936706E-2</v>
      </c>
      <c r="K70">
        <v>0.15759999999999999</v>
      </c>
      <c r="L70">
        <f t="shared" ref="L70:L101" si="7">J70/K70</f>
        <v>9.1050609365080623E-2</v>
      </c>
      <c r="M70" t="s">
        <v>202</v>
      </c>
      <c r="N70">
        <v>122626</v>
      </c>
      <c r="O70">
        <v>15.6351</v>
      </c>
    </row>
    <row r="71" spans="1:15" x14ac:dyDescent="0.2">
      <c r="A71" t="str">
        <f t="shared" si="4"/>
        <v>H_TR</v>
      </c>
      <c r="B71" t="s">
        <v>197</v>
      </c>
      <c r="C71" t="s">
        <v>203</v>
      </c>
      <c r="D71" t="s">
        <v>203</v>
      </c>
      <c r="E71">
        <v>-9</v>
      </c>
      <c r="F71">
        <v>4</v>
      </c>
      <c r="G71">
        <v>8343.6299999999992</v>
      </c>
      <c r="H71">
        <v>2085.91</v>
      </c>
      <c r="I71">
        <f t="shared" si="5"/>
        <v>791702.83299999998</v>
      </c>
      <c r="J71">
        <f t="shared" si="6"/>
        <v>1.0538840651085556E-2</v>
      </c>
      <c r="K71">
        <v>0.15759999999999999</v>
      </c>
      <c r="L71">
        <f t="shared" si="7"/>
        <v>6.6870816313994649E-2</v>
      </c>
      <c r="M71" t="s">
        <v>203</v>
      </c>
      <c r="N71">
        <v>123353</v>
      </c>
      <c r="O71">
        <v>19.592700000000001</v>
      </c>
    </row>
    <row r="72" spans="1:15" x14ac:dyDescent="0.2">
      <c r="A72" t="str">
        <f t="shared" si="4"/>
        <v>H_TR</v>
      </c>
      <c r="B72" t="s">
        <v>197</v>
      </c>
      <c r="C72" t="s">
        <v>204</v>
      </c>
      <c r="D72" t="s">
        <v>204</v>
      </c>
      <c r="E72">
        <v>-9</v>
      </c>
      <c r="F72">
        <v>5</v>
      </c>
      <c r="G72">
        <v>7044.69</v>
      </c>
      <c r="H72">
        <v>1408.94</v>
      </c>
      <c r="I72">
        <f t="shared" si="5"/>
        <v>791702.83299999998</v>
      </c>
      <c r="J72">
        <f t="shared" si="6"/>
        <v>8.8981492882948925E-3</v>
      </c>
      <c r="K72">
        <v>0.15759999999999999</v>
      </c>
      <c r="L72">
        <f t="shared" si="7"/>
        <v>5.6460338123698557E-2</v>
      </c>
      <c r="M72" t="s">
        <v>204</v>
      </c>
      <c r="N72">
        <v>123452</v>
      </c>
      <c r="O72">
        <v>21.694600000000001</v>
      </c>
    </row>
    <row r="73" spans="1:15" x14ac:dyDescent="0.2">
      <c r="A73" t="str">
        <f t="shared" si="4"/>
        <v>H_TR</v>
      </c>
      <c r="B73" t="s">
        <v>197</v>
      </c>
      <c r="C73" t="s">
        <v>205</v>
      </c>
      <c r="D73" t="s">
        <v>205</v>
      </c>
      <c r="E73">
        <v>-9</v>
      </c>
      <c r="F73">
        <v>4</v>
      </c>
      <c r="G73">
        <v>6696.48</v>
      </c>
      <c r="H73">
        <v>1674.12</v>
      </c>
      <c r="I73">
        <f t="shared" si="5"/>
        <v>791702.83299999998</v>
      </c>
      <c r="J73">
        <f t="shared" si="6"/>
        <v>8.4583251706009735E-3</v>
      </c>
      <c r="K73">
        <v>0.15759999999999999</v>
      </c>
      <c r="L73">
        <f t="shared" si="7"/>
        <v>5.3669575955589938E-2</v>
      </c>
      <c r="M73" t="s">
        <v>205</v>
      </c>
      <c r="N73">
        <v>121801</v>
      </c>
      <c r="O73">
        <v>13.12</v>
      </c>
    </row>
    <row r="74" spans="1:15" x14ac:dyDescent="0.2">
      <c r="A74" t="str">
        <f t="shared" si="4"/>
        <v>H_TR</v>
      </c>
      <c r="B74" t="s">
        <v>197</v>
      </c>
      <c r="C74" t="s">
        <v>206</v>
      </c>
      <c r="D74" t="s">
        <v>206</v>
      </c>
      <c r="E74">
        <v>-9</v>
      </c>
      <c r="F74">
        <v>5</v>
      </c>
      <c r="G74">
        <v>6692.37</v>
      </c>
      <c r="H74">
        <v>1338.47</v>
      </c>
      <c r="I74">
        <f t="shared" si="5"/>
        <v>791702.83299999998</v>
      </c>
      <c r="J74">
        <f t="shared" si="6"/>
        <v>8.4531338288137709E-3</v>
      </c>
      <c r="K74">
        <v>0.15759999999999999</v>
      </c>
      <c r="L74">
        <f t="shared" si="7"/>
        <v>5.3636635969630531E-2</v>
      </c>
      <c r="M74" t="s">
        <v>206</v>
      </c>
      <c r="N74">
        <v>123206</v>
      </c>
      <c r="O74">
        <v>18.7715</v>
      </c>
    </row>
    <row r="75" spans="1:15" x14ac:dyDescent="0.2">
      <c r="A75" t="str">
        <f t="shared" si="4"/>
        <v>H_TR</v>
      </c>
      <c r="B75" t="s">
        <v>197</v>
      </c>
      <c r="C75" t="s">
        <v>207</v>
      </c>
      <c r="D75" t="s">
        <v>207</v>
      </c>
      <c r="E75">
        <v>-9</v>
      </c>
      <c r="F75">
        <v>2</v>
      </c>
      <c r="G75">
        <v>2121.98</v>
      </c>
      <c r="H75">
        <v>1060.99</v>
      </c>
      <c r="I75">
        <f t="shared" si="5"/>
        <v>791702.83299999998</v>
      </c>
      <c r="J75">
        <f t="shared" si="6"/>
        <v>2.6802733444304854E-3</v>
      </c>
      <c r="K75">
        <v>0.15759999999999999</v>
      </c>
      <c r="L75">
        <f t="shared" si="7"/>
        <v>1.7006810561107141E-2</v>
      </c>
      <c r="M75" t="s">
        <v>207</v>
      </c>
      <c r="N75">
        <v>123152</v>
      </c>
      <c r="O75">
        <v>19.850999999999999</v>
      </c>
    </row>
    <row r="76" spans="1:15" x14ac:dyDescent="0.2">
      <c r="A76" t="str">
        <f t="shared" si="4"/>
        <v>H_TR</v>
      </c>
      <c r="B76" t="s">
        <v>197</v>
      </c>
      <c r="C76" t="s">
        <v>208</v>
      </c>
      <c r="D76" t="s">
        <v>208</v>
      </c>
      <c r="E76">
        <v>-9</v>
      </c>
      <c r="F76">
        <v>1</v>
      </c>
      <c r="G76">
        <v>1075.8699999999999</v>
      </c>
      <c r="H76">
        <v>1075.8699999999999</v>
      </c>
      <c r="I76">
        <f t="shared" si="5"/>
        <v>791702.83299999998</v>
      </c>
      <c r="J76">
        <f t="shared" si="6"/>
        <v>1.3589316030652627E-3</v>
      </c>
      <c r="K76">
        <v>0.15759999999999999</v>
      </c>
      <c r="L76">
        <f t="shared" si="7"/>
        <v>8.6226624559978607E-3</v>
      </c>
      <c r="M76" t="s">
        <v>208</v>
      </c>
      <c r="N76">
        <v>121698</v>
      </c>
      <c r="O76">
        <v>18.559699999999999</v>
      </c>
    </row>
    <row r="77" spans="1:15" x14ac:dyDescent="0.2">
      <c r="A77" t="str">
        <f t="shared" si="4"/>
        <v>H_TR</v>
      </c>
      <c r="B77" t="s">
        <v>197</v>
      </c>
      <c r="C77" t="s">
        <v>209</v>
      </c>
      <c r="D77" t="s">
        <v>209</v>
      </c>
      <c r="E77">
        <v>-9</v>
      </c>
      <c r="F77">
        <v>0</v>
      </c>
      <c r="G77">
        <v>0</v>
      </c>
      <c r="H77">
        <v>0</v>
      </c>
      <c r="I77">
        <f t="shared" si="5"/>
        <v>791702.83299999998</v>
      </c>
      <c r="J77">
        <f t="shared" si="6"/>
        <v>0</v>
      </c>
      <c r="K77">
        <v>0.15759999999999999</v>
      </c>
      <c r="L77">
        <f t="shared" si="7"/>
        <v>0</v>
      </c>
      <c r="M77" t="s">
        <v>209</v>
      </c>
      <c r="N77">
        <v>122942</v>
      </c>
      <c r="O77">
        <v>19.2606</v>
      </c>
    </row>
    <row r="78" spans="1:15" x14ac:dyDescent="0.2">
      <c r="A78" t="str">
        <f t="shared" si="4"/>
        <v>W_KS</v>
      </c>
      <c r="B78" t="s">
        <v>210</v>
      </c>
      <c r="C78" t="s">
        <v>211</v>
      </c>
      <c r="D78" t="s">
        <v>211</v>
      </c>
      <c r="E78">
        <v>-9</v>
      </c>
      <c r="F78">
        <v>8</v>
      </c>
      <c r="G78">
        <v>18668.2</v>
      </c>
      <c r="H78">
        <v>2333.52</v>
      </c>
      <c r="I78">
        <f t="shared" si="5"/>
        <v>791702.83299999998</v>
      </c>
      <c r="J78">
        <f t="shared" si="6"/>
        <v>2.3579806995587701E-2</v>
      </c>
      <c r="K78">
        <v>0.20080000000000001</v>
      </c>
      <c r="L78">
        <f t="shared" si="7"/>
        <v>0.11742931770711006</v>
      </c>
      <c r="M78" t="s">
        <v>211</v>
      </c>
      <c r="N78">
        <v>156033</v>
      </c>
      <c r="O78">
        <v>18.348500000000001</v>
      </c>
    </row>
    <row r="79" spans="1:15" x14ac:dyDescent="0.2">
      <c r="A79" t="str">
        <f t="shared" si="4"/>
        <v>W_KS</v>
      </c>
      <c r="B79" t="s">
        <v>210</v>
      </c>
      <c r="C79" t="s">
        <v>212</v>
      </c>
      <c r="D79" t="s">
        <v>212</v>
      </c>
      <c r="E79">
        <v>-9</v>
      </c>
      <c r="F79">
        <v>9</v>
      </c>
      <c r="G79">
        <v>18128.2</v>
      </c>
      <c r="H79">
        <v>2014.25</v>
      </c>
      <c r="I79">
        <f t="shared" si="5"/>
        <v>791702.83299999998</v>
      </c>
      <c r="J79">
        <f t="shared" si="6"/>
        <v>2.2897732892159552E-2</v>
      </c>
      <c r="K79">
        <v>0.20080000000000001</v>
      </c>
      <c r="L79">
        <f t="shared" si="7"/>
        <v>0.11403253432350374</v>
      </c>
      <c r="M79" t="s">
        <v>212</v>
      </c>
      <c r="N79">
        <v>157734</v>
      </c>
      <c r="O79">
        <v>26.798400000000001</v>
      </c>
    </row>
    <row r="80" spans="1:15" x14ac:dyDescent="0.2">
      <c r="A80" t="str">
        <f t="shared" si="4"/>
        <v>W_KS</v>
      </c>
      <c r="B80" t="s">
        <v>210</v>
      </c>
      <c r="C80" t="s">
        <v>213</v>
      </c>
      <c r="D80" t="s">
        <v>213</v>
      </c>
      <c r="E80">
        <v>-9</v>
      </c>
      <c r="F80">
        <v>8</v>
      </c>
      <c r="G80">
        <v>11873</v>
      </c>
      <c r="H80">
        <v>1484.12</v>
      </c>
      <c r="I80">
        <f t="shared" si="5"/>
        <v>791702.83299999998</v>
      </c>
      <c r="J80">
        <f t="shared" si="6"/>
        <v>1.4996788574078527E-2</v>
      </c>
      <c r="K80">
        <v>0.20080000000000001</v>
      </c>
      <c r="L80">
        <f t="shared" si="7"/>
        <v>7.468520206214406E-2</v>
      </c>
      <c r="M80" t="s">
        <v>213</v>
      </c>
      <c r="N80">
        <v>157557</v>
      </c>
      <c r="O80">
        <v>27.396599999999999</v>
      </c>
    </row>
    <row r="81" spans="1:15" x14ac:dyDescent="0.2">
      <c r="A81" t="str">
        <f t="shared" si="4"/>
        <v>W_KS</v>
      </c>
      <c r="B81" t="s">
        <v>210</v>
      </c>
      <c r="C81" t="s">
        <v>214</v>
      </c>
      <c r="D81" t="s">
        <v>214</v>
      </c>
      <c r="E81">
        <v>-9</v>
      </c>
      <c r="F81">
        <v>5</v>
      </c>
      <c r="G81">
        <v>7206.96</v>
      </c>
      <c r="H81">
        <v>1441.39</v>
      </c>
      <c r="I81">
        <f t="shared" si="5"/>
        <v>791702.83299999998</v>
      </c>
      <c r="J81">
        <f t="shared" si="6"/>
        <v>9.1031125563750519E-3</v>
      </c>
      <c r="K81">
        <v>0.20080000000000001</v>
      </c>
      <c r="L81">
        <f t="shared" si="7"/>
        <v>4.5334225878361813E-2</v>
      </c>
      <c r="M81" t="s">
        <v>214</v>
      </c>
      <c r="N81">
        <v>157774</v>
      </c>
      <c r="O81">
        <v>28.1084</v>
      </c>
    </row>
    <row r="82" spans="1:15" x14ac:dyDescent="0.2">
      <c r="A82" t="str">
        <f t="shared" si="4"/>
        <v>W_KS</v>
      </c>
      <c r="B82" t="s">
        <v>210</v>
      </c>
      <c r="C82" t="s">
        <v>215</v>
      </c>
      <c r="D82" t="s">
        <v>215</v>
      </c>
      <c r="E82">
        <v>-9</v>
      </c>
      <c r="F82">
        <v>4</v>
      </c>
      <c r="G82">
        <v>5372.47</v>
      </c>
      <c r="H82">
        <v>1343.12</v>
      </c>
      <c r="I82">
        <f t="shared" si="5"/>
        <v>791702.83299999998</v>
      </c>
      <c r="J82">
        <f t="shared" si="6"/>
        <v>6.7859678860085629E-3</v>
      </c>
      <c r="K82">
        <v>0.20080000000000001</v>
      </c>
      <c r="L82">
        <f t="shared" si="7"/>
        <v>3.3794660786895234E-2</v>
      </c>
      <c r="M82" t="s">
        <v>215</v>
      </c>
      <c r="N82">
        <v>154821</v>
      </c>
      <c r="O82">
        <v>14.942299999999999</v>
      </c>
    </row>
    <row r="83" spans="1:15" x14ac:dyDescent="0.2">
      <c r="A83" t="str">
        <f t="shared" si="4"/>
        <v>W_KS</v>
      </c>
      <c r="B83" t="s">
        <v>210</v>
      </c>
      <c r="C83" t="s">
        <v>216</v>
      </c>
      <c r="D83" t="s">
        <v>216</v>
      </c>
      <c r="E83">
        <v>-9</v>
      </c>
      <c r="F83">
        <v>2</v>
      </c>
      <c r="G83">
        <v>2746.96</v>
      </c>
      <c r="H83">
        <v>1373.48</v>
      </c>
      <c r="I83">
        <f t="shared" si="5"/>
        <v>791702.83299999998</v>
      </c>
      <c r="J83">
        <f t="shared" si="6"/>
        <v>3.4696857021351596E-3</v>
      </c>
      <c r="K83">
        <v>0.20080000000000001</v>
      </c>
      <c r="L83">
        <f t="shared" si="7"/>
        <v>1.7279311265613342E-2</v>
      </c>
      <c r="M83" t="s">
        <v>216</v>
      </c>
      <c r="N83">
        <v>142483</v>
      </c>
      <c r="O83">
        <v>9.1007599999999993</v>
      </c>
    </row>
    <row r="84" spans="1:15" x14ac:dyDescent="0.2">
      <c r="A84" t="str">
        <f t="shared" si="4"/>
        <v>W_KS</v>
      </c>
      <c r="B84" t="s">
        <v>210</v>
      </c>
      <c r="C84" t="s">
        <v>217</v>
      </c>
      <c r="D84" t="s">
        <v>217</v>
      </c>
      <c r="E84">
        <v>-9</v>
      </c>
      <c r="F84">
        <v>0</v>
      </c>
      <c r="G84">
        <v>0</v>
      </c>
      <c r="H84">
        <v>0</v>
      </c>
      <c r="I84">
        <f t="shared" si="5"/>
        <v>791702.83299999998</v>
      </c>
      <c r="J84">
        <f t="shared" si="6"/>
        <v>0</v>
      </c>
      <c r="K84">
        <v>0.20080000000000001</v>
      </c>
      <c r="L84">
        <f t="shared" si="7"/>
        <v>0</v>
      </c>
      <c r="M84" t="s">
        <v>217</v>
      </c>
      <c r="N84">
        <v>138069</v>
      </c>
      <c r="O84">
        <v>8.7467600000000001</v>
      </c>
    </row>
    <row r="85" spans="1:15" x14ac:dyDescent="0.2">
      <c r="A85" t="str">
        <f t="shared" si="4"/>
        <v>W_KS</v>
      </c>
      <c r="B85" t="s">
        <v>210</v>
      </c>
      <c r="C85" t="s">
        <v>218</v>
      </c>
      <c r="D85" t="s">
        <v>218</v>
      </c>
      <c r="E85">
        <v>-9</v>
      </c>
      <c r="F85">
        <v>2</v>
      </c>
      <c r="G85">
        <v>2602.0700000000002</v>
      </c>
      <c r="H85">
        <v>1301.03</v>
      </c>
      <c r="I85">
        <f t="shared" si="5"/>
        <v>791702.83299999998</v>
      </c>
      <c r="J85">
        <f t="shared" si="6"/>
        <v>3.2866751153838554E-3</v>
      </c>
      <c r="K85">
        <v>0.20080000000000001</v>
      </c>
      <c r="L85">
        <f t="shared" si="7"/>
        <v>1.6367903961074976E-2</v>
      </c>
      <c r="M85" t="s">
        <v>218</v>
      </c>
      <c r="N85">
        <v>156029</v>
      </c>
      <c r="O85">
        <v>17.0928</v>
      </c>
    </row>
    <row r="86" spans="1:15" x14ac:dyDescent="0.2">
      <c r="A86" t="str">
        <f t="shared" si="4"/>
        <v>W_KS</v>
      </c>
      <c r="B86" t="s">
        <v>210</v>
      </c>
      <c r="C86" t="s">
        <v>219</v>
      </c>
      <c r="D86" t="s">
        <v>219</v>
      </c>
      <c r="E86">
        <v>-9</v>
      </c>
      <c r="F86">
        <v>2</v>
      </c>
      <c r="G86">
        <v>2372.4899999999998</v>
      </c>
      <c r="H86">
        <v>1186.25</v>
      </c>
      <c r="I86">
        <f t="shared" si="5"/>
        <v>791702.83299999998</v>
      </c>
      <c r="J86">
        <f t="shared" si="6"/>
        <v>2.9966925734115691E-3</v>
      </c>
      <c r="K86">
        <v>0.20080000000000001</v>
      </c>
      <c r="L86">
        <f t="shared" si="7"/>
        <v>1.4923767795874348E-2</v>
      </c>
      <c r="M86" t="s">
        <v>219</v>
      </c>
      <c r="N86">
        <v>157639</v>
      </c>
      <c r="O86">
        <v>27.787500000000001</v>
      </c>
    </row>
    <row r="87" spans="1:15" x14ac:dyDescent="0.2">
      <c r="A87" t="str">
        <f t="shared" si="4"/>
        <v>W_KS</v>
      </c>
      <c r="B87" t="s">
        <v>210</v>
      </c>
      <c r="C87" t="s">
        <v>220</v>
      </c>
      <c r="D87" t="s">
        <v>220</v>
      </c>
      <c r="E87">
        <v>-9</v>
      </c>
      <c r="F87">
        <v>1</v>
      </c>
      <c r="G87">
        <v>1601.56</v>
      </c>
      <c r="H87">
        <v>1601.56</v>
      </c>
      <c r="I87">
        <f t="shared" si="5"/>
        <v>791702.83299999998</v>
      </c>
      <c r="J87">
        <f t="shared" si="6"/>
        <v>2.0229307427525652E-3</v>
      </c>
      <c r="K87">
        <v>0.20080000000000001</v>
      </c>
      <c r="L87">
        <f t="shared" si="7"/>
        <v>1.0074356288608392E-2</v>
      </c>
      <c r="M87" t="s">
        <v>220</v>
      </c>
      <c r="N87">
        <v>154514</v>
      </c>
      <c r="O87">
        <v>17.614000000000001</v>
      </c>
    </row>
    <row r="88" spans="1:15" x14ac:dyDescent="0.2">
      <c r="A88" t="str">
        <f t="shared" si="4"/>
        <v>W_KS</v>
      </c>
      <c r="B88" t="s">
        <v>210</v>
      </c>
      <c r="C88" t="s">
        <v>221</v>
      </c>
      <c r="D88" t="s">
        <v>221</v>
      </c>
      <c r="E88">
        <v>-9</v>
      </c>
      <c r="F88">
        <v>1</v>
      </c>
      <c r="G88">
        <v>1165.8800000000001</v>
      </c>
      <c r="H88">
        <v>1165.8800000000001</v>
      </c>
      <c r="I88">
        <f t="shared" si="5"/>
        <v>791702.83299999998</v>
      </c>
      <c r="J88">
        <f t="shared" si="6"/>
        <v>1.4726232513052029E-3</v>
      </c>
      <c r="K88">
        <v>0.20080000000000001</v>
      </c>
      <c r="L88">
        <f t="shared" si="7"/>
        <v>7.333781131998022E-3</v>
      </c>
      <c r="M88" t="s">
        <v>221</v>
      </c>
      <c r="N88">
        <v>155358</v>
      </c>
      <c r="O88">
        <v>15.940799999999999</v>
      </c>
    </row>
    <row r="89" spans="1:15" x14ac:dyDescent="0.2">
      <c r="A89" t="str">
        <f t="shared" si="4"/>
        <v>W_KS</v>
      </c>
      <c r="B89" t="s">
        <v>210</v>
      </c>
      <c r="C89" t="s">
        <v>222</v>
      </c>
      <c r="D89" t="s">
        <v>222</v>
      </c>
      <c r="E89">
        <v>-9</v>
      </c>
      <c r="F89">
        <v>1</v>
      </c>
      <c r="G89">
        <v>1083.6500000000001</v>
      </c>
      <c r="H89">
        <v>1083.6500000000001</v>
      </c>
      <c r="I89">
        <f t="shared" si="5"/>
        <v>791702.83299999998</v>
      </c>
      <c r="J89">
        <f t="shared" si="6"/>
        <v>1.3687585225553944E-3</v>
      </c>
      <c r="K89">
        <v>0.20080000000000001</v>
      </c>
      <c r="L89">
        <f t="shared" si="7"/>
        <v>6.8165265067499717E-3</v>
      </c>
      <c r="M89" t="s">
        <v>222</v>
      </c>
      <c r="N89">
        <v>156408</v>
      </c>
      <c r="O89">
        <v>18.7852</v>
      </c>
    </row>
    <row r="90" spans="1:15" x14ac:dyDescent="0.2">
      <c r="A90" t="str">
        <f t="shared" si="4"/>
        <v>W_SC</v>
      </c>
      <c r="B90" t="s">
        <v>223</v>
      </c>
      <c r="C90" t="s">
        <v>224</v>
      </c>
      <c r="D90" t="s">
        <v>224</v>
      </c>
      <c r="E90">
        <v>-9</v>
      </c>
      <c r="F90">
        <v>8</v>
      </c>
      <c r="G90">
        <v>15134.6</v>
      </c>
      <c r="H90">
        <v>1891.83</v>
      </c>
      <c r="I90">
        <f t="shared" si="5"/>
        <v>791702.83299999998</v>
      </c>
      <c r="J90">
        <f t="shared" si="6"/>
        <v>1.9116516158784545E-2</v>
      </c>
      <c r="K90">
        <v>0.22789999999999999</v>
      </c>
      <c r="L90">
        <f t="shared" si="7"/>
        <v>8.3881159099537278E-2</v>
      </c>
      <c r="M90" t="s">
        <v>224</v>
      </c>
      <c r="N90">
        <v>179247</v>
      </c>
      <c r="O90">
        <v>19.563800000000001</v>
      </c>
    </row>
    <row r="91" spans="1:15" x14ac:dyDescent="0.2">
      <c r="A91" t="str">
        <f t="shared" si="4"/>
        <v>W_SC</v>
      </c>
      <c r="B91" t="s">
        <v>223</v>
      </c>
      <c r="C91" t="s">
        <v>225</v>
      </c>
      <c r="D91" t="s">
        <v>225</v>
      </c>
      <c r="E91">
        <v>-9</v>
      </c>
      <c r="F91">
        <v>7</v>
      </c>
      <c r="G91">
        <v>13116.8</v>
      </c>
      <c r="H91">
        <v>1873.82</v>
      </c>
      <c r="I91">
        <f t="shared" si="5"/>
        <v>791702.83299999998</v>
      </c>
      <c r="J91">
        <f t="shared" si="6"/>
        <v>1.6567832592308027E-2</v>
      </c>
      <c r="K91">
        <v>0.22789999999999999</v>
      </c>
      <c r="L91">
        <f t="shared" si="7"/>
        <v>7.2697817430048384E-2</v>
      </c>
      <c r="M91" t="s">
        <v>225</v>
      </c>
      <c r="N91">
        <v>179887</v>
      </c>
      <c r="O91">
        <v>31.750699999999998</v>
      </c>
    </row>
    <row r="92" spans="1:15" x14ac:dyDescent="0.2">
      <c r="A92" t="str">
        <f t="shared" si="4"/>
        <v>W_SC</v>
      </c>
      <c r="B92" t="s">
        <v>223</v>
      </c>
      <c r="C92" t="s">
        <v>226</v>
      </c>
      <c r="D92" t="s">
        <v>226</v>
      </c>
      <c r="E92">
        <v>-9</v>
      </c>
      <c r="F92">
        <v>4</v>
      </c>
      <c r="G92">
        <v>6736.7</v>
      </c>
      <c r="H92">
        <v>1684.18</v>
      </c>
      <c r="I92">
        <f t="shared" si="5"/>
        <v>791702.83299999998</v>
      </c>
      <c r="J92">
        <f t="shared" si="6"/>
        <v>8.5091270603044559E-3</v>
      </c>
      <c r="K92">
        <v>0.22789999999999999</v>
      </c>
      <c r="L92">
        <f t="shared" si="7"/>
        <v>3.7337108645478088E-2</v>
      </c>
      <c r="M92" t="s">
        <v>226</v>
      </c>
      <c r="N92">
        <v>179554</v>
      </c>
      <c r="O92">
        <v>26.214300000000001</v>
      </c>
    </row>
    <row r="93" spans="1:15" x14ac:dyDescent="0.2">
      <c r="A93" t="str">
        <f t="shared" si="4"/>
        <v>W_SC</v>
      </c>
      <c r="B93" t="s">
        <v>223</v>
      </c>
      <c r="C93" t="s">
        <v>227</v>
      </c>
      <c r="D93" t="s">
        <v>227</v>
      </c>
      <c r="E93">
        <v>-9</v>
      </c>
      <c r="F93">
        <v>5</v>
      </c>
      <c r="G93">
        <v>6475.58</v>
      </c>
      <c r="H93">
        <v>1295.1199999999999</v>
      </c>
      <c r="I93">
        <f t="shared" si="5"/>
        <v>791702.83299999998</v>
      </c>
      <c r="J93">
        <f t="shared" si="6"/>
        <v>8.1793063382912014E-3</v>
      </c>
      <c r="K93">
        <v>0.22789999999999999</v>
      </c>
      <c r="L93">
        <f t="shared" si="7"/>
        <v>3.5889891787148756E-2</v>
      </c>
      <c r="M93" t="s">
        <v>227</v>
      </c>
      <c r="N93">
        <v>177299</v>
      </c>
      <c r="O93">
        <v>13.412000000000001</v>
      </c>
    </row>
    <row r="94" spans="1:15" x14ac:dyDescent="0.2">
      <c r="A94" t="str">
        <f t="shared" si="4"/>
        <v>W_SC</v>
      </c>
      <c r="B94" t="s">
        <v>223</v>
      </c>
      <c r="C94" t="s">
        <v>228</v>
      </c>
      <c r="D94" t="s">
        <v>228</v>
      </c>
      <c r="E94">
        <v>-9</v>
      </c>
      <c r="F94">
        <v>4</v>
      </c>
      <c r="G94">
        <v>6369.99</v>
      </c>
      <c r="H94">
        <v>1592.5</v>
      </c>
      <c r="I94">
        <f t="shared" si="5"/>
        <v>791702.83299999998</v>
      </c>
      <c r="J94">
        <f t="shared" si="6"/>
        <v>8.0459355890671672E-3</v>
      </c>
      <c r="K94">
        <v>0.22789999999999999</v>
      </c>
      <c r="L94">
        <f t="shared" si="7"/>
        <v>3.5304675686999416E-2</v>
      </c>
      <c r="M94" t="s">
        <v>228</v>
      </c>
      <c r="N94">
        <v>176399</v>
      </c>
      <c r="O94">
        <v>25.532699999999998</v>
      </c>
    </row>
    <row r="95" spans="1:15" x14ac:dyDescent="0.2">
      <c r="A95" t="str">
        <f t="shared" si="4"/>
        <v>W_SC</v>
      </c>
      <c r="B95" t="s">
        <v>223</v>
      </c>
      <c r="C95" t="s">
        <v>229</v>
      </c>
      <c r="D95" t="s">
        <v>229</v>
      </c>
      <c r="E95">
        <v>-9</v>
      </c>
      <c r="F95">
        <v>5</v>
      </c>
      <c r="G95">
        <v>6272.99</v>
      </c>
      <c r="H95">
        <v>1254.5999999999999</v>
      </c>
      <c r="I95">
        <f t="shared" si="5"/>
        <v>791702.83299999998</v>
      </c>
      <c r="J95">
        <f t="shared" si="6"/>
        <v>7.9234148704884072E-3</v>
      </c>
      <c r="K95">
        <v>0.22789999999999999</v>
      </c>
      <c r="L95">
        <f t="shared" si="7"/>
        <v>3.4767068321581426E-2</v>
      </c>
      <c r="M95" t="s">
        <v>229</v>
      </c>
      <c r="N95">
        <v>175849</v>
      </c>
      <c r="O95">
        <v>15.1226</v>
      </c>
    </row>
    <row r="96" spans="1:15" x14ac:dyDescent="0.2">
      <c r="A96" t="str">
        <f t="shared" si="4"/>
        <v>W_SC</v>
      </c>
      <c r="B96" t="s">
        <v>223</v>
      </c>
      <c r="C96" t="s">
        <v>230</v>
      </c>
      <c r="D96" t="s">
        <v>230</v>
      </c>
      <c r="E96">
        <v>-9</v>
      </c>
      <c r="F96">
        <v>5</v>
      </c>
      <c r="G96">
        <v>6189.26</v>
      </c>
      <c r="H96">
        <v>1237.8499999999999</v>
      </c>
      <c r="I96">
        <f t="shared" si="5"/>
        <v>791702.83299999998</v>
      </c>
      <c r="J96">
        <f t="shared" si="6"/>
        <v>7.8176554914512978E-3</v>
      </c>
      <c r="K96">
        <v>0.22789999999999999</v>
      </c>
      <c r="L96">
        <f t="shared" si="7"/>
        <v>3.430300786069021E-2</v>
      </c>
      <c r="M96" t="s">
        <v>230</v>
      </c>
      <c r="N96">
        <v>179174</v>
      </c>
      <c r="O96">
        <v>19.32</v>
      </c>
    </row>
    <row r="97" spans="1:15" x14ac:dyDescent="0.2">
      <c r="A97" t="str">
        <f t="shared" si="4"/>
        <v>W_SC</v>
      </c>
      <c r="B97" t="s">
        <v>223</v>
      </c>
      <c r="C97" t="s">
        <v>231</v>
      </c>
      <c r="D97" t="s">
        <v>231</v>
      </c>
      <c r="E97">
        <v>-9</v>
      </c>
      <c r="F97">
        <v>4</v>
      </c>
      <c r="G97">
        <v>5935.57</v>
      </c>
      <c r="H97">
        <v>1483.89</v>
      </c>
      <c r="I97">
        <f t="shared" si="5"/>
        <v>791702.83299999998</v>
      </c>
      <c r="J97">
        <f t="shared" si="6"/>
        <v>7.4972196038611367E-3</v>
      </c>
      <c r="K97">
        <v>0.22789999999999999</v>
      </c>
      <c r="L97">
        <f t="shared" si="7"/>
        <v>3.2896970618083096E-2</v>
      </c>
      <c r="M97" t="s">
        <v>231</v>
      </c>
      <c r="N97">
        <v>172957</v>
      </c>
      <c r="O97">
        <v>10.040100000000001</v>
      </c>
    </row>
    <row r="98" spans="1:15" x14ac:dyDescent="0.2">
      <c r="A98" t="str">
        <f t="shared" si="4"/>
        <v>W_SC</v>
      </c>
      <c r="B98" t="s">
        <v>223</v>
      </c>
      <c r="C98" t="s">
        <v>232</v>
      </c>
      <c r="D98" t="s">
        <v>232</v>
      </c>
      <c r="E98">
        <v>-9</v>
      </c>
      <c r="F98">
        <v>0</v>
      </c>
      <c r="G98">
        <v>0</v>
      </c>
      <c r="H98">
        <v>0</v>
      </c>
      <c r="I98">
        <f t="shared" si="5"/>
        <v>791702.83299999998</v>
      </c>
      <c r="J98">
        <f t="shared" si="6"/>
        <v>0</v>
      </c>
      <c r="K98">
        <v>0.22789999999999999</v>
      </c>
      <c r="L98">
        <f t="shared" si="7"/>
        <v>0</v>
      </c>
      <c r="M98" t="s">
        <v>232</v>
      </c>
      <c r="N98">
        <v>159795</v>
      </c>
      <c r="O98">
        <v>6.9747399999999997</v>
      </c>
    </row>
    <row r="99" spans="1:15" x14ac:dyDescent="0.2">
      <c r="A99" t="str">
        <f t="shared" si="4"/>
        <v>W_SC</v>
      </c>
      <c r="B99" t="s">
        <v>223</v>
      </c>
      <c r="C99" t="s">
        <v>233</v>
      </c>
      <c r="D99" t="s">
        <v>233</v>
      </c>
      <c r="E99">
        <v>-9</v>
      </c>
      <c r="F99">
        <v>4</v>
      </c>
      <c r="G99">
        <v>5332.33</v>
      </c>
      <c r="H99">
        <v>1333.08</v>
      </c>
      <c r="I99">
        <f t="shared" si="5"/>
        <v>791702.83299999998</v>
      </c>
      <c r="J99">
        <f t="shared" si="6"/>
        <v>6.7352670443204038E-3</v>
      </c>
      <c r="K99">
        <v>0.22789999999999999</v>
      </c>
      <c r="L99">
        <f t="shared" si="7"/>
        <v>2.9553607039580536E-2</v>
      </c>
      <c r="M99" t="s">
        <v>233</v>
      </c>
      <c r="N99">
        <v>177919</v>
      </c>
      <c r="O99">
        <v>14.623200000000001</v>
      </c>
    </row>
    <row r="100" spans="1:15" x14ac:dyDescent="0.2">
      <c r="A100" t="str">
        <f t="shared" si="4"/>
        <v>W_SC</v>
      </c>
      <c r="B100" t="s">
        <v>223</v>
      </c>
      <c r="C100" t="s">
        <v>234</v>
      </c>
      <c r="D100" t="s">
        <v>234</v>
      </c>
      <c r="E100">
        <v>-9</v>
      </c>
      <c r="F100">
        <v>2</v>
      </c>
      <c r="G100">
        <v>2431.91</v>
      </c>
      <c r="H100">
        <v>1215.95</v>
      </c>
      <c r="I100">
        <f t="shared" si="5"/>
        <v>791702.83299999998</v>
      </c>
      <c r="J100">
        <f t="shared" si="6"/>
        <v>3.0717459867924961E-3</v>
      </c>
      <c r="K100">
        <v>0.22789999999999999</v>
      </c>
      <c r="L100">
        <f t="shared" si="7"/>
        <v>1.3478481732305819E-2</v>
      </c>
      <c r="M100" t="s">
        <v>234</v>
      </c>
      <c r="N100">
        <v>177981</v>
      </c>
      <c r="O100">
        <v>15.665100000000001</v>
      </c>
    </row>
    <row r="101" spans="1:15" x14ac:dyDescent="0.2">
      <c r="A101" t="str">
        <f t="shared" si="4"/>
        <v>W_SC</v>
      </c>
      <c r="B101" t="s">
        <v>223</v>
      </c>
      <c r="C101" t="s">
        <v>235</v>
      </c>
      <c r="D101" t="s">
        <v>235</v>
      </c>
      <c r="E101">
        <v>-9</v>
      </c>
      <c r="F101">
        <v>1</v>
      </c>
      <c r="G101">
        <v>1247.29</v>
      </c>
      <c r="H101">
        <v>1247.29</v>
      </c>
      <c r="I101">
        <f t="shared" si="5"/>
        <v>791702.83299999998</v>
      </c>
      <c r="J101">
        <f t="shared" si="6"/>
        <v>1.5754522378979537E-3</v>
      </c>
      <c r="K101">
        <v>0.22789999999999999</v>
      </c>
      <c r="L101">
        <f t="shared" si="7"/>
        <v>6.9129102145588138E-3</v>
      </c>
      <c r="M101" t="s">
        <v>235</v>
      </c>
      <c r="N101">
        <v>178865</v>
      </c>
      <c r="O101">
        <v>20.541499999999999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</vt:lpstr>
      <vt:lpstr>S2</vt:lpstr>
      <vt:lpstr>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Euclide, Peter Thomas</dc:creator>
  <cp:lastModifiedBy>Euclide, Peter Thomas</cp:lastModifiedBy>
  <dcterms:created xsi:type="dcterms:W3CDTF">2025-09-11T16:55:54Z</dcterms:created>
  <dcterms:modified xsi:type="dcterms:W3CDTF">2025-10-28T13:16:36Z</dcterms:modified>
</cp:coreProperties>
</file>