
<file path=[Content_Types].xml><?xml version="1.0" encoding="utf-8"?>
<Types xmlns="http://schemas.openxmlformats.org/package/2006/content-types"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4891" firstSheet="10" activeTab="14"/>
  </bookViews>
  <sheets>
    <sheet name="Fig 3A" sheetId="1" r:id="rId1"/>
    <sheet name="Fig 3BC" sheetId="2" r:id="rId2"/>
    <sheet name="Fig 4E" sheetId="3" r:id="rId3"/>
    <sheet name="Fig 5F" sheetId="4" r:id="rId4"/>
    <sheet name="Fig 5G" sheetId="5" r:id="rId5"/>
    <sheet name="Fig 6C" sheetId="6" r:id="rId6"/>
    <sheet name="Fig 6O" sheetId="7" r:id="rId7"/>
    <sheet name="Fig 7A" sheetId="8" r:id="rId8"/>
    <sheet name="Fig 7C" sheetId="9" r:id="rId9"/>
    <sheet name="Fig 7D" sheetId="10" r:id="rId10"/>
    <sheet name="Fig 7J" sheetId="11" r:id="rId11"/>
    <sheet name="Fig S5E" sheetId="12" r:id="rId12"/>
    <sheet name="Fig S5F" sheetId="13" r:id="rId13"/>
    <sheet name="Fig S6C" sheetId="14" r:id="rId14"/>
    <sheet name="Fig S6I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<sst xmlns="http://schemas.openxmlformats.org/spreadsheetml/2006/main" count="3661" uniqueCount="224">
  <si>
    <t>Well</t>
  </si>
  <si>
    <t>Fluor</t>
  </si>
  <si>
    <t>Target</t>
  </si>
  <si>
    <t>Sample</t>
  </si>
  <si>
    <t>Cq</t>
  </si>
  <si>
    <t>A01</t>
  </si>
  <si>
    <t>SYBR</t>
  </si>
  <si>
    <t>Actin</t>
  </si>
  <si>
    <t>Raji</t>
  </si>
  <si>
    <t>B01</t>
  </si>
  <si>
    <t>IGKC1</t>
  </si>
  <si>
    <t>A02</t>
  </si>
  <si>
    <t>B02</t>
  </si>
  <si>
    <t>A03</t>
  </si>
  <si>
    <t>B03</t>
  </si>
  <si>
    <t>A04</t>
  </si>
  <si>
    <t>IGKC</t>
  </si>
  <si>
    <t>B10</t>
  </si>
  <si>
    <t>ACTB</t>
  </si>
  <si>
    <t>A05</t>
  </si>
  <si>
    <t>B11</t>
  </si>
  <si>
    <t>A06</t>
  </si>
  <si>
    <t>B12</t>
  </si>
  <si>
    <t>A07</t>
  </si>
  <si>
    <t>MZB1</t>
  </si>
  <si>
    <t>C01</t>
  </si>
  <si>
    <t>Caov3</t>
  </si>
  <si>
    <t>A08</t>
  </si>
  <si>
    <t>C02</t>
  </si>
  <si>
    <t>A09</t>
  </si>
  <si>
    <t>C03</t>
  </si>
  <si>
    <t>A10</t>
  </si>
  <si>
    <t>OVCAR3</t>
  </si>
  <si>
    <t>C10</t>
  </si>
  <si>
    <t>A11</t>
  </si>
  <si>
    <t>C11</t>
  </si>
  <si>
    <t>A12</t>
  </si>
  <si>
    <t>C12</t>
  </si>
  <si>
    <t>HEK293</t>
  </si>
  <si>
    <t>E01</t>
  </si>
  <si>
    <t>BxPC3</t>
  </si>
  <si>
    <t>E02</t>
  </si>
  <si>
    <t>E03</t>
  </si>
  <si>
    <t>B04</t>
  </si>
  <si>
    <t>E10</t>
  </si>
  <si>
    <t>B05</t>
  </si>
  <si>
    <t>E11</t>
  </si>
  <si>
    <t>B06</t>
  </si>
  <si>
    <t>E12</t>
  </si>
  <si>
    <t>B07</t>
  </si>
  <si>
    <t>G01</t>
  </si>
  <si>
    <t>MDA-MB-468</t>
  </si>
  <si>
    <t>B08</t>
  </si>
  <si>
    <t>G02</t>
  </si>
  <si>
    <t>B09</t>
  </si>
  <si>
    <t>G03</t>
  </si>
  <si>
    <t>TC-YIK</t>
  </si>
  <si>
    <t>G10</t>
  </si>
  <si>
    <t>G11</t>
  </si>
  <si>
    <t>G12</t>
  </si>
  <si>
    <t>Ishikawa</t>
  </si>
  <si>
    <t>C04</t>
  </si>
  <si>
    <t>C05</t>
  </si>
  <si>
    <t>C06</t>
  </si>
  <si>
    <t>C07</t>
  </si>
  <si>
    <t>C08</t>
  </si>
  <si>
    <t>C09</t>
  </si>
  <si>
    <t>D02</t>
  </si>
  <si>
    <t>D03</t>
  </si>
  <si>
    <t>D01</t>
  </si>
  <si>
    <t>HEC-1-A</t>
  </si>
  <si>
    <t>D04</t>
  </si>
  <si>
    <t>D11</t>
  </si>
  <si>
    <t>E08</t>
  </si>
  <si>
    <t>E09</t>
  </si>
  <si>
    <t>D05</t>
  </si>
  <si>
    <t>D06</t>
  </si>
  <si>
    <t>F08</t>
  </si>
  <si>
    <t>D07</t>
  </si>
  <si>
    <t>F09</t>
  </si>
  <si>
    <t>D08</t>
  </si>
  <si>
    <t>F10</t>
  </si>
  <si>
    <t>D09</t>
  </si>
  <si>
    <t>G08</t>
  </si>
  <si>
    <t>D10</t>
  </si>
  <si>
    <t>G09</t>
  </si>
  <si>
    <t>D12</t>
  </si>
  <si>
    <t>H08</t>
  </si>
  <si>
    <t>RL95</t>
  </si>
  <si>
    <t>H09</t>
  </si>
  <si>
    <t>H10</t>
  </si>
  <si>
    <t>E04</t>
  </si>
  <si>
    <t>E05</t>
  </si>
  <si>
    <t>E06</t>
  </si>
  <si>
    <t>E07</t>
  </si>
  <si>
    <t>F01</t>
  </si>
  <si>
    <t>MDA-MB-231</t>
  </si>
  <si>
    <t>F02</t>
  </si>
  <si>
    <t>F03</t>
  </si>
  <si>
    <t>F04</t>
  </si>
  <si>
    <t>F05</t>
  </si>
  <si>
    <t>F06</t>
  </si>
  <si>
    <t>F07</t>
  </si>
  <si>
    <t>F11</t>
  </si>
  <si>
    <t>F12</t>
  </si>
  <si>
    <t>BT-474</t>
  </si>
  <si>
    <t>G04</t>
  </si>
  <si>
    <t>G05</t>
  </si>
  <si>
    <t>G06</t>
  </si>
  <si>
    <t>G07</t>
  </si>
  <si>
    <t>H01</t>
  </si>
  <si>
    <t>HC827</t>
  </si>
  <si>
    <t>H02</t>
  </si>
  <si>
    <t>H03</t>
  </si>
  <si>
    <t>H04</t>
  </si>
  <si>
    <t>H05</t>
  </si>
  <si>
    <t>H06</t>
  </si>
  <si>
    <t>H07</t>
  </si>
  <si>
    <t>No-Met</t>
  </si>
  <si>
    <t>Met</t>
  </si>
  <si>
    <t>P01</t>
  </si>
  <si>
    <t>P05</t>
  </si>
  <si>
    <t>P02</t>
  </si>
  <si>
    <t>P03</t>
  </si>
  <si>
    <t>P04</t>
  </si>
  <si>
    <t>P06</t>
  </si>
  <si>
    <t>P07</t>
  </si>
  <si>
    <t>P08</t>
  </si>
  <si>
    <t>Δt</t>
  </si>
  <si>
    <t>ΔΔt</t>
  </si>
  <si>
    <t>2^-ΔΔt</t>
  </si>
  <si>
    <t>mean</t>
  </si>
  <si>
    <t>Wells</t>
  </si>
  <si>
    <t>sample</t>
  </si>
  <si>
    <t>HC827 Control</t>
  </si>
  <si>
    <t>HC827  OE-TFAP2C</t>
  </si>
  <si>
    <t>TFAP2C</t>
  </si>
  <si>
    <t>H11</t>
  </si>
  <si>
    <t>H12</t>
  </si>
  <si>
    <t>OVCAR3 PCDH</t>
  </si>
  <si>
    <t>OVCAR3 Control</t>
  </si>
  <si>
    <t>OVCAR3  OE-TFAP2C</t>
  </si>
  <si>
    <t>OVCAR3 OE-TFAP2C</t>
  </si>
  <si>
    <t>ISG</t>
  </si>
  <si>
    <t>Control</t>
  </si>
  <si>
    <t>OE-IGKC</t>
  </si>
  <si>
    <t>KC-2</t>
  </si>
  <si>
    <t>OAS1</t>
  </si>
  <si>
    <t>ISG15</t>
  </si>
  <si>
    <t>OASL</t>
  </si>
  <si>
    <t>P</t>
  </si>
  <si>
    <t>JAK2</t>
  </si>
  <si>
    <t>STAT1</t>
  </si>
  <si>
    <t>STAT2</t>
  </si>
  <si>
    <t>siNC</t>
  </si>
  <si>
    <t>siIGKC</t>
  </si>
  <si>
    <t>OAS2</t>
  </si>
  <si>
    <r>
      <rPr>
        <sz val="11"/>
        <color theme="1"/>
        <rFont val="Calibri"/>
        <charset val="134"/>
      </rPr>
      <t>Δ</t>
    </r>
    <r>
      <rPr>
        <sz val="11"/>
        <color theme="1"/>
        <rFont val="宋体"/>
        <charset val="134"/>
        <scheme val="minor"/>
      </rPr>
      <t>CT</t>
    </r>
  </si>
  <si>
    <t>ΔΔCT</t>
  </si>
  <si>
    <t>2^-ΔΔCT</t>
  </si>
  <si>
    <t>IFIT2</t>
  </si>
  <si>
    <t>IFIT3</t>
  </si>
  <si>
    <t>mean Ct</t>
  </si>
  <si>
    <t>分组</t>
  </si>
  <si>
    <t>mean Cq</t>
  </si>
  <si>
    <t>Fold enrichment</t>
  </si>
  <si>
    <t>IGKC CON</t>
  </si>
  <si>
    <t>input</t>
  </si>
  <si>
    <t>HCC827</t>
  </si>
  <si>
    <t>RIP IgG</t>
  </si>
  <si>
    <t>RIP-HNRNPM</t>
  </si>
  <si>
    <t>IGKC OE</t>
  </si>
  <si>
    <t>RIP-IgG</t>
  </si>
  <si>
    <t>HC827 KC+V2 Control</t>
  </si>
  <si>
    <t>HC827 KC+sgHNRMPM#2</t>
  </si>
  <si>
    <t>m-LN</t>
  </si>
  <si>
    <t>JC</t>
  </si>
  <si>
    <t>IGKC-1</t>
  </si>
  <si>
    <t>TC-1</t>
  </si>
  <si>
    <t>KLN205</t>
  </si>
  <si>
    <t>CMT167</t>
  </si>
  <si>
    <t>ID8</t>
  </si>
  <si>
    <t>CMT93</t>
  </si>
  <si>
    <t>B16</t>
  </si>
  <si>
    <t>CMT64</t>
  </si>
  <si>
    <t>MC38</t>
  </si>
  <si>
    <t>CT26</t>
  </si>
  <si>
    <t>4T1</t>
  </si>
  <si>
    <t>Hepa1-6</t>
  </si>
  <si>
    <t>OAS1b</t>
  </si>
  <si>
    <t>OASL1</t>
  </si>
  <si>
    <t>TC-1 PCDH</t>
  </si>
  <si>
    <t>TC-1 KC</t>
  </si>
  <si>
    <t>A22</t>
  </si>
  <si>
    <t>A25</t>
  </si>
  <si>
    <t xml:space="preserve">A26 </t>
  </si>
  <si>
    <t xml:space="preserve">A27 </t>
  </si>
  <si>
    <t>A54</t>
  </si>
  <si>
    <t>A21</t>
  </si>
  <si>
    <t>A24</t>
  </si>
  <si>
    <t>A23</t>
  </si>
  <si>
    <t xml:space="preserve">A28 </t>
  </si>
  <si>
    <t>A30</t>
  </si>
  <si>
    <t>A22 con-L</t>
  </si>
  <si>
    <t>A26 con-L</t>
  </si>
  <si>
    <t>A26 con-R</t>
  </si>
  <si>
    <t>A27 con-L</t>
  </si>
  <si>
    <t>A54 con-R</t>
  </si>
  <si>
    <t>A21 OE-R</t>
  </si>
  <si>
    <t>A24 OE-L</t>
  </si>
  <si>
    <t>无 OE-L</t>
  </si>
  <si>
    <t>A28 OE-R</t>
  </si>
  <si>
    <t>无-2 OE-R</t>
  </si>
  <si>
    <t>mean Δt</t>
  </si>
  <si>
    <t>GAPDH</t>
  </si>
  <si>
    <t>Mean</t>
  </si>
  <si>
    <t>OVCAR3 siNC-1</t>
  </si>
  <si>
    <t>OVCAR3 siKC#2-1</t>
  </si>
  <si>
    <t>Fold Enrichment</t>
  </si>
  <si>
    <t>admin_2025-06-03 16-24-07_BR001890 OV3  GAPDH ISG15 OAS1</t>
  </si>
  <si>
    <t>OE-IGKC+V2 control</t>
  </si>
  <si>
    <t>OE-IGKC+sgHNRNPM#2</t>
  </si>
  <si>
    <r>
      <rPr>
        <sz val="12"/>
        <rFont val="宋体"/>
        <charset val="134"/>
      </rPr>
      <t>2^-</t>
    </r>
    <r>
      <rPr>
        <sz val="12"/>
        <rFont val="Calibri"/>
        <charset val="0"/>
      </rPr>
      <t>ΔΔ</t>
    </r>
    <r>
      <rPr>
        <sz val="12"/>
        <rFont val="宋体"/>
        <charset val="134"/>
      </rPr>
      <t>t</t>
    </r>
  </si>
  <si>
    <t>admin_2025-06-03 17-36-24_BR001890 OV3  JAK2 STAT1 STAT2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</si>
</sst>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#0.00;\-###0.00"/>
    <numFmt numFmtId="177" formatCode="0.00000000000000_ "/>
    <numFmt numFmtId="178" formatCode="###0.00000;\-###0.00000"/>
    <numFmt numFmtId="179" formatCode="0.00_ "/>
  </numFmts>
  <fonts count="4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8.25"/>
      <name val="Microsoft Sans Serif"/>
      <charset val="1"/>
    </font>
    <font>
      <b/>
      <sz val="12"/>
      <color theme="1"/>
      <name val="宋体"/>
      <charset val="134"/>
    </font>
    <font>
      <sz val="8.25"/>
      <name val="Microsoft Sans Serif"/>
      <charset val="1"/>
    </font>
    <font>
      <sz val="12"/>
      <color rgb="FFFF0000"/>
      <name val="宋体"/>
      <charset val="134"/>
    </font>
    <font>
      <sz val="12"/>
      <name val="Calibri"/>
      <charset val="0"/>
    </font>
    <font>
      <sz val="8.25"/>
      <color rgb="FFFF0000"/>
      <name val="Microsoft Sans Serif"/>
      <charset val="1"/>
    </font>
    <font>
      <sz val="11"/>
      <color rgb="FFFF0000"/>
      <name val="宋体"/>
      <charset val="134"/>
      <scheme val="minor"/>
    </font>
    <font>
      <sz val="9"/>
      <name val="宋体"/>
      <charset val="1"/>
    </font>
    <font>
      <sz val="9"/>
      <color rgb="FFFF0000"/>
      <name val="宋体"/>
      <charset val="1"/>
    </font>
    <font>
      <b/>
      <sz val="11"/>
      <color theme="1"/>
      <name val="宋体"/>
      <charset val="134"/>
      <scheme val="minor"/>
    </font>
    <font>
      <sz val="11"/>
      <color rgb="FFC0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color rgb="FFC00000"/>
      <name val="宋体"/>
      <charset val="134"/>
      <scheme val="minor"/>
    </font>
    <font>
      <sz val="8.25"/>
      <color theme="1"/>
      <name val="Microsoft Sans Serif"/>
      <charset val="1"/>
    </font>
    <font>
      <sz val="9"/>
      <color theme="1"/>
      <name val="宋体"/>
      <charset val="1"/>
    </font>
    <font>
      <b/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8.25"/>
      <name val="Microsoft Sans Serif"/>
      <charset val="134"/>
    </font>
    <font>
      <b/>
      <sz val="8.25"/>
      <name val="Microsoft Sans Serif"/>
      <charset val="134"/>
    </font>
    <font>
      <b/>
      <sz val="8.25"/>
      <color theme="1"/>
      <name val="Microsoft Sans Serif"/>
      <charset val="134"/>
    </font>
    <font>
      <b/>
      <sz val="14"/>
      <name val="Microsoft Sans Serif"/>
      <charset val="1"/>
    </font>
    <font>
      <sz val="14"/>
      <name val="Microsoft Sans Serif"/>
      <charset val="1"/>
    </font>
    <font>
      <sz val="9"/>
      <name val="宋体"/>
      <charset val="134"/>
    </font>
    <font>
      <sz val="9"/>
      <color rgb="FFFF0000"/>
      <name val="宋体"/>
      <charset val="134"/>
    </font>
    <font>
      <sz val="8.25"/>
      <color rgb="FFFF0000"/>
      <name val="Microsoft Sans Serif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Calibri"/>
      <charset val="134"/>
    </font>
  </fonts>
  <fills count="39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D3DCE9"/>
        <bgColor rgb="FF000000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3" borderId="15" applyNumberFormat="0" applyAlignment="0" applyProtection="0">
      <alignment vertical="center"/>
    </xf>
    <xf numFmtId="0" fontId="37" fillId="14" borderId="16" applyNumberFormat="0" applyAlignment="0" applyProtection="0">
      <alignment vertical="center"/>
    </xf>
    <xf numFmtId="0" fontId="38" fillId="14" borderId="15" applyNumberFormat="0" applyAlignment="0" applyProtection="0">
      <alignment vertical="center"/>
    </xf>
    <xf numFmtId="0" fontId="39" fillId="15" borderId="17" applyNumberFormat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5" fillId="0" borderId="0">
      <alignment vertical="top"/>
      <protection locked="0"/>
    </xf>
  </cellStyleXfs>
  <cellXfs count="16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2" borderId="1" xfId="49" applyFont="1" applyFill="1" applyBorder="1" applyAlignment="1">
      <alignment horizontal="left" vertical="center" wrapText="1"/>
      <protection locked="0"/>
    </xf>
    <xf numFmtId="0" fontId="3" fillId="2" borderId="1" xfId="49" applyFont="1" applyFill="1" applyBorder="1" applyAlignment="1" applyProtection="1">
      <alignment horizontal="center" vertical="center" wrapText="1"/>
      <protection locked="0"/>
    </xf>
    <xf numFmtId="0" fontId="4" fillId="2" borderId="1" xfId="49" applyFont="1" applyFill="1" applyBorder="1" applyAlignment="1">
      <alignment horizontal="left" vertical="center" wrapText="1"/>
      <protection locked="0"/>
    </xf>
    <xf numFmtId="0" fontId="2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49" fontId="1" fillId="0" borderId="1" xfId="49" applyNumberFormat="1" applyFont="1" applyFill="1" applyBorder="1" applyAlignment="1" applyProtection="1">
      <alignment vertical="center"/>
    </xf>
    <xf numFmtId="49" fontId="5" fillId="0" borderId="1" xfId="49" applyNumberFormat="1" applyFont="1" applyFill="1" applyBorder="1" applyAlignment="1" applyProtection="1">
      <alignment vertical="center"/>
    </xf>
    <xf numFmtId="176" fontId="6" fillId="0" borderId="1" xfId="49" applyNumberFormat="1" applyFont="1" applyFill="1" applyBorder="1" applyAlignment="1" applyProtection="1">
      <alignment vertical="center"/>
    </xf>
    <xf numFmtId="49" fontId="2" fillId="0" borderId="1" xfId="49" applyNumberFormat="1" applyFont="1" applyFill="1" applyBorder="1" applyAlignment="1" applyProtection="1">
      <alignment vertical="center"/>
    </xf>
    <xf numFmtId="0" fontId="1" fillId="0" borderId="1" xfId="0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5" fillId="3" borderId="1" xfId="49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/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49" fontId="5" fillId="0" borderId="1" xfId="49" applyNumberFormat="1" applyFont="1" applyFill="1" applyBorder="1" applyAlignment="1" applyProtection="1">
      <alignment vertical="center"/>
    </xf>
    <xf numFmtId="176" fontId="8" fillId="0" borderId="1" xfId="49" applyNumberFormat="1" applyFont="1" applyFill="1" applyBorder="1" applyAlignment="1" applyProtection="1">
      <alignment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/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49" fontId="10" fillId="0" borderId="1" xfId="49" applyNumberFormat="1" applyFont="1" applyFill="1" applyBorder="1" applyAlignment="1" applyProtection="1">
      <alignment vertical="center"/>
    </xf>
    <xf numFmtId="176" fontId="11" fillId="0" borderId="1" xfId="49" applyNumberFormat="1" applyFont="1" applyFill="1" applyBorder="1" applyAlignment="1" applyProtection="1">
      <alignment vertical="center"/>
    </xf>
    <xf numFmtId="49" fontId="5" fillId="0" borderId="0" xfId="49" applyNumberFormat="1" applyFont="1" applyFill="1" applyBorder="1" applyAlignment="1" applyProtection="1">
      <alignment vertical="center"/>
    </xf>
    <xf numFmtId="176" fontId="5" fillId="0" borderId="0" xfId="49" applyNumberFormat="1" applyFont="1" applyFill="1" applyBorder="1" applyAlignment="1" applyProtection="1">
      <alignment vertical="center"/>
    </xf>
    <xf numFmtId="49" fontId="10" fillId="0" borderId="0" xfId="49" applyNumberFormat="1" applyFont="1" applyFill="1" applyBorder="1" applyAlignment="1" applyProtection="1">
      <alignment vertical="center"/>
    </xf>
    <xf numFmtId="176" fontId="10" fillId="0" borderId="0" xfId="49" applyNumberFormat="1" applyFont="1" applyFill="1" applyBorder="1" applyAlignment="1" applyProtection="1">
      <alignment vertical="center"/>
    </xf>
    <xf numFmtId="0" fontId="3" fillId="3" borderId="0" xfId="49" applyFont="1" applyFill="1" applyBorder="1" applyAlignment="1" applyProtection="1">
      <alignment horizontal="center" vertical="center" wrapText="1"/>
      <protection locked="0"/>
    </xf>
    <xf numFmtId="0" fontId="5" fillId="0" borderId="0" xfId="49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5" fillId="3" borderId="0" xfId="49" applyFont="1" applyFill="1" applyBorder="1" applyAlignment="1" applyProtection="1">
      <alignment horizontal="center" vertical="center"/>
      <protection locked="0"/>
    </xf>
    <xf numFmtId="49" fontId="8" fillId="0" borderId="1" xfId="49" applyNumberFormat="1" applyFont="1" applyFill="1" applyBorder="1" applyAlignment="1" applyProtection="1">
      <alignment vertical="center"/>
    </xf>
    <xf numFmtId="176" fontId="8" fillId="0" borderId="1" xfId="49" applyNumberFormat="1" applyFont="1" applyFill="1" applyBorder="1" applyAlignment="1" applyProtection="1">
      <alignment vertical="center"/>
    </xf>
    <xf numFmtId="178" fontId="5" fillId="0" borderId="0" xfId="49" applyNumberFormat="1" applyFont="1" applyFill="1" applyBorder="1" applyAlignment="1" applyProtection="1">
      <alignment vertical="center"/>
    </xf>
    <xf numFmtId="0" fontId="12" fillId="2" borderId="1" xfId="0" applyFont="1" applyFill="1" applyBorder="1" applyAlignment="1">
      <alignment vertical="center"/>
    </xf>
    <xf numFmtId="0" fontId="5" fillId="0" borderId="0" xfId="49" applyFont="1" applyFill="1" applyBorder="1" applyAlignment="1" applyProtection="1">
      <alignment vertical="center"/>
    </xf>
    <xf numFmtId="0" fontId="12" fillId="0" borderId="1" xfId="0" applyFont="1" applyFill="1" applyBorder="1" applyAlignment="1">
      <alignment vertical="center"/>
    </xf>
    <xf numFmtId="176" fontId="11" fillId="0" borderId="1" xfId="49" applyNumberFormat="1" applyFont="1" applyFill="1" applyBorder="1" applyAlignment="1" applyProtection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49" fontId="10" fillId="0" borderId="1" xfId="49" applyNumberFormat="1" applyFont="1" applyFill="1" applyBorder="1" applyAlignment="1" applyProtection="1">
      <alignment vertical="center"/>
    </xf>
    <xf numFmtId="49" fontId="11" fillId="0" borderId="1" xfId="49" applyNumberFormat="1" applyFont="1" applyFill="1" applyBorder="1" applyAlignment="1" applyProtection="1">
      <alignment vertical="center"/>
    </xf>
    <xf numFmtId="178" fontId="10" fillId="0" borderId="0" xfId="49" applyNumberFormat="1" applyFont="1" applyFill="1" applyBorder="1" applyAlignment="1" applyProtection="1">
      <alignment vertical="center"/>
    </xf>
    <xf numFmtId="0" fontId="0" fillId="4" borderId="1" xfId="0" applyFont="1" applyFill="1" applyBorder="1" applyAlignment="1">
      <alignment vertical="center"/>
    </xf>
    <xf numFmtId="0" fontId="10" fillId="0" borderId="0" xfId="49" applyFont="1" applyFill="1" applyBorder="1" applyAlignment="1" applyProtection="1">
      <alignment vertical="center"/>
    </xf>
    <xf numFmtId="49" fontId="10" fillId="0" borderId="2" xfId="49" applyNumberFormat="1" applyFont="1" applyFill="1" applyBorder="1" applyAlignment="1" applyProtection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0" fillId="0" borderId="1" xfId="0" applyFont="1" applyFill="1" applyBorder="1" applyAlignment="1"/>
    <xf numFmtId="49" fontId="5" fillId="0" borderId="0" xfId="49" applyNumberFormat="1" applyFont="1" applyFill="1" applyBorder="1" applyAlignment="1" applyProtection="1">
      <alignment vertical="center"/>
    </xf>
    <xf numFmtId="176" fontId="5" fillId="0" borderId="0" xfId="49" applyNumberFormat="1" applyFont="1" applyFill="1" applyBorder="1" applyAlignment="1" applyProtection="1">
      <alignment vertical="center"/>
    </xf>
    <xf numFmtId="0" fontId="5" fillId="3" borderId="0" xfId="49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/>
    <xf numFmtId="0" fontId="0" fillId="0" borderId="0" xfId="0" applyFill="1" applyAlignment="1"/>
    <xf numFmtId="0" fontId="5" fillId="0" borderId="1" xfId="49" applyFont="1" applyFill="1" applyBorder="1" applyAlignment="1" applyProtection="1">
      <alignment horizontal="left" vertical="center"/>
      <protection locked="0"/>
    </xf>
    <xf numFmtId="176" fontId="5" fillId="0" borderId="1" xfId="49" applyNumberFormat="1" applyFont="1" applyFill="1" applyBorder="1" applyAlignment="1" applyProtection="1">
      <alignment vertical="center"/>
    </xf>
    <xf numFmtId="0" fontId="12" fillId="2" borderId="1" xfId="0" applyFont="1" applyFill="1" applyBorder="1" applyAlignment="1"/>
    <xf numFmtId="0" fontId="12" fillId="2" borderId="1" xfId="0" applyFont="1" applyFill="1" applyBorder="1" applyAlignment="1"/>
    <xf numFmtId="0" fontId="12" fillId="0" borderId="1" xfId="0" applyFont="1" applyFill="1" applyBorder="1" applyAlignment="1"/>
    <xf numFmtId="0" fontId="0" fillId="4" borderId="1" xfId="0" applyFill="1" applyBorder="1" applyAlignment="1"/>
    <xf numFmtId="176" fontId="10" fillId="0" borderId="1" xfId="49" applyNumberFormat="1" applyFont="1" applyFill="1" applyBorder="1" applyAlignment="1" applyProtection="1">
      <alignment vertical="center"/>
    </xf>
    <xf numFmtId="0" fontId="12" fillId="5" borderId="1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vertical="center"/>
    </xf>
    <xf numFmtId="0" fontId="0" fillId="0" borderId="1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7" borderId="1" xfId="0" applyFont="1" applyFill="1" applyBorder="1" applyAlignment="1">
      <alignment vertical="center"/>
    </xf>
    <xf numFmtId="0" fontId="0" fillId="8" borderId="1" xfId="0" applyFont="1" applyFill="1" applyBorder="1" applyAlignment="1">
      <alignment vertical="center"/>
    </xf>
    <xf numFmtId="0" fontId="0" fillId="9" borderId="1" xfId="0" applyFont="1" applyFill="1" applyBorder="1" applyAlignment="1">
      <alignment vertical="center"/>
    </xf>
    <xf numFmtId="0" fontId="0" fillId="10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2" fillId="2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179" fontId="0" fillId="0" borderId="1" xfId="0" applyNumberFormat="1" applyFill="1" applyBorder="1" applyAlignment="1">
      <alignment vertical="center"/>
    </xf>
    <xf numFmtId="0" fontId="14" fillId="0" borderId="1" xfId="0" applyFont="1" applyFill="1" applyBorder="1" applyAlignment="1"/>
    <xf numFmtId="0" fontId="12" fillId="4" borderId="1" xfId="0" applyFont="1" applyFill="1" applyBorder="1" applyAlignment="1"/>
    <xf numFmtId="0" fontId="15" fillId="0" borderId="1" xfId="0" applyFont="1" applyFill="1" applyBorder="1" applyAlignment="1"/>
    <xf numFmtId="0" fontId="3" fillId="3" borderId="1" xfId="49" applyFont="1" applyFill="1" applyBorder="1" applyAlignment="1" applyProtection="1">
      <alignment horizontal="center" vertical="center" wrapText="1"/>
      <protection locked="0"/>
    </xf>
    <xf numFmtId="0" fontId="16" fillId="3" borderId="1" xfId="49" applyFont="1" applyFill="1" applyBorder="1" applyAlignment="1" applyProtection="1">
      <alignment horizontal="center" vertical="center" wrapText="1"/>
      <protection locked="0"/>
    </xf>
    <xf numFmtId="0" fontId="5" fillId="0" borderId="0" xfId="49" applyFont="1" applyFill="1" applyAlignment="1" applyProtection="1">
      <alignment horizontal="center" vertical="center" wrapText="1"/>
      <protection locked="0"/>
    </xf>
    <xf numFmtId="49" fontId="16" fillId="0" borderId="1" xfId="49" applyNumberFormat="1" applyFont="1" applyFill="1" applyBorder="1" applyAlignment="1" applyProtection="1">
      <alignment vertical="center"/>
    </xf>
    <xf numFmtId="176" fontId="5" fillId="0" borderId="0" xfId="49" applyNumberFormat="1" applyFont="1" applyFill="1" applyAlignment="1" applyProtection="1">
      <alignment vertical="center"/>
    </xf>
    <xf numFmtId="176" fontId="10" fillId="0" borderId="0" xfId="49" applyNumberFormat="1" applyFont="1" applyFill="1" applyBorder="1" applyAlignment="1" applyProtection="1">
      <alignment vertical="center"/>
    </xf>
    <xf numFmtId="49" fontId="16" fillId="0" borderId="0" xfId="49" applyNumberFormat="1" applyFont="1" applyFill="1" applyBorder="1" applyAlignment="1" applyProtection="1">
      <alignment vertical="center"/>
    </xf>
    <xf numFmtId="49" fontId="17" fillId="0" borderId="1" xfId="49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/>
    <xf numFmtId="176" fontId="10" fillId="0" borderId="0" xfId="49" applyNumberFormat="1" applyFont="1" applyFill="1" applyAlignment="1" applyProtection="1">
      <alignment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3" fillId="11" borderId="1" xfId="49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2" fillId="0" borderId="0" xfId="0" applyFont="1" applyFill="1" applyAlignment="1"/>
    <xf numFmtId="0" fontId="19" fillId="0" borderId="1" xfId="0" applyFont="1" applyFill="1" applyBorder="1" applyAlignment="1"/>
    <xf numFmtId="0" fontId="9" fillId="0" borderId="0" xfId="0" applyFont="1" applyFill="1" applyAlignment="1"/>
    <xf numFmtId="0" fontId="12" fillId="11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11" borderId="1" xfId="0" applyFont="1" applyFill="1" applyBorder="1" applyAlignment="1">
      <alignment vertical="center"/>
    </xf>
    <xf numFmtId="0" fontId="5" fillId="0" borderId="0" xfId="49" applyFont="1" applyBorder="1" applyAlignment="1" applyProtection="1">
      <alignment vertical="center"/>
    </xf>
    <xf numFmtId="0" fontId="3" fillId="11" borderId="1" xfId="49" applyFont="1" applyFill="1" applyBorder="1" applyAlignment="1">
      <alignment horizontal="left" vertical="center" wrapText="1"/>
      <protection locked="0"/>
    </xf>
    <xf numFmtId="0" fontId="20" fillId="0" borderId="1" xfId="49" applyFont="1" applyFill="1" applyBorder="1" applyAlignment="1">
      <alignment horizontal="left" vertical="center" wrapText="1"/>
      <protection locked="0"/>
    </xf>
    <xf numFmtId="0" fontId="5" fillId="0" borderId="0" xfId="0" applyFont="1" applyFill="1" applyAlignment="1" applyProtection="1">
      <alignment vertical="top"/>
      <protection locked="0"/>
    </xf>
    <xf numFmtId="0" fontId="21" fillId="11" borderId="1" xfId="49" applyFont="1" applyFill="1" applyBorder="1" applyAlignment="1">
      <alignment horizontal="left" vertical="center" wrapText="1"/>
      <protection locked="0"/>
    </xf>
    <xf numFmtId="0" fontId="22" fillId="11" borderId="1" xfId="49" applyFont="1" applyFill="1" applyBorder="1" applyAlignment="1">
      <alignment horizontal="left" vertical="center" wrapText="1"/>
      <protection locked="0"/>
    </xf>
    <xf numFmtId="0" fontId="23" fillId="5" borderId="0" xfId="49" applyFont="1" applyFill="1" applyAlignment="1" applyProtection="1">
      <alignment horizontal="center" vertical="center"/>
    </xf>
    <xf numFmtId="0" fontId="24" fillId="0" borderId="0" xfId="49" applyFont="1" applyBorder="1" applyAlignment="1" applyProtection="1">
      <alignment vertical="center"/>
    </xf>
    <xf numFmtId="0" fontId="23" fillId="6" borderId="0" xfId="49" applyFont="1" applyFill="1" applyAlignment="1" applyProtection="1">
      <alignment horizontal="center" vertical="center"/>
    </xf>
    <xf numFmtId="49" fontId="25" fillId="0" borderId="1" xfId="49" applyNumberFormat="1" applyFont="1" applyBorder="1" applyAlignment="1" applyProtection="1">
      <alignment vertical="center"/>
    </xf>
    <xf numFmtId="176" fontId="26" fillId="0" borderId="1" xfId="49" applyNumberFormat="1" applyFont="1" applyBorder="1" applyAlignment="1" applyProtection="1">
      <alignment vertical="center"/>
    </xf>
    <xf numFmtId="49" fontId="25" fillId="0" borderId="1" xfId="49" applyNumberFormat="1" applyFont="1" applyFill="1" applyBorder="1" applyAlignment="1" applyProtection="1">
      <alignment vertical="center"/>
    </xf>
    <xf numFmtId="176" fontId="26" fillId="0" borderId="1" xfId="49" applyNumberFormat="1" applyFont="1" applyFill="1" applyBorder="1" applyAlignment="1" applyProtection="1">
      <alignment vertical="center"/>
    </xf>
    <xf numFmtId="0" fontId="5" fillId="0" borderId="1" xfId="49" applyFont="1" applyFill="1" applyBorder="1" applyAlignment="1">
      <alignment horizontal="left" vertical="center"/>
      <protection locked="0"/>
    </xf>
    <xf numFmtId="0" fontId="21" fillId="5" borderId="1" xfId="49" applyFont="1" applyFill="1" applyBorder="1" applyAlignment="1">
      <alignment horizontal="left" vertical="center"/>
      <protection locked="0"/>
    </xf>
    <xf numFmtId="0" fontId="21" fillId="0" borderId="1" xfId="49" applyFont="1" applyFill="1" applyBorder="1" applyAlignment="1">
      <alignment horizontal="left" vertical="center"/>
      <protection locked="0"/>
    </xf>
    <xf numFmtId="0" fontId="21" fillId="6" borderId="1" xfId="49" applyFont="1" applyFill="1" applyBorder="1" applyAlignment="1">
      <alignment horizontal="left" vertical="center"/>
      <protection locked="0"/>
    </xf>
    <xf numFmtId="0" fontId="21" fillId="0" borderId="1" xfId="49" applyFont="1" applyBorder="1" applyAlignment="1" applyProtection="1">
      <alignment vertical="center"/>
    </xf>
    <xf numFmtId="0" fontId="26" fillId="0" borderId="1" xfId="49" applyFont="1" applyBorder="1" applyAlignment="1" applyProtection="1">
      <alignment vertical="center"/>
    </xf>
    <xf numFmtId="0" fontId="25" fillId="0" borderId="1" xfId="49" applyFont="1" applyBorder="1" applyAlignment="1" applyProtection="1">
      <alignment vertical="center"/>
    </xf>
    <xf numFmtId="49" fontId="20" fillId="0" borderId="1" xfId="49" applyNumberFormat="1" applyFont="1" applyFill="1" applyBorder="1" applyAlignment="1" applyProtection="1">
      <alignment vertical="center"/>
    </xf>
    <xf numFmtId="176" fontId="27" fillId="0" borderId="1" xfId="49" applyNumberFormat="1" applyFont="1" applyFill="1" applyBorder="1" applyAlignment="1" applyProtection="1">
      <alignment vertical="center"/>
    </xf>
    <xf numFmtId="49" fontId="5" fillId="0" borderId="1" xfId="49" applyNumberFormat="1" applyFont="1" applyBorder="1" applyAlignment="1" applyProtection="1">
      <alignment vertical="center"/>
    </xf>
    <xf numFmtId="176" fontId="27" fillId="0" borderId="1" xfId="49" applyNumberFormat="1" applyFont="1" applyBorder="1" applyAlignment="1" applyProtection="1">
      <alignment vertical="center"/>
    </xf>
    <xf numFmtId="0" fontId="5" fillId="0" borderId="1" xfId="49" applyFont="1" applyBorder="1" applyAlignment="1" applyProtection="1">
      <alignment vertical="center"/>
    </xf>
    <xf numFmtId="0" fontId="27" fillId="0" borderId="1" xfId="49" applyFont="1" applyBorder="1" applyAlignment="1" applyProtection="1">
      <alignment vertical="center"/>
    </xf>
    <xf numFmtId="0" fontId="5" fillId="0" borderId="1" xfId="49" applyNumberFormat="1" applyFont="1" applyBorder="1" applyAlignment="1" applyProtection="1">
      <alignment vertical="center"/>
    </xf>
    <xf numFmtId="0" fontId="3" fillId="0" borderId="1" xfId="49" applyFont="1" applyBorder="1" applyAlignment="1" applyProtection="1">
      <alignment vertical="center"/>
    </xf>
    <xf numFmtId="0" fontId="8" fillId="0" borderId="1" xfId="49" applyFont="1" applyBorder="1" applyAlignment="1" applyProtection="1">
      <alignment vertical="center"/>
    </xf>
    <xf numFmtId="0" fontId="8" fillId="0" borderId="1" xfId="49" applyNumberFormat="1" applyFont="1" applyBorder="1" applyAlignment="1" applyProtection="1">
      <alignment vertical="center"/>
    </xf>
    <xf numFmtId="176" fontId="8" fillId="0" borderId="1" xfId="49" applyNumberFormat="1" applyFont="1" applyBorder="1" applyAlignment="1" applyProtection="1">
      <alignment vertical="center"/>
    </xf>
    <xf numFmtId="0" fontId="26" fillId="0" borderId="1" xfId="49" applyNumberFormat="1" applyFont="1" applyBorder="1" applyAlignment="1" applyProtection="1">
      <alignment vertical="center"/>
    </xf>
    <xf numFmtId="0" fontId="25" fillId="0" borderId="1" xfId="49" applyNumberFormat="1" applyFont="1" applyBorder="1" applyAlignment="1" applyProtection="1">
      <alignment vertical="center"/>
    </xf>
    <xf numFmtId="177" fontId="25" fillId="0" borderId="1" xfId="49" applyNumberFormat="1" applyFont="1" applyBorder="1" applyAlignment="1" applyProtection="1">
      <alignment vertical="center"/>
    </xf>
    <xf numFmtId="177" fontId="5" fillId="0" borderId="1" xfId="49" applyNumberFormat="1" applyFont="1" applyBorder="1" applyAlignment="1" applyProtection="1">
      <alignment vertical="center"/>
    </xf>
    <xf numFmtId="176" fontId="5" fillId="0" borderId="1" xfId="49" applyNumberFormat="1" applyFont="1" applyBorder="1" applyAlignment="1" applyProtection="1">
      <alignment vertical="center"/>
    </xf>
    <xf numFmtId="0" fontId="5" fillId="0" borderId="0" xfId="49" applyFont="1" applyAlignment="1" applyProtection="1">
      <alignment vertical="center"/>
    </xf>
    <xf numFmtId="0" fontId="5" fillId="0" borderId="0" xfId="49" applyFont="1" applyFill="1" applyAlignment="1" applyProtection="1">
      <alignment horizontal="center" vertical="center" wrapText="1"/>
      <protection locked="0"/>
    </xf>
    <xf numFmtId="176" fontId="5" fillId="0" borderId="1" xfId="49" applyNumberFormat="1" applyFont="1" applyFill="1" applyBorder="1" applyAlignment="1" applyProtection="1">
      <alignment vertical="center"/>
    </xf>
    <xf numFmtId="176" fontId="5" fillId="0" borderId="0" xfId="49" applyNumberFormat="1" applyFont="1" applyFill="1" applyAlignment="1" applyProtection="1">
      <alignment vertical="center"/>
    </xf>
    <xf numFmtId="176" fontId="10" fillId="0" borderId="1" xfId="49" applyNumberFormat="1" applyFont="1" applyFill="1" applyBorder="1" applyAlignment="1" applyProtection="1">
      <alignment vertical="center"/>
    </xf>
    <xf numFmtId="176" fontId="10" fillId="0" borderId="0" xfId="49" applyNumberFormat="1" applyFont="1" applyFill="1" applyAlignment="1" applyProtection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eetMetadata" Target="metadata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777875</xdr:colOff>
      <xdr:row>1</xdr:row>
      <xdr:rowOff>127635</xdr:rowOff>
    </xdr:from>
    <xdr:to>
      <xdr:col>26</xdr:col>
      <xdr:colOff>54610</xdr:colOff>
      <xdr:row>43</xdr:row>
      <xdr:rowOff>149225</xdr:rowOff>
    </xdr:to>
    <xdr:pic>
      <xdr:nvPicPr>
        <xdr:cNvPr id="2" name="图片 1" descr="图片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35490" y="310515"/>
          <a:ext cx="11320780" cy="7702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560070</xdr:colOff>
      <xdr:row>34</xdr:row>
      <xdr:rowOff>206375</xdr:rowOff>
    </xdr:from>
    <xdr:to>
      <xdr:col>28</xdr:col>
      <xdr:colOff>134620</xdr:colOff>
      <xdr:row>57</xdr:row>
      <xdr:rowOff>137795</xdr:rowOff>
    </xdr:to>
    <xdr:pic>
      <xdr:nvPicPr>
        <xdr:cNvPr id="2" name="图片 1" descr="Fig 3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05695" y="6492240"/>
          <a:ext cx="9791065" cy="4161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509270</xdr:colOff>
      <xdr:row>3</xdr:row>
      <xdr:rowOff>30480</xdr:rowOff>
    </xdr:from>
    <xdr:to>
      <xdr:col>19</xdr:col>
      <xdr:colOff>85090</xdr:colOff>
      <xdr:row>30</xdr:row>
      <xdr:rowOff>34925</xdr:rowOff>
    </xdr:to>
    <xdr:pic>
      <xdr:nvPicPr>
        <xdr:cNvPr id="2" name="图片 1" descr="Fig 7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4745" y="579120"/>
          <a:ext cx="8439150" cy="4942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1"/>
  <sheetViews>
    <sheetView zoomScale="85" zoomScaleNormal="85" topLeftCell="C1" workbookViewId="0">
      <selection activeCell="R51" sqref="R51"/>
    </sheetView>
  </sheetViews>
  <sheetFormatPr defaultColWidth="9.23148148148148" defaultRowHeight="14.4"/>
  <cols>
    <col min="1" max="1" width="9.23148148148148" style="155"/>
    <col min="2" max="2" width="12.9259259259259" style="155" customWidth="1"/>
    <col min="3" max="12" width="11.8888888888889" style="155" customWidth="1"/>
    <col min="14" max="14" width="12.8425925925926"/>
    <col min="15" max="23" width="11.8425925925926"/>
    <col min="26" max="29" width="16.6111111111111"/>
  </cols>
  <sheetData>
    <row r="1" spans="1:11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156"/>
      <c r="G1" s="22" t="s">
        <v>0</v>
      </c>
      <c r="H1" s="22" t="s">
        <v>1</v>
      </c>
      <c r="I1" s="22" t="s">
        <v>2</v>
      </c>
      <c r="J1" s="22" t="s">
        <v>3</v>
      </c>
      <c r="K1" s="22" t="s">
        <v>4</v>
      </c>
    </row>
    <row r="2" spans="1:11">
      <c r="A2" s="30" t="s">
        <v>5</v>
      </c>
      <c r="B2" s="30" t="s">
        <v>6</v>
      </c>
      <c r="C2" s="30" t="s">
        <v>7</v>
      </c>
      <c r="D2" s="30" t="s">
        <v>8</v>
      </c>
      <c r="E2" s="157">
        <v>20.0158165487588</v>
      </c>
      <c r="F2" s="158"/>
      <c r="G2" s="30" t="s">
        <v>9</v>
      </c>
      <c r="H2" s="30" t="s">
        <v>6</v>
      </c>
      <c r="I2" s="30" t="s">
        <v>10</v>
      </c>
      <c r="J2" s="30" t="s">
        <v>8</v>
      </c>
      <c r="K2" s="157">
        <v>15.8475375863488</v>
      </c>
    </row>
    <row r="3" spans="1:11">
      <c r="A3" s="30" t="s">
        <v>11</v>
      </c>
      <c r="B3" s="30" t="s">
        <v>6</v>
      </c>
      <c r="C3" s="30" t="s">
        <v>7</v>
      </c>
      <c r="D3" s="30" t="s">
        <v>8</v>
      </c>
      <c r="E3" s="157">
        <v>19.9797300777414</v>
      </c>
      <c r="F3" s="158"/>
      <c r="G3" s="30" t="s">
        <v>12</v>
      </c>
      <c r="H3" s="30" t="s">
        <v>6</v>
      </c>
      <c r="I3" s="30" t="s">
        <v>10</v>
      </c>
      <c r="J3" s="30" t="s">
        <v>8</v>
      </c>
      <c r="K3" s="157">
        <v>15.6520568924827</v>
      </c>
    </row>
    <row r="4" spans="1:11">
      <c r="A4" s="30" t="s">
        <v>13</v>
      </c>
      <c r="B4" s="30" t="s">
        <v>6</v>
      </c>
      <c r="C4" s="30" t="s">
        <v>7</v>
      </c>
      <c r="D4" s="30" t="s">
        <v>8</v>
      </c>
      <c r="E4" s="157">
        <v>19.9980094809462</v>
      </c>
      <c r="F4" s="158"/>
      <c r="G4" s="30" t="s">
        <v>14</v>
      </c>
      <c r="H4" s="30" t="s">
        <v>6</v>
      </c>
      <c r="I4" s="30" t="s">
        <v>10</v>
      </c>
      <c r="J4" s="30" t="s">
        <v>8</v>
      </c>
      <c r="K4" s="157">
        <v>15.6966918335044</v>
      </c>
    </row>
    <row r="5" spans="1:11">
      <c r="A5" s="30" t="s">
        <v>15</v>
      </c>
      <c r="B5" s="30" t="s">
        <v>6</v>
      </c>
      <c r="C5" s="30" t="s">
        <v>16</v>
      </c>
      <c r="D5" s="30" t="s">
        <v>8</v>
      </c>
      <c r="E5" s="157">
        <v>17.2450912216779</v>
      </c>
      <c r="F5" s="158"/>
      <c r="G5" s="30" t="s">
        <v>17</v>
      </c>
      <c r="H5" s="30" t="s">
        <v>6</v>
      </c>
      <c r="I5" s="30" t="s">
        <v>18</v>
      </c>
      <c r="J5" s="30" t="s">
        <v>8</v>
      </c>
      <c r="K5" s="157">
        <v>12.6863284080038</v>
      </c>
    </row>
    <row r="6" spans="1:11">
      <c r="A6" s="30" t="s">
        <v>19</v>
      </c>
      <c r="B6" s="30" t="s">
        <v>6</v>
      </c>
      <c r="C6" s="30" t="s">
        <v>16</v>
      </c>
      <c r="D6" s="30" t="s">
        <v>8</v>
      </c>
      <c r="E6" s="157">
        <v>17.2086694221586</v>
      </c>
      <c r="F6" s="158"/>
      <c r="G6" s="30" t="s">
        <v>20</v>
      </c>
      <c r="H6" s="30" t="s">
        <v>6</v>
      </c>
      <c r="I6" s="30" t="s">
        <v>18</v>
      </c>
      <c r="J6" s="30" t="s">
        <v>8</v>
      </c>
      <c r="K6" s="157">
        <v>12.7176542266646</v>
      </c>
    </row>
    <row r="7" spans="1:11">
      <c r="A7" s="30" t="s">
        <v>21</v>
      </c>
      <c r="B7" s="30" t="s">
        <v>6</v>
      </c>
      <c r="C7" s="30" t="s">
        <v>16</v>
      </c>
      <c r="D7" s="30" t="s">
        <v>8</v>
      </c>
      <c r="E7" s="157">
        <v>17.2030365046205</v>
      </c>
      <c r="F7" s="158"/>
      <c r="G7" s="30" t="s">
        <v>22</v>
      </c>
      <c r="H7" s="30" t="s">
        <v>6</v>
      </c>
      <c r="I7" s="30" t="s">
        <v>18</v>
      </c>
      <c r="J7" s="30" t="s">
        <v>8</v>
      </c>
      <c r="K7" s="157">
        <v>12.9642965482122</v>
      </c>
    </row>
    <row r="8" spans="1:11">
      <c r="A8" s="30" t="s">
        <v>23</v>
      </c>
      <c r="B8" s="30" t="s">
        <v>6</v>
      </c>
      <c r="C8" s="30" t="s">
        <v>24</v>
      </c>
      <c r="D8" s="30" t="s">
        <v>8</v>
      </c>
      <c r="E8" s="157">
        <v>22.5149235684491</v>
      </c>
      <c r="F8" s="158"/>
      <c r="G8" s="30" t="s">
        <v>25</v>
      </c>
      <c r="H8" s="30" t="s">
        <v>6</v>
      </c>
      <c r="I8" s="30" t="s">
        <v>10</v>
      </c>
      <c r="J8" s="30" t="s">
        <v>26</v>
      </c>
      <c r="K8" s="157">
        <v>34.7625218972702</v>
      </c>
    </row>
    <row r="9" spans="1:11">
      <c r="A9" s="30" t="s">
        <v>27</v>
      </c>
      <c r="B9" s="30" t="s">
        <v>6</v>
      </c>
      <c r="C9" s="30" t="s">
        <v>24</v>
      </c>
      <c r="D9" s="30" t="s">
        <v>8</v>
      </c>
      <c r="E9" s="157">
        <v>22.5374313082546</v>
      </c>
      <c r="F9" s="158"/>
      <c r="G9" s="30" t="s">
        <v>28</v>
      </c>
      <c r="H9" s="30" t="s">
        <v>6</v>
      </c>
      <c r="I9" s="30" t="s">
        <v>10</v>
      </c>
      <c r="J9" s="30" t="s">
        <v>26</v>
      </c>
      <c r="K9" s="157">
        <v>32.4301701154637</v>
      </c>
    </row>
    <row r="10" spans="1:11">
      <c r="A10" s="30" t="s">
        <v>29</v>
      </c>
      <c r="B10" s="30" t="s">
        <v>6</v>
      </c>
      <c r="C10" s="30" t="s">
        <v>24</v>
      </c>
      <c r="D10" s="30" t="s">
        <v>8</v>
      </c>
      <c r="E10" s="157">
        <v>22.509653031025</v>
      </c>
      <c r="F10" s="158"/>
      <c r="G10" s="30" t="s">
        <v>30</v>
      </c>
      <c r="H10" s="30" t="s">
        <v>6</v>
      </c>
      <c r="I10" s="30" t="s">
        <v>10</v>
      </c>
      <c r="J10" s="30" t="s">
        <v>26</v>
      </c>
      <c r="K10" s="157">
        <v>29.9944805399824</v>
      </c>
    </row>
    <row r="11" spans="1:11">
      <c r="A11" s="30" t="s">
        <v>31</v>
      </c>
      <c r="B11" s="30" t="s">
        <v>6</v>
      </c>
      <c r="C11" s="30" t="s">
        <v>7</v>
      </c>
      <c r="D11" s="30" t="s">
        <v>32</v>
      </c>
      <c r="E11" s="157">
        <v>18.7717262614885</v>
      </c>
      <c r="F11" s="158"/>
      <c r="G11" s="30" t="s">
        <v>33</v>
      </c>
      <c r="H11" s="30" t="s">
        <v>6</v>
      </c>
      <c r="I11" s="30" t="s">
        <v>18</v>
      </c>
      <c r="J11" s="30" t="s">
        <v>26</v>
      </c>
      <c r="K11" s="157">
        <v>12.49305762157</v>
      </c>
    </row>
    <row r="12" spans="1:11">
      <c r="A12" s="30" t="s">
        <v>34</v>
      </c>
      <c r="B12" s="30" t="s">
        <v>6</v>
      </c>
      <c r="C12" s="30" t="s">
        <v>7</v>
      </c>
      <c r="D12" s="30" t="s">
        <v>32</v>
      </c>
      <c r="E12" s="157">
        <v>18.778058936142</v>
      </c>
      <c r="F12" s="158"/>
      <c r="G12" s="30" t="s">
        <v>35</v>
      </c>
      <c r="H12" s="30" t="s">
        <v>6</v>
      </c>
      <c r="I12" s="30" t="s">
        <v>18</v>
      </c>
      <c r="J12" s="30" t="s">
        <v>26</v>
      </c>
      <c r="K12" s="157">
        <v>12.5569107688862</v>
      </c>
    </row>
    <row r="13" spans="1:11">
      <c r="A13" s="38" t="s">
        <v>36</v>
      </c>
      <c r="B13" s="38" t="s">
        <v>6</v>
      </c>
      <c r="C13" s="38" t="s">
        <v>7</v>
      </c>
      <c r="D13" s="38" t="s">
        <v>32</v>
      </c>
      <c r="E13" s="159">
        <v>18.8443610498721</v>
      </c>
      <c r="F13" s="160"/>
      <c r="G13" s="30" t="s">
        <v>37</v>
      </c>
      <c r="H13" s="30" t="s">
        <v>6</v>
      </c>
      <c r="I13" s="30" t="s">
        <v>18</v>
      </c>
      <c r="J13" s="30" t="s">
        <v>26</v>
      </c>
      <c r="K13" s="157">
        <v>12.672815274905</v>
      </c>
    </row>
    <row r="14" spans="1:11">
      <c r="A14" s="38" t="s">
        <v>9</v>
      </c>
      <c r="B14" s="38" t="s">
        <v>6</v>
      </c>
      <c r="C14" s="38" t="s">
        <v>7</v>
      </c>
      <c r="D14" s="38" t="s">
        <v>38</v>
      </c>
      <c r="E14" s="159">
        <v>21.733230438981</v>
      </c>
      <c r="F14" s="160"/>
      <c r="G14" s="30" t="s">
        <v>39</v>
      </c>
      <c r="H14" s="30" t="s">
        <v>6</v>
      </c>
      <c r="I14" s="30" t="s">
        <v>10</v>
      </c>
      <c r="J14" s="30" t="s">
        <v>40</v>
      </c>
      <c r="K14" s="157">
        <v>34.8369322665807</v>
      </c>
    </row>
    <row r="15" spans="1:11">
      <c r="A15" s="38" t="s">
        <v>12</v>
      </c>
      <c r="B15" s="38" t="s">
        <v>6</v>
      </c>
      <c r="C15" s="38" t="s">
        <v>7</v>
      </c>
      <c r="D15" s="38" t="s">
        <v>38</v>
      </c>
      <c r="E15" s="159">
        <v>21.6574346812985</v>
      </c>
      <c r="F15" s="160"/>
      <c r="G15" s="38" t="s">
        <v>41</v>
      </c>
      <c r="H15" s="38" t="s">
        <v>6</v>
      </c>
      <c r="I15" s="38" t="s">
        <v>10</v>
      </c>
      <c r="J15" s="38" t="s">
        <v>40</v>
      </c>
      <c r="K15" s="159">
        <v>32.0419906257297</v>
      </c>
    </row>
    <row r="16" spans="1:11">
      <c r="A16" s="30" t="s">
        <v>14</v>
      </c>
      <c r="B16" s="30" t="s">
        <v>6</v>
      </c>
      <c r="C16" s="30" t="s">
        <v>7</v>
      </c>
      <c r="D16" s="30" t="s">
        <v>38</v>
      </c>
      <c r="E16" s="157">
        <v>21.6978840956607</v>
      </c>
      <c r="F16" s="158"/>
      <c r="G16" s="38" t="s">
        <v>42</v>
      </c>
      <c r="H16" s="38" t="s">
        <v>6</v>
      </c>
      <c r="I16" s="38" t="s">
        <v>10</v>
      </c>
      <c r="J16" s="38" t="s">
        <v>40</v>
      </c>
      <c r="K16" s="159">
        <v>33.5885480550294</v>
      </c>
    </row>
    <row r="17" spans="1:11">
      <c r="A17" s="30" t="s">
        <v>43</v>
      </c>
      <c r="B17" s="30" t="s">
        <v>6</v>
      </c>
      <c r="C17" s="30" t="s">
        <v>16</v>
      </c>
      <c r="D17" s="30" t="s">
        <v>38</v>
      </c>
      <c r="E17" s="157">
        <v>31.9715632488153</v>
      </c>
      <c r="F17" s="158"/>
      <c r="G17" s="38" t="s">
        <v>44</v>
      </c>
      <c r="H17" s="38" t="s">
        <v>6</v>
      </c>
      <c r="I17" s="38" t="s">
        <v>18</v>
      </c>
      <c r="J17" s="38" t="s">
        <v>40</v>
      </c>
      <c r="K17" s="159">
        <v>13.8913384835375</v>
      </c>
    </row>
    <row r="18" spans="1:11">
      <c r="A18" s="30" t="s">
        <v>45</v>
      </c>
      <c r="B18" s="30" t="s">
        <v>6</v>
      </c>
      <c r="C18" s="30" t="s">
        <v>16</v>
      </c>
      <c r="D18" s="30" t="s">
        <v>38</v>
      </c>
      <c r="E18" s="157">
        <v>32.0568081172222</v>
      </c>
      <c r="F18" s="158"/>
      <c r="G18" s="30" t="s">
        <v>46</v>
      </c>
      <c r="H18" s="30" t="s">
        <v>6</v>
      </c>
      <c r="I18" s="30" t="s">
        <v>18</v>
      </c>
      <c r="J18" s="30" t="s">
        <v>40</v>
      </c>
      <c r="K18" s="157">
        <v>13.045650483156</v>
      </c>
    </row>
    <row r="19" spans="1:11">
      <c r="A19" s="30" t="s">
        <v>47</v>
      </c>
      <c r="B19" s="30" t="s">
        <v>6</v>
      </c>
      <c r="C19" s="30" t="s">
        <v>16</v>
      </c>
      <c r="D19" s="30" t="s">
        <v>38</v>
      </c>
      <c r="E19" s="157">
        <v>29.3832652639037</v>
      </c>
      <c r="F19" s="158"/>
      <c r="G19" s="38" t="s">
        <v>48</v>
      </c>
      <c r="H19" s="38" t="s">
        <v>6</v>
      </c>
      <c r="I19" s="38" t="s">
        <v>18</v>
      </c>
      <c r="J19" s="38" t="s">
        <v>40</v>
      </c>
      <c r="K19" s="159">
        <v>13.2089192881687</v>
      </c>
    </row>
    <row r="20" spans="1:11">
      <c r="A20" s="30" t="s">
        <v>49</v>
      </c>
      <c r="B20" s="30" t="s">
        <v>6</v>
      </c>
      <c r="C20" s="30" t="s">
        <v>24</v>
      </c>
      <c r="D20" s="30" t="s">
        <v>38</v>
      </c>
      <c r="E20" s="157">
        <v>32.4517259950366</v>
      </c>
      <c r="F20" s="158"/>
      <c r="G20" s="30" t="s">
        <v>50</v>
      </c>
      <c r="H20" s="30" t="s">
        <v>6</v>
      </c>
      <c r="I20" s="30" t="s">
        <v>10</v>
      </c>
      <c r="J20" s="30" t="s">
        <v>51</v>
      </c>
      <c r="K20" s="157">
        <v>31.9881193753874</v>
      </c>
    </row>
    <row r="21" spans="1:11">
      <c r="A21" s="30" t="s">
        <v>52</v>
      </c>
      <c r="B21" s="30" t="s">
        <v>6</v>
      </c>
      <c r="C21" s="30" t="s">
        <v>24</v>
      </c>
      <c r="D21" s="30" t="s">
        <v>38</v>
      </c>
      <c r="E21" s="157">
        <v>32.948849644609</v>
      </c>
      <c r="F21" s="158"/>
      <c r="G21" s="30" t="s">
        <v>53</v>
      </c>
      <c r="H21" s="30" t="s">
        <v>6</v>
      </c>
      <c r="I21" s="30" t="s">
        <v>10</v>
      </c>
      <c r="J21" s="30" t="s">
        <v>51</v>
      </c>
      <c r="K21" s="157">
        <v>30.2178710718811</v>
      </c>
    </row>
    <row r="22" spans="1:11">
      <c r="A22" s="30" t="s">
        <v>54</v>
      </c>
      <c r="B22" s="30" t="s">
        <v>6</v>
      </c>
      <c r="C22" s="30" t="s">
        <v>24</v>
      </c>
      <c r="D22" s="30" t="s">
        <v>38</v>
      </c>
      <c r="E22" s="157">
        <v>32.3259851957523</v>
      </c>
      <c r="F22" s="158"/>
      <c r="G22" s="30" t="s">
        <v>55</v>
      </c>
      <c r="H22" s="30" t="s">
        <v>6</v>
      </c>
      <c r="I22" s="30" t="s">
        <v>10</v>
      </c>
      <c r="J22" s="30" t="s">
        <v>51</v>
      </c>
      <c r="K22" s="157">
        <v>30.1720233441532</v>
      </c>
    </row>
    <row r="23" spans="1:11">
      <c r="A23" s="30" t="s">
        <v>17</v>
      </c>
      <c r="B23" s="30" t="s">
        <v>6</v>
      </c>
      <c r="C23" s="30" t="s">
        <v>7</v>
      </c>
      <c r="D23" s="30" t="s">
        <v>56</v>
      </c>
      <c r="E23" s="157">
        <v>16.1852685995197</v>
      </c>
      <c r="F23" s="158"/>
      <c r="G23" s="30" t="s">
        <v>57</v>
      </c>
      <c r="H23" s="30" t="s">
        <v>6</v>
      </c>
      <c r="I23" s="30" t="s">
        <v>18</v>
      </c>
      <c r="J23" s="30" t="s">
        <v>51</v>
      </c>
      <c r="K23" s="157">
        <v>12.0208792661366</v>
      </c>
    </row>
    <row r="24" spans="1:11">
      <c r="A24" s="30" t="s">
        <v>20</v>
      </c>
      <c r="B24" s="30" t="s">
        <v>6</v>
      </c>
      <c r="C24" s="30" t="s">
        <v>7</v>
      </c>
      <c r="D24" s="30" t="s">
        <v>56</v>
      </c>
      <c r="E24" s="157">
        <v>16.0048915348115</v>
      </c>
      <c r="F24" s="158"/>
      <c r="G24" s="30" t="s">
        <v>58</v>
      </c>
      <c r="H24" s="30" t="s">
        <v>6</v>
      </c>
      <c r="I24" s="30" t="s">
        <v>18</v>
      </c>
      <c r="J24" s="30" t="s">
        <v>51</v>
      </c>
      <c r="K24" s="157">
        <v>12.0451831714279</v>
      </c>
    </row>
    <row r="25" spans="1:11">
      <c r="A25" s="30" t="s">
        <v>22</v>
      </c>
      <c r="B25" s="30" t="s">
        <v>6</v>
      </c>
      <c r="C25" s="30" t="s">
        <v>7</v>
      </c>
      <c r="D25" s="30" t="s">
        <v>56</v>
      </c>
      <c r="E25" s="157">
        <v>15.3562358595515</v>
      </c>
      <c r="F25" s="158"/>
      <c r="G25" s="30" t="s">
        <v>59</v>
      </c>
      <c r="H25" s="30" t="s">
        <v>6</v>
      </c>
      <c r="I25" s="30" t="s">
        <v>18</v>
      </c>
      <c r="J25" s="30" t="s">
        <v>51</v>
      </c>
      <c r="K25" s="157">
        <v>12.2997959759452</v>
      </c>
    </row>
    <row r="26" spans="1:11">
      <c r="A26" s="30" t="s">
        <v>25</v>
      </c>
      <c r="B26" s="30" t="s">
        <v>6</v>
      </c>
      <c r="C26" s="30" t="s">
        <v>7</v>
      </c>
      <c r="D26" s="30" t="s">
        <v>60</v>
      </c>
      <c r="E26" s="157">
        <v>20.5769336975886</v>
      </c>
      <c r="F26" s="158"/>
      <c r="G26" s="158"/>
      <c r="H26" s="158"/>
      <c r="I26" s="158"/>
      <c r="J26" s="158"/>
      <c r="K26" s="158"/>
    </row>
    <row r="27" spans="1:11">
      <c r="A27" s="30" t="s">
        <v>28</v>
      </c>
      <c r="B27" s="30" t="s">
        <v>6</v>
      </c>
      <c r="C27" s="30" t="s">
        <v>7</v>
      </c>
      <c r="D27" s="30" t="s">
        <v>60</v>
      </c>
      <c r="E27" s="157">
        <v>20.4594697603082</v>
      </c>
      <c r="F27" s="158"/>
      <c r="G27" s="22" t="s">
        <v>0</v>
      </c>
      <c r="H27" s="22" t="s">
        <v>1</v>
      </c>
      <c r="I27" s="22" t="s">
        <v>2</v>
      </c>
      <c r="J27" s="22" t="s">
        <v>3</v>
      </c>
      <c r="K27" s="22" t="s">
        <v>4</v>
      </c>
    </row>
    <row r="28" spans="1:11">
      <c r="A28" s="38" t="s">
        <v>30</v>
      </c>
      <c r="B28" s="38" t="s">
        <v>6</v>
      </c>
      <c r="C28" s="38" t="s">
        <v>7</v>
      </c>
      <c r="D28" s="38" t="s">
        <v>60</v>
      </c>
      <c r="E28" s="159">
        <v>20.553993598088</v>
      </c>
      <c r="F28" s="160"/>
      <c r="G28" s="38" t="s">
        <v>12</v>
      </c>
      <c r="H28" s="38" t="s">
        <v>6</v>
      </c>
      <c r="I28" s="38" t="s">
        <v>7</v>
      </c>
      <c r="J28" s="38" t="s">
        <v>26</v>
      </c>
      <c r="K28" s="159">
        <v>18.5871386820409</v>
      </c>
    </row>
    <row r="29" spans="1:11">
      <c r="A29" s="38" t="s">
        <v>61</v>
      </c>
      <c r="B29" s="38" t="s">
        <v>6</v>
      </c>
      <c r="C29" s="38" t="s">
        <v>16</v>
      </c>
      <c r="D29" s="38" t="s">
        <v>60</v>
      </c>
      <c r="E29" s="159">
        <v>31.6970273979566</v>
      </c>
      <c r="F29" s="160"/>
      <c r="G29" s="38" t="s">
        <v>14</v>
      </c>
      <c r="H29" s="38" t="s">
        <v>6</v>
      </c>
      <c r="I29" s="38" t="s">
        <v>7</v>
      </c>
      <c r="J29" s="38" t="s">
        <v>26</v>
      </c>
      <c r="K29" s="159">
        <v>18.7335336528933</v>
      </c>
    </row>
    <row r="30" spans="1:11">
      <c r="A30" s="38" t="s">
        <v>62</v>
      </c>
      <c r="B30" s="38" t="s">
        <v>6</v>
      </c>
      <c r="C30" s="38" t="s">
        <v>16</v>
      </c>
      <c r="D30" s="38" t="s">
        <v>60</v>
      </c>
      <c r="E30" s="159">
        <v>31.9336396201478</v>
      </c>
      <c r="F30" s="160"/>
      <c r="G30" s="38" t="s">
        <v>43</v>
      </c>
      <c r="H30" s="38" t="s">
        <v>6</v>
      </c>
      <c r="I30" s="38" t="s">
        <v>7</v>
      </c>
      <c r="J30" s="38" t="s">
        <v>26</v>
      </c>
      <c r="K30" s="159">
        <v>18.7189519532133</v>
      </c>
    </row>
    <row r="31" spans="1:11">
      <c r="A31" s="30" t="s">
        <v>63</v>
      </c>
      <c r="B31" s="30" t="s">
        <v>6</v>
      </c>
      <c r="C31" s="30" t="s">
        <v>16</v>
      </c>
      <c r="D31" s="30" t="s">
        <v>60</v>
      </c>
      <c r="E31" s="157">
        <v>31.6348984654959</v>
      </c>
      <c r="F31" s="158"/>
      <c r="G31" s="38" t="s">
        <v>20</v>
      </c>
      <c r="H31" s="38" t="s">
        <v>6</v>
      </c>
      <c r="I31" s="38" t="s">
        <v>7</v>
      </c>
      <c r="J31" s="38" t="s">
        <v>8</v>
      </c>
      <c r="K31" s="159">
        <v>27.1829970535918</v>
      </c>
    </row>
    <row r="32" spans="1:11">
      <c r="A32" s="38" t="s">
        <v>64</v>
      </c>
      <c r="B32" s="38" t="s">
        <v>6</v>
      </c>
      <c r="C32" s="38" t="s">
        <v>24</v>
      </c>
      <c r="D32" s="38" t="s">
        <v>60</v>
      </c>
      <c r="E32" s="159">
        <v>32.4421901914038</v>
      </c>
      <c r="F32" s="160"/>
      <c r="G32" s="38" t="s">
        <v>28</v>
      </c>
      <c r="H32" s="38" t="s">
        <v>6</v>
      </c>
      <c r="I32" s="38" t="s">
        <v>7</v>
      </c>
      <c r="J32" s="38" t="s">
        <v>40</v>
      </c>
      <c r="K32" s="159">
        <v>19.0064094719955</v>
      </c>
    </row>
    <row r="33" spans="1:11">
      <c r="A33" s="30" t="s">
        <v>65</v>
      </c>
      <c r="B33" s="30" t="s">
        <v>6</v>
      </c>
      <c r="C33" s="30" t="s">
        <v>24</v>
      </c>
      <c r="D33" s="30" t="s">
        <v>60</v>
      </c>
      <c r="E33" s="157">
        <v>32.7879489034154</v>
      </c>
      <c r="F33" s="158"/>
      <c r="G33" s="38" t="s">
        <v>30</v>
      </c>
      <c r="H33" s="38" t="s">
        <v>6</v>
      </c>
      <c r="I33" s="38" t="s">
        <v>7</v>
      </c>
      <c r="J33" s="38" t="s">
        <v>40</v>
      </c>
      <c r="K33" s="159">
        <v>15.2023277557547</v>
      </c>
    </row>
    <row r="34" spans="1:11">
      <c r="A34" s="38" t="s">
        <v>66</v>
      </c>
      <c r="B34" s="38" t="s">
        <v>6</v>
      </c>
      <c r="C34" s="38" t="s">
        <v>24</v>
      </c>
      <c r="D34" s="38" t="s">
        <v>60</v>
      </c>
      <c r="E34" s="159">
        <v>31.9316884525308</v>
      </c>
      <c r="F34" s="160"/>
      <c r="G34" s="38" t="s">
        <v>61</v>
      </c>
      <c r="H34" s="38" t="s">
        <v>6</v>
      </c>
      <c r="I34" s="38" t="s">
        <v>7</v>
      </c>
      <c r="J34" s="38" t="s">
        <v>40</v>
      </c>
      <c r="K34" s="159">
        <v>18.7084520590364</v>
      </c>
    </row>
    <row r="35" spans="1:11">
      <c r="A35" s="30" t="s">
        <v>33</v>
      </c>
      <c r="B35" s="30" t="s">
        <v>6</v>
      </c>
      <c r="C35" s="30" t="s">
        <v>16</v>
      </c>
      <c r="D35" s="30" t="s">
        <v>32</v>
      </c>
      <c r="E35" s="157">
        <v>30.7030188691478</v>
      </c>
      <c r="F35" s="158"/>
      <c r="G35" s="38" t="s">
        <v>35</v>
      </c>
      <c r="H35" s="38" t="s">
        <v>6</v>
      </c>
      <c r="I35" s="38" t="s">
        <v>7</v>
      </c>
      <c r="J35" s="38" t="s">
        <v>8</v>
      </c>
      <c r="K35" s="159">
        <v>27.0487359609469</v>
      </c>
    </row>
    <row r="36" spans="1:11">
      <c r="A36" s="30" t="s">
        <v>35</v>
      </c>
      <c r="B36" s="30" t="s">
        <v>6</v>
      </c>
      <c r="C36" s="30" t="s">
        <v>16</v>
      </c>
      <c r="D36" s="30" t="s">
        <v>32</v>
      </c>
      <c r="E36" s="157">
        <v>31.7663606347034</v>
      </c>
      <c r="F36" s="158"/>
      <c r="G36" s="38" t="s">
        <v>67</v>
      </c>
      <c r="H36" s="38" t="s">
        <v>6</v>
      </c>
      <c r="I36" s="38" t="s">
        <v>7</v>
      </c>
      <c r="J36" s="38" t="s">
        <v>51</v>
      </c>
      <c r="K36" s="159">
        <v>20.5021078202915</v>
      </c>
    </row>
    <row r="37" spans="1:11">
      <c r="A37" s="38" t="s">
        <v>37</v>
      </c>
      <c r="B37" s="38" t="s">
        <v>6</v>
      </c>
      <c r="C37" s="38" t="s">
        <v>16</v>
      </c>
      <c r="D37" s="38" t="s">
        <v>32</v>
      </c>
      <c r="E37" s="159">
        <v>31.2563785482834</v>
      </c>
      <c r="F37" s="160"/>
      <c r="G37" s="38" t="s">
        <v>68</v>
      </c>
      <c r="H37" s="38" t="s">
        <v>6</v>
      </c>
      <c r="I37" s="38" t="s">
        <v>7</v>
      </c>
      <c r="J37" s="38" t="s">
        <v>51</v>
      </c>
      <c r="K37" s="159">
        <v>20.5957190755114</v>
      </c>
    </row>
    <row r="38" spans="1:11">
      <c r="A38" s="30" t="s">
        <v>69</v>
      </c>
      <c r="B38" s="30" t="s">
        <v>6</v>
      </c>
      <c r="C38" s="30" t="s">
        <v>7</v>
      </c>
      <c r="D38" s="30" t="s">
        <v>70</v>
      </c>
      <c r="E38" s="157">
        <v>17.3006214338092</v>
      </c>
      <c r="F38" s="158"/>
      <c r="G38" s="38" t="s">
        <v>71</v>
      </c>
      <c r="H38" s="38" t="s">
        <v>6</v>
      </c>
      <c r="I38" s="38" t="s">
        <v>7</v>
      </c>
      <c r="J38" s="38" t="s">
        <v>51</v>
      </c>
      <c r="K38" s="159">
        <v>20.410164690916</v>
      </c>
    </row>
    <row r="39" spans="1:11">
      <c r="A39" s="30" t="s">
        <v>67</v>
      </c>
      <c r="B39" s="30" t="s">
        <v>6</v>
      </c>
      <c r="C39" s="30" t="s">
        <v>7</v>
      </c>
      <c r="D39" s="30" t="s">
        <v>70</v>
      </c>
      <c r="E39" s="157">
        <v>17.2580699292091</v>
      </c>
      <c r="F39" s="158"/>
      <c r="G39" s="38" t="s">
        <v>72</v>
      </c>
      <c r="H39" s="38" t="s">
        <v>6</v>
      </c>
      <c r="I39" s="38" t="s">
        <v>7</v>
      </c>
      <c r="J39" s="38" t="s">
        <v>8</v>
      </c>
      <c r="K39" s="159">
        <v>27.184647474015</v>
      </c>
    </row>
    <row r="40" spans="1:11">
      <c r="A40" s="30" t="s">
        <v>68</v>
      </c>
      <c r="B40" s="30" t="s">
        <v>6</v>
      </c>
      <c r="C40" s="30" t="s">
        <v>7</v>
      </c>
      <c r="D40" s="30" t="s">
        <v>70</v>
      </c>
      <c r="E40" s="157">
        <v>17.2520906087554</v>
      </c>
      <c r="F40" s="158"/>
      <c r="G40" s="30" t="s">
        <v>73</v>
      </c>
      <c r="H40" s="30" t="s">
        <v>6</v>
      </c>
      <c r="I40" s="30" t="s">
        <v>24</v>
      </c>
      <c r="J40" s="30" t="s">
        <v>26</v>
      </c>
      <c r="K40" s="157">
        <v>33.0630616780438</v>
      </c>
    </row>
    <row r="41" spans="1:11">
      <c r="A41" s="30" t="s">
        <v>71</v>
      </c>
      <c r="B41" s="30" t="s">
        <v>6</v>
      </c>
      <c r="C41" s="30" t="s">
        <v>16</v>
      </c>
      <c r="D41" s="30" t="s">
        <v>70</v>
      </c>
      <c r="E41" s="157">
        <v>31.101294466684</v>
      </c>
      <c r="F41" s="158"/>
      <c r="G41" s="30" t="s">
        <v>74</v>
      </c>
      <c r="H41" s="30" t="s">
        <v>6</v>
      </c>
      <c r="I41" s="30" t="s">
        <v>24</v>
      </c>
      <c r="J41" s="30" t="s">
        <v>26</v>
      </c>
      <c r="K41" s="157">
        <v>28.9924523094649</v>
      </c>
    </row>
    <row r="42" spans="1:11">
      <c r="A42" s="30" t="s">
        <v>75</v>
      </c>
      <c r="B42" s="30" t="s">
        <v>6</v>
      </c>
      <c r="C42" s="30" t="s">
        <v>16</v>
      </c>
      <c r="D42" s="30" t="s">
        <v>70</v>
      </c>
      <c r="E42" s="157">
        <v>29.6053317553305</v>
      </c>
      <c r="F42" s="158"/>
      <c r="G42" s="30" t="s">
        <v>44</v>
      </c>
      <c r="H42" s="30" t="s">
        <v>6</v>
      </c>
      <c r="I42" s="30" t="s">
        <v>24</v>
      </c>
      <c r="J42" s="30" t="s">
        <v>26</v>
      </c>
      <c r="K42" s="157">
        <v>30.0327376741739</v>
      </c>
    </row>
    <row r="43" spans="1:11">
      <c r="A43" s="30" t="s">
        <v>76</v>
      </c>
      <c r="B43" s="30" t="s">
        <v>6</v>
      </c>
      <c r="C43" s="30" t="s">
        <v>16</v>
      </c>
      <c r="D43" s="30" t="s">
        <v>70</v>
      </c>
      <c r="E43" s="157">
        <v>31.0516236598172</v>
      </c>
      <c r="F43" s="158"/>
      <c r="G43" s="30" t="s">
        <v>77</v>
      </c>
      <c r="H43" s="30" t="s">
        <v>6</v>
      </c>
      <c r="I43" s="30" t="s">
        <v>24</v>
      </c>
      <c r="J43" s="30" t="s">
        <v>40</v>
      </c>
      <c r="K43" s="157">
        <v>34.5680546978514</v>
      </c>
    </row>
    <row r="44" spans="1:11">
      <c r="A44" s="30" t="s">
        <v>78</v>
      </c>
      <c r="B44" s="30" t="s">
        <v>6</v>
      </c>
      <c r="C44" s="30" t="s">
        <v>24</v>
      </c>
      <c r="D44" s="30" t="s">
        <v>70</v>
      </c>
      <c r="E44" s="157">
        <v>31.8542878733671</v>
      </c>
      <c r="F44" s="158"/>
      <c r="G44" s="30" t="s">
        <v>79</v>
      </c>
      <c r="H44" s="30" t="s">
        <v>6</v>
      </c>
      <c r="I44" s="30" t="s">
        <v>24</v>
      </c>
      <c r="J44" s="30" t="s">
        <v>40</v>
      </c>
      <c r="K44" s="157">
        <v>33.1067668968021</v>
      </c>
    </row>
    <row r="45" spans="1:11">
      <c r="A45" s="30" t="s">
        <v>80</v>
      </c>
      <c r="B45" s="30" t="s">
        <v>6</v>
      </c>
      <c r="C45" s="30" t="s">
        <v>24</v>
      </c>
      <c r="D45" s="30" t="s">
        <v>70</v>
      </c>
      <c r="E45" s="157">
        <v>31.7148564094072</v>
      </c>
      <c r="F45" s="158"/>
      <c r="G45" s="30" t="s">
        <v>81</v>
      </c>
      <c r="H45" s="30" t="s">
        <v>6</v>
      </c>
      <c r="I45" s="30" t="s">
        <v>24</v>
      </c>
      <c r="J45" s="30" t="s">
        <v>40</v>
      </c>
      <c r="K45" s="157">
        <v>30.0007742696627</v>
      </c>
    </row>
    <row r="46" spans="1:11">
      <c r="A46" s="30" t="s">
        <v>82</v>
      </c>
      <c r="B46" s="30" t="s">
        <v>6</v>
      </c>
      <c r="C46" s="30" t="s">
        <v>24</v>
      </c>
      <c r="D46" s="30" t="s">
        <v>70</v>
      </c>
      <c r="E46" s="157">
        <v>31.4351226408881</v>
      </c>
      <c r="F46" s="158"/>
      <c r="G46" s="30" t="s">
        <v>83</v>
      </c>
      <c r="H46" s="30" t="s">
        <v>6</v>
      </c>
      <c r="I46" s="30" t="s">
        <v>24</v>
      </c>
      <c r="J46" s="30" t="s">
        <v>51</v>
      </c>
      <c r="K46" s="157">
        <v>31.6886418014467</v>
      </c>
    </row>
    <row r="47" spans="1:11">
      <c r="A47" s="30" t="s">
        <v>84</v>
      </c>
      <c r="B47" s="30" t="s">
        <v>6</v>
      </c>
      <c r="C47" s="30" t="s">
        <v>16</v>
      </c>
      <c r="D47" s="30" t="s">
        <v>56</v>
      </c>
      <c r="E47" s="157">
        <v>24.2505384552986</v>
      </c>
      <c r="F47" s="158"/>
      <c r="G47" s="30" t="s">
        <v>85</v>
      </c>
      <c r="H47" s="30" t="s">
        <v>6</v>
      </c>
      <c r="I47" s="30" t="s">
        <v>24</v>
      </c>
      <c r="J47" s="30" t="s">
        <v>51</v>
      </c>
      <c r="K47" s="157">
        <v>32.2089847277976</v>
      </c>
    </row>
    <row r="48" spans="1:11">
      <c r="A48" s="30" t="s">
        <v>72</v>
      </c>
      <c r="B48" s="30" t="s">
        <v>6</v>
      </c>
      <c r="C48" s="30" t="s">
        <v>16</v>
      </c>
      <c r="D48" s="30" t="s">
        <v>56</v>
      </c>
      <c r="E48" s="157">
        <v>24.466630780188</v>
      </c>
      <c r="F48" s="158"/>
      <c r="G48" s="30" t="s">
        <v>57</v>
      </c>
      <c r="H48" s="30" t="s">
        <v>6</v>
      </c>
      <c r="I48" s="30" t="s">
        <v>24</v>
      </c>
      <c r="J48" s="30" t="s">
        <v>51</v>
      </c>
      <c r="K48" s="157">
        <v>33.1393662319523</v>
      </c>
    </row>
    <row r="49" spans="1:11">
      <c r="A49" s="30" t="s">
        <v>86</v>
      </c>
      <c r="B49" s="30" t="s">
        <v>6</v>
      </c>
      <c r="C49" s="30" t="s">
        <v>16</v>
      </c>
      <c r="D49" s="30" t="s">
        <v>56</v>
      </c>
      <c r="E49" s="157">
        <v>27.3693804407049</v>
      </c>
      <c r="F49" s="158"/>
      <c r="G49" s="30" t="s">
        <v>87</v>
      </c>
      <c r="H49" s="30" t="s">
        <v>6</v>
      </c>
      <c r="I49" s="30" t="s">
        <v>24</v>
      </c>
      <c r="J49" s="30" t="s">
        <v>8</v>
      </c>
      <c r="K49" s="157">
        <v>23.5455945239664</v>
      </c>
    </row>
    <row r="50" spans="1:11">
      <c r="A50" s="30" t="s">
        <v>39</v>
      </c>
      <c r="B50" s="30" t="s">
        <v>6</v>
      </c>
      <c r="C50" s="30" t="s">
        <v>7</v>
      </c>
      <c r="D50" s="30" t="s">
        <v>88</v>
      </c>
      <c r="E50" s="157">
        <v>20.1409912103365</v>
      </c>
      <c r="F50" s="158"/>
      <c r="G50" s="30" t="s">
        <v>89</v>
      </c>
      <c r="H50" s="30" t="s">
        <v>6</v>
      </c>
      <c r="I50" s="30" t="s">
        <v>24</v>
      </c>
      <c r="J50" s="30" t="s">
        <v>8</v>
      </c>
      <c r="K50" s="157">
        <v>23.4799550611058</v>
      </c>
    </row>
    <row r="51" spans="1:11">
      <c r="A51" s="30" t="s">
        <v>41</v>
      </c>
      <c r="B51" s="30" t="s">
        <v>6</v>
      </c>
      <c r="C51" s="30" t="s">
        <v>7</v>
      </c>
      <c r="D51" s="30" t="s">
        <v>88</v>
      </c>
      <c r="E51" s="157">
        <v>20.107815162323</v>
      </c>
      <c r="F51" s="158"/>
      <c r="G51" s="30" t="s">
        <v>90</v>
      </c>
      <c r="H51" s="30" t="s">
        <v>6</v>
      </c>
      <c r="I51" s="30" t="s">
        <v>24</v>
      </c>
      <c r="J51" s="30" t="s">
        <v>8</v>
      </c>
      <c r="K51" s="157">
        <v>23.5203972976622</v>
      </c>
    </row>
    <row r="52" spans="1:11">
      <c r="A52" s="30" t="s">
        <v>42</v>
      </c>
      <c r="B52" s="30" t="s">
        <v>6</v>
      </c>
      <c r="C52" s="30" t="s">
        <v>7</v>
      </c>
      <c r="D52" s="30" t="s">
        <v>88</v>
      </c>
      <c r="E52" s="157">
        <v>20.0993644576961</v>
      </c>
      <c r="F52" s="158"/>
      <c r="G52" s="158"/>
      <c r="H52" s="158"/>
      <c r="I52" s="158"/>
      <c r="J52" s="158"/>
      <c r="K52" s="158"/>
    </row>
    <row r="53" spans="1:11">
      <c r="A53" s="30" t="s">
        <v>91</v>
      </c>
      <c r="B53" s="30" t="s">
        <v>6</v>
      </c>
      <c r="C53" s="30" t="s">
        <v>16</v>
      </c>
      <c r="D53" s="30" t="s">
        <v>88</v>
      </c>
      <c r="E53" s="157">
        <v>30.8537363137742</v>
      </c>
      <c r="F53" s="158"/>
      <c r="G53" s="158"/>
      <c r="H53" s="158"/>
      <c r="I53" s="158"/>
      <c r="J53" s="158"/>
      <c r="K53" s="158"/>
    </row>
    <row r="54" spans="1:11">
      <c r="A54" s="30" t="s">
        <v>92</v>
      </c>
      <c r="B54" s="30" t="s">
        <v>6</v>
      </c>
      <c r="C54" s="30" t="s">
        <v>16</v>
      </c>
      <c r="D54" s="30" t="s">
        <v>88</v>
      </c>
      <c r="E54" s="157">
        <v>30.3953334009585</v>
      </c>
      <c r="F54" s="158"/>
      <c r="G54" s="158"/>
      <c r="H54" s="158"/>
      <c r="I54" s="158"/>
      <c r="J54" s="158"/>
      <c r="K54" s="158"/>
    </row>
    <row r="55" spans="1:11">
      <c r="A55" s="30" t="s">
        <v>93</v>
      </c>
      <c r="B55" s="30" t="s">
        <v>6</v>
      </c>
      <c r="C55" s="30" t="s">
        <v>16</v>
      </c>
      <c r="D55" s="30" t="s">
        <v>88</v>
      </c>
      <c r="E55" s="157">
        <v>30.3506466279307</v>
      </c>
      <c r="F55" s="158"/>
      <c r="G55" s="158"/>
      <c r="H55" s="158"/>
      <c r="I55" s="158"/>
      <c r="J55" s="158"/>
      <c r="K55" s="158"/>
    </row>
    <row r="56" spans="1:11">
      <c r="A56" s="30" t="s">
        <v>94</v>
      </c>
      <c r="B56" s="30" t="s">
        <v>6</v>
      </c>
      <c r="C56" s="30" t="s">
        <v>24</v>
      </c>
      <c r="D56" s="30" t="s">
        <v>88</v>
      </c>
      <c r="E56" s="157">
        <v>32.4210328622999</v>
      </c>
      <c r="F56" s="158"/>
      <c r="G56" s="158"/>
      <c r="H56" s="158"/>
      <c r="I56" s="158"/>
      <c r="J56" s="158"/>
      <c r="K56" s="158"/>
    </row>
    <row r="57" spans="1:11">
      <c r="A57" s="30" t="s">
        <v>73</v>
      </c>
      <c r="B57" s="30" t="s">
        <v>6</v>
      </c>
      <c r="C57" s="30" t="s">
        <v>24</v>
      </c>
      <c r="D57" s="30" t="s">
        <v>88</v>
      </c>
      <c r="E57" s="157">
        <v>32.2050483008494</v>
      </c>
      <c r="F57" s="158"/>
      <c r="G57" s="158"/>
      <c r="H57" s="158"/>
      <c r="I57" s="158"/>
      <c r="J57" s="158"/>
      <c r="K57" s="158"/>
    </row>
    <row r="58" spans="1:11">
      <c r="A58" s="30" t="s">
        <v>74</v>
      </c>
      <c r="B58" s="30" t="s">
        <v>6</v>
      </c>
      <c r="C58" s="30" t="s">
        <v>24</v>
      </c>
      <c r="D58" s="30" t="s">
        <v>88</v>
      </c>
      <c r="E58" s="157">
        <v>32.1186905576886</v>
      </c>
      <c r="F58" s="158"/>
      <c r="G58" s="158"/>
      <c r="H58" s="158"/>
      <c r="I58" s="158"/>
      <c r="J58" s="158"/>
      <c r="K58" s="158"/>
    </row>
    <row r="59" spans="1:11">
      <c r="A59" s="30" t="s">
        <v>44</v>
      </c>
      <c r="B59" s="30" t="s">
        <v>6</v>
      </c>
      <c r="C59" s="30" t="s">
        <v>24</v>
      </c>
      <c r="D59" s="30" t="s">
        <v>32</v>
      </c>
      <c r="E59" s="157">
        <v>32.1077845340265</v>
      </c>
      <c r="F59" s="158"/>
      <c r="G59" s="158"/>
      <c r="H59" s="158"/>
      <c r="I59" s="158"/>
      <c r="J59" s="158"/>
      <c r="K59" s="158"/>
    </row>
    <row r="60" spans="1:11">
      <c r="A60" s="30" t="s">
        <v>46</v>
      </c>
      <c r="B60" s="30" t="s">
        <v>6</v>
      </c>
      <c r="C60" s="30" t="s">
        <v>24</v>
      </c>
      <c r="D60" s="30" t="s">
        <v>32</v>
      </c>
      <c r="E60" s="157">
        <v>32.285684155907</v>
      </c>
      <c r="F60" s="158"/>
      <c r="G60" s="158"/>
      <c r="H60" s="158"/>
      <c r="I60" s="158"/>
      <c r="J60" s="158"/>
      <c r="K60" s="158"/>
    </row>
    <row r="61" spans="1:11">
      <c r="A61" s="30" t="s">
        <v>48</v>
      </c>
      <c r="B61" s="30" t="s">
        <v>6</v>
      </c>
      <c r="C61" s="30" t="s">
        <v>24</v>
      </c>
      <c r="D61" s="30" t="s">
        <v>32</v>
      </c>
      <c r="E61" s="157">
        <v>32.5868858683629</v>
      </c>
      <c r="F61" s="158"/>
      <c r="G61" s="158"/>
      <c r="H61" s="158"/>
      <c r="I61" s="158"/>
      <c r="J61" s="158"/>
      <c r="K61" s="158"/>
    </row>
    <row r="62" spans="1:11">
      <c r="A62" s="30" t="s">
        <v>95</v>
      </c>
      <c r="B62" s="30" t="s">
        <v>6</v>
      </c>
      <c r="C62" s="30" t="s">
        <v>7</v>
      </c>
      <c r="D62" s="30" t="s">
        <v>96</v>
      </c>
      <c r="E62" s="157">
        <v>18.1770328124375</v>
      </c>
      <c r="F62" s="158"/>
      <c r="G62" s="158"/>
      <c r="H62" s="158"/>
      <c r="I62" s="158"/>
      <c r="J62" s="158"/>
      <c r="K62" s="158"/>
    </row>
    <row r="63" spans="1:11">
      <c r="A63" s="30" t="s">
        <v>97</v>
      </c>
      <c r="B63" s="30" t="s">
        <v>6</v>
      </c>
      <c r="C63" s="30" t="s">
        <v>7</v>
      </c>
      <c r="D63" s="30" t="s">
        <v>96</v>
      </c>
      <c r="E63" s="157">
        <v>18.0896766247151</v>
      </c>
      <c r="F63" s="158"/>
      <c r="G63" s="158"/>
      <c r="H63" s="158"/>
      <c r="I63" s="158"/>
      <c r="J63" s="158"/>
      <c r="K63" s="158"/>
    </row>
    <row r="64" spans="1:11">
      <c r="A64" s="30" t="s">
        <v>98</v>
      </c>
      <c r="B64" s="30" t="s">
        <v>6</v>
      </c>
      <c r="C64" s="30" t="s">
        <v>7</v>
      </c>
      <c r="D64" s="30" t="s">
        <v>96</v>
      </c>
      <c r="E64" s="157">
        <v>18.0646092470703</v>
      </c>
      <c r="F64" s="158"/>
      <c r="G64" s="158"/>
      <c r="H64" s="158"/>
      <c r="I64" s="158"/>
      <c r="J64" s="158"/>
      <c r="K64" s="158"/>
    </row>
    <row r="65" spans="1:11">
      <c r="A65" s="30" t="s">
        <v>99</v>
      </c>
      <c r="B65" s="30" t="s">
        <v>6</v>
      </c>
      <c r="C65" s="30" t="s">
        <v>16</v>
      </c>
      <c r="D65" s="30" t="s">
        <v>96</v>
      </c>
      <c r="E65" s="157">
        <v>31.8769488772433</v>
      </c>
      <c r="F65" s="158"/>
      <c r="G65" s="158"/>
      <c r="H65" s="158"/>
      <c r="I65" s="158"/>
      <c r="J65" s="158"/>
      <c r="K65" s="158"/>
    </row>
    <row r="66" spans="1:11">
      <c r="A66" s="30" t="s">
        <v>100</v>
      </c>
      <c r="B66" s="30" t="s">
        <v>6</v>
      </c>
      <c r="C66" s="30" t="s">
        <v>16</v>
      </c>
      <c r="D66" s="30" t="s">
        <v>96</v>
      </c>
      <c r="E66" s="157">
        <v>32.107899506843</v>
      </c>
      <c r="F66" s="158"/>
      <c r="G66" s="158"/>
      <c r="H66" s="158"/>
      <c r="I66" s="158"/>
      <c r="J66" s="158"/>
      <c r="K66" s="158"/>
    </row>
    <row r="67" spans="1:11">
      <c r="A67" s="30" t="s">
        <v>101</v>
      </c>
      <c r="B67" s="30" t="s">
        <v>6</v>
      </c>
      <c r="C67" s="30" t="s">
        <v>16</v>
      </c>
      <c r="D67" s="30" t="s">
        <v>96</v>
      </c>
      <c r="E67" s="157">
        <v>31.2975982256217</v>
      </c>
      <c r="F67" s="158"/>
      <c r="G67" s="158"/>
      <c r="H67" s="158"/>
      <c r="I67" s="158"/>
      <c r="J67" s="158"/>
      <c r="K67" s="158"/>
    </row>
    <row r="68" spans="1:11">
      <c r="A68" s="30" t="s">
        <v>102</v>
      </c>
      <c r="B68" s="30" t="s">
        <v>6</v>
      </c>
      <c r="C68" s="30" t="s">
        <v>24</v>
      </c>
      <c r="D68" s="30" t="s">
        <v>96</v>
      </c>
      <c r="E68" s="157">
        <v>32.2384719691002</v>
      </c>
      <c r="F68" s="158"/>
      <c r="G68" s="158"/>
      <c r="H68" s="158"/>
      <c r="I68" s="158"/>
      <c r="J68" s="158"/>
      <c r="K68" s="158"/>
    </row>
    <row r="69" spans="1:11">
      <c r="A69" s="30" t="s">
        <v>77</v>
      </c>
      <c r="B69" s="30" t="s">
        <v>6</v>
      </c>
      <c r="C69" s="30" t="s">
        <v>24</v>
      </c>
      <c r="D69" s="30" t="s">
        <v>96</v>
      </c>
      <c r="E69" s="157">
        <v>32.2961911830438</v>
      </c>
      <c r="F69" s="158"/>
      <c r="G69" s="158"/>
      <c r="H69" s="158"/>
      <c r="I69" s="158"/>
      <c r="J69" s="158"/>
      <c r="K69" s="158"/>
    </row>
    <row r="70" spans="1:11">
      <c r="A70" s="30" t="s">
        <v>79</v>
      </c>
      <c r="B70" s="30" t="s">
        <v>6</v>
      </c>
      <c r="C70" s="30" t="s">
        <v>24</v>
      </c>
      <c r="D70" s="30" t="s">
        <v>96</v>
      </c>
      <c r="E70" s="157">
        <v>32.3762147456629</v>
      </c>
      <c r="F70" s="158"/>
      <c r="G70" s="158"/>
      <c r="H70" s="158"/>
      <c r="I70" s="158"/>
      <c r="J70" s="158"/>
      <c r="K70" s="158"/>
    </row>
    <row r="71" spans="1:11">
      <c r="A71" s="30" t="s">
        <v>81</v>
      </c>
      <c r="B71" s="30" t="s">
        <v>6</v>
      </c>
      <c r="C71" s="30" t="s">
        <v>24</v>
      </c>
      <c r="D71" s="30" t="s">
        <v>56</v>
      </c>
      <c r="E71" s="157">
        <v>29.3352607098139</v>
      </c>
      <c r="F71" s="158"/>
      <c r="G71" s="158"/>
      <c r="H71" s="158"/>
      <c r="I71" s="158"/>
      <c r="J71" s="158"/>
      <c r="K71" s="158"/>
    </row>
    <row r="72" spans="1:11">
      <c r="A72" s="30" t="s">
        <v>103</v>
      </c>
      <c r="B72" s="30" t="s">
        <v>6</v>
      </c>
      <c r="C72" s="30" t="s">
        <v>24</v>
      </c>
      <c r="D72" s="30" t="s">
        <v>56</v>
      </c>
      <c r="E72" s="157">
        <v>29.2351112193256</v>
      </c>
      <c r="F72" s="158"/>
      <c r="G72" s="158"/>
      <c r="H72" s="158"/>
      <c r="I72" s="158"/>
      <c r="J72" s="158"/>
      <c r="K72" s="158"/>
    </row>
    <row r="73" spans="1:11">
      <c r="A73" s="30" t="s">
        <v>104</v>
      </c>
      <c r="B73" s="30" t="s">
        <v>6</v>
      </c>
      <c r="C73" s="30" t="s">
        <v>24</v>
      </c>
      <c r="D73" s="30" t="s">
        <v>56</v>
      </c>
      <c r="E73" s="157">
        <v>29.278700039056</v>
      </c>
      <c r="F73" s="158"/>
      <c r="G73" s="158"/>
      <c r="H73" s="158"/>
      <c r="I73" s="158"/>
      <c r="J73" s="158"/>
      <c r="K73" s="158"/>
    </row>
    <row r="74" spans="1:11">
      <c r="A74" s="30" t="s">
        <v>50</v>
      </c>
      <c r="B74" s="30" t="s">
        <v>6</v>
      </c>
      <c r="C74" s="30" t="s">
        <v>7</v>
      </c>
      <c r="D74" s="30" t="s">
        <v>105</v>
      </c>
      <c r="E74" s="157">
        <v>18.7190655761769</v>
      </c>
      <c r="F74" s="158"/>
      <c r="G74" s="158"/>
      <c r="H74" s="158"/>
      <c r="I74" s="158"/>
      <c r="J74" s="158"/>
      <c r="K74" s="158"/>
    </row>
    <row r="75" spans="1:11">
      <c r="A75" s="30" t="s">
        <v>53</v>
      </c>
      <c r="B75" s="30" t="s">
        <v>6</v>
      </c>
      <c r="C75" s="30" t="s">
        <v>7</v>
      </c>
      <c r="D75" s="30" t="s">
        <v>105</v>
      </c>
      <c r="E75" s="157">
        <v>18.689034924948</v>
      </c>
      <c r="F75" s="158"/>
      <c r="G75" s="158"/>
      <c r="H75" s="158"/>
      <c r="I75" s="158"/>
      <c r="J75" s="158"/>
      <c r="K75" s="158"/>
    </row>
    <row r="76" spans="1:11">
      <c r="A76" s="30" t="s">
        <v>55</v>
      </c>
      <c r="B76" s="30" t="s">
        <v>6</v>
      </c>
      <c r="C76" s="30" t="s">
        <v>7</v>
      </c>
      <c r="D76" s="30" t="s">
        <v>105</v>
      </c>
      <c r="E76" s="157">
        <v>18.75570100343</v>
      </c>
      <c r="F76" s="158"/>
      <c r="G76" s="158"/>
      <c r="H76" s="158"/>
      <c r="I76" s="158"/>
      <c r="J76" s="158"/>
      <c r="K76" s="158"/>
    </row>
    <row r="77" spans="1:11">
      <c r="A77" s="30" t="s">
        <v>106</v>
      </c>
      <c r="B77" s="30" t="s">
        <v>6</v>
      </c>
      <c r="C77" s="30" t="s">
        <v>16</v>
      </c>
      <c r="D77" s="30" t="s">
        <v>105</v>
      </c>
      <c r="E77" s="157">
        <v>31.0289101462874</v>
      </c>
      <c r="F77" s="158"/>
      <c r="G77" s="158"/>
      <c r="H77" s="158"/>
      <c r="I77" s="158"/>
      <c r="J77" s="158"/>
      <c r="K77" s="158"/>
    </row>
    <row r="78" spans="1:11">
      <c r="A78" s="30" t="s">
        <v>107</v>
      </c>
      <c r="B78" s="30" t="s">
        <v>6</v>
      </c>
      <c r="C78" s="30" t="s">
        <v>16</v>
      </c>
      <c r="D78" s="30" t="s">
        <v>105</v>
      </c>
      <c r="E78" s="157">
        <v>30.7896555157995</v>
      </c>
      <c r="F78" s="158"/>
      <c r="G78" s="158"/>
      <c r="H78" s="158"/>
      <c r="I78" s="158"/>
      <c r="J78" s="158"/>
      <c r="K78" s="158"/>
    </row>
    <row r="79" spans="1:11">
      <c r="A79" s="30" t="s">
        <v>108</v>
      </c>
      <c r="B79" s="30" t="s">
        <v>6</v>
      </c>
      <c r="C79" s="30" t="s">
        <v>16</v>
      </c>
      <c r="D79" s="30" t="s">
        <v>105</v>
      </c>
      <c r="E79" s="157">
        <v>30.5888726997753</v>
      </c>
      <c r="F79" s="158"/>
      <c r="G79" s="158"/>
      <c r="H79" s="158"/>
      <c r="I79" s="158"/>
      <c r="J79" s="158"/>
      <c r="K79" s="158"/>
    </row>
    <row r="80" spans="1:11">
      <c r="A80" s="30" t="s">
        <v>109</v>
      </c>
      <c r="B80" s="30" t="s">
        <v>6</v>
      </c>
      <c r="C80" s="30" t="s">
        <v>24</v>
      </c>
      <c r="D80" s="30" t="s">
        <v>105</v>
      </c>
      <c r="E80" s="157">
        <v>31.5983182671004</v>
      </c>
      <c r="F80" s="158"/>
      <c r="G80" s="158"/>
      <c r="H80" s="158"/>
      <c r="I80" s="158"/>
      <c r="J80" s="158"/>
      <c r="K80" s="158"/>
    </row>
    <row r="81" spans="1:11">
      <c r="A81" s="30" t="s">
        <v>83</v>
      </c>
      <c r="B81" s="30" t="s">
        <v>6</v>
      </c>
      <c r="C81" s="30" t="s">
        <v>24</v>
      </c>
      <c r="D81" s="30" t="s">
        <v>105</v>
      </c>
      <c r="E81" s="157">
        <v>31.6884397590425</v>
      </c>
      <c r="F81" s="158"/>
      <c r="G81" s="158"/>
      <c r="H81" s="158"/>
      <c r="I81" s="158"/>
      <c r="J81" s="158"/>
      <c r="K81" s="158"/>
    </row>
    <row r="82" spans="1:11">
      <c r="A82" s="30" t="s">
        <v>85</v>
      </c>
      <c r="B82" s="30" t="s">
        <v>6</v>
      </c>
      <c r="C82" s="30" t="s">
        <v>24</v>
      </c>
      <c r="D82" s="30" t="s">
        <v>105</v>
      </c>
      <c r="E82" s="157">
        <v>31.6044529867494</v>
      </c>
      <c r="F82" s="158"/>
      <c r="G82" s="158"/>
      <c r="H82" s="158"/>
      <c r="I82" s="158"/>
      <c r="J82" s="158"/>
      <c r="K82" s="158"/>
    </row>
    <row r="83" spans="1:11">
      <c r="A83" s="30" t="s">
        <v>110</v>
      </c>
      <c r="B83" s="30" t="s">
        <v>6</v>
      </c>
      <c r="C83" s="30" t="s">
        <v>7</v>
      </c>
      <c r="D83" s="30" t="s">
        <v>111</v>
      </c>
      <c r="E83" s="157">
        <v>19.4155630318089</v>
      </c>
      <c r="F83" s="158"/>
      <c r="G83" s="158"/>
      <c r="H83" s="158"/>
      <c r="I83" s="158"/>
      <c r="J83" s="158"/>
      <c r="K83" s="158"/>
    </row>
    <row r="84" spans="1:11">
      <c r="A84" s="30" t="s">
        <v>112</v>
      </c>
      <c r="B84" s="30" t="s">
        <v>6</v>
      </c>
      <c r="C84" s="30" t="s">
        <v>7</v>
      </c>
      <c r="D84" s="30" t="s">
        <v>111</v>
      </c>
      <c r="E84" s="157">
        <v>19.4184074935858</v>
      </c>
      <c r="F84" s="158"/>
      <c r="G84" s="158"/>
      <c r="H84" s="158"/>
      <c r="I84" s="158"/>
      <c r="J84" s="158"/>
      <c r="K84" s="158"/>
    </row>
    <row r="85" spans="1:11">
      <c r="A85" s="30" t="s">
        <v>113</v>
      </c>
      <c r="B85" s="30" t="s">
        <v>6</v>
      </c>
      <c r="C85" s="30" t="s">
        <v>7</v>
      </c>
      <c r="D85" s="30" t="s">
        <v>111</v>
      </c>
      <c r="E85" s="157">
        <v>19.4506518213826</v>
      </c>
      <c r="F85" s="158"/>
      <c r="G85" s="158"/>
      <c r="H85" s="158"/>
      <c r="I85" s="158"/>
      <c r="J85" s="158"/>
      <c r="K85" s="158"/>
    </row>
    <row r="86" spans="1:11">
      <c r="A86" s="30" t="s">
        <v>114</v>
      </c>
      <c r="B86" s="30" t="s">
        <v>6</v>
      </c>
      <c r="C86" s="30" t="s">
        <v>16</v>
      </c>
      <c r="D86" s="30" t="s">
        <v>111</v>
      </c>
      <c r="E86" s="157">
        <v>31.033512233005</v>
      </c>
      <c r="F86" s="158"/>
      <c r="G86" s="158"/>
      <c r="H86" s="158"/>
      <c r="I86" s="158"/>
      <c r="J86" s="158"/>
      <c r="K86" s="158"/>
    </row>
    <row r="87" spans="1:11">
      <c r="A87" s="30" t="s">
        <v>115</v>
      </c>
      <c r="B87" s="30" t="s">
        <v>6</v>
      </c>
      <c r="C87" s="30" t="s">
        <v>16</v>
      </c>
      <c r="D87" s="30" t="s">
        <v>111</v>
      </c>
      <c r="E87" s="157">
        <v>30.5681281366497</v>
      </c>
      <c r="F87" s="158"/>
      <c r="G87" s="158"/>
      <c r="H87" s="158"/>
      <c r="I87" s="158"/>
      <c r="J87" s="158"/>
      <c r="K87" s="158"/>
    </row>
    <row r="88" spans="1:11">
      <c r="A88" s="30" t="s">
        <v>116</v>
      </c>
      <c r="B88" s="30" t="s">
        <v>6</v>
      </c>
      <c r="C88" s="30" t="s">
        <v>16</v>
      </c>
      <c r="D88" s="30" t="s">
        <v>111</v>
      </c>
      <c r="E88" s="157">
        <v>29.8979167961379</v>
      </c>
      <c r="F88" s="158"/>
      <c r="G88" s="158"/>
      <c r="H88" s="158"/>
      <c r="I88" s="158"/>
      <c r="J88" s="158"/>
      <c r="K88" s="158"/>
    </row>
    <row r="89" spans="1:11">
      <c r="A89" s="30" t="s">
        <v>117</v>
      </c>
      <c r="B89" s="30" t="s">
        <v>6</v>
      </c>
      <c r="C89" s="30" t="s">
        <v>24</v>
      </c>
      <c r="D89" s="30" t="s">
        <v>111</v>
      </c>
      <c r="E89" s="157">
        <v>31.8135879831866</v>
      </c>
      <c r="F89" s="158"/>
      <c r="G89" s="158"/>
      <c r="H89" s="158"/>
      <c r="I89" s="158"/>
      <c r="J89" s="158"/>
      <c r="K89" s="158"/>
    </row>
    <row r="90" spans="1:11">
      <c r="A90" s="30" t="s">
        <v>87</v>
      </c>
      <c r="B90" s="30" t="s">
        <v>6</v>
      </c>
      <c r="C90" s="30" t="s">
        <v>24</v>
      </c>
      <c r="D90" s="30" t="s">
        <v>111</v>
      </c>
      <c r="E90" s="157">
        <v>32.2501573971679</v>
      </c>
      <c r="F90" s="158"/>
      <c r="G90" s="158"/>
      <c r="H90" s="158"/>
      <c r="I90" s="158"/>
      <c r="J90" s="158"/>
      <c r="K90" s="158"/>
    </row>
    <row r="91" spans="1:11">
      <c r="A91" s="30" t="s">
        <v>89</v>
      </c>
      <c r="B91" s="30" t="s">
        <v>6</v>
      </c>
      <c r="C91" s="30" t="s">
        <v>24</v>
      </c>
      <c r="D91" s="30" t="s">
        <v>111</v>
      </c>
      <c r="E91" s="157">
        <v>32.5227774236087</v>
      </c>
      <c r="F91" s="158"/>
      <c r="G91" s="158"/>
      <c r="H91" s="158"/>
      <c r="I91" s="158"/>
      <c r="J91" s="158"/>
      <c r="K91" s="158"/>
    </row>
  </sheetData>
  <pageMargins left="0.75" right="0.75" top="1" bottom="1" header="0.5" footer="0.5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9"/>
  <sheetViews>
    <sheetView workbookViewId="0">
      <selection activeCell="N19" sqref="N19"/>
    </sheetView>
  </sheetViews>
  <sheetFormatPr defaultColWidth="9.23148148148148" defaultRowHeight="14.4"/>
  <cols>
    <col min="1" max="1" width="6.53703703703704" customWidth="1"/>
    <col min="4" max="4" width="11" customWidth="1"/>
    <col min="8" max="8" width="14.0740740740741" customWidth="1"/>
    <col min="9" max="9" width="12.9259259259259" customWidth="1"/>
    <col min="12" max="12" width="14.0740740740741" customWidth="1"/>
    <col min="13" max="13" width="12.9259259259259" customWidth="1"/>
    <col min="16" max="16" width="14.0740740740741" customWidth="1"/>
    <col min="17" max="17" width="12.9259259259259" customWidth="1"/>
  </cols>
  <sheetData>
    <row r="1" spans="1:17">
      <c r="A1" s="52" t="s">
        <v>132</v>
      </c>
      <c r="B1" s="5" t="s">
        <v>1</v>
      </c>
      <c r="C1" s="52" t="s">
        <v>2</v>
      </c>
      <c r="D1" s="52" t="s">
        <v>133</v>
      </c>
      <c r="E1" s="52" t="s">
        <v>4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spans="1:17">
      <c r="A2" s="37" t="s">
        <v>25</v>
      </c>
      <c r="B2" s="10" t="s">
        <v>6</v>
      </c>
      <c r="C2" s="37" t="s">
        <v>7</v>
      </c>
      <c r="D2" s="37" t="s">
        <v>144</v>
      </c>
      <c r="E2" s="37">
        <v>11.19</v>
      </c>
      <c r="F2" s="90"/>
      <c r="G2" s="91"/>
      <c r="H2" s="52" t="s">
        <v>144</v>
      </c>
      <c r="I2" s="52" t="s">
        <v>145</v>
      </c>
      <c r="J2" s="90"/>
      <c r="K2" s="91"/>
      <c r="L2" s="52" t="s">
        <v>144</v>
      </c>
      <c r="M2" s="52" t="s">
        <v>145</v>
      </c>
      <c r="N2" s="90"/>
      <c r="O2" s="91"/>
      <c r="P2" s="52" t="s">
        <v>144</v>
      </c>
      <c r="Q2" s="52" t="s">
        <v>145</v>
      </c>
    </row>
    <row r="3" spans="1:17">
      <c r="A3" s="37" t="s">
        <v>28</v>
      </c>
      <c r="B3" s="10" t="s">
        <v>6</v>
      </c>
      <c r="C3" s="37" t="s">
        <v>7</v>
      </c>
      <c r="D3" s="37" t="s">
        <v>144</v>
      </c>
      <c r="E3" s="37">
        <v>14.76</v>
      </c>
      <c r="F3" s="90"/>
      <c r="G3" s="54" t="s">
        <v>148</v>
      </c>
      <c r="H3" s="64">
        <v>17.08</v>
      </c>
      <c r="I3" s="64">
        <v>17.79</v>
      </c>
      <c r="J3" s="90"/>
      <c r="K3" s="54" t="s">
        <v>189</v>
      </c>
      <c r="L3" s="37">
        <v>23.39</v>
      </c>
      <c r="M3" s="37">
        <v>24.05</v>
      </c>
      <c r="N3" s="90"/>
      <c r="O3" s="54" t="s">
        <v>156</v>
      </c>
      <c r="P3" s="64">
        <v>28.62</v>
      </c>
      <c r="Q3" s="64">
        <v>29.64</v>
      </c>
    </row>
    <row r="4" spans="1:17">
      <c r="A4" s="37" t="s">
        <v>30</v>
      </c>
      <c r="B4" s="58" t="s">
        <v>6</v>
      </c>
      <c r="C4" s="37" t="s">
        <v>7</v>
      </c>
      <c r="D4" s="37" t="s">
        <v>144</v>
      </c>
      <c r="E4" s="37">
        <v>11.55</v>
      </c>
      <c r="F4" s="90"/>
      <c r="G4" s="37"/>
      <c r="H4" s="64">
        <v>17.01</v>
      </c>
      <c r="I4" s="64">
        <v>17.7</v>
      </c>
      <c r="J4" s="90"/>
      <c r="K4" s="37"/>
      <c r="L4" s="37">
        <v>23.36</v>
      </c>
      <c r="M4" s="37">
        <v>24.08</v>
      </c>
      <c r="N4" s="90"/>
      <c r="O4" s="37"/>
      <c r="P4" s="64">
        <v>28.42</v>
      </c>
      <c r="Q4" s="64">
        <v>29.76</v>
      </c>
    </row>
    <row r="5" spans="1:17">
      <c r="A5" s="37" t="s">
        <v>33</v>
      </c>
      <c r="B5" s="10" t="s">
        <v>6</v>
      </c>
      <c r="C5" s="37" t="s">
        <v>148</v>
      </c>
      <c r="D5" s="37" t="s">
        <v>144</v>
      </c>
      <c r="E5" s="37">
        <v>17.08</v>
      </c>
      <c r="F5" s="90"/>
      <c r="G5" s="37"/>
      <c r="H5" s="64">
        <v>17.11</v>
      </c>
      <c r="I5" s="64">
        <v>17.78</v>
      </c>
      <c r="J5" s="90"/>
      <c r="K5" s="37"/>
      <c r="L5" s="37">
        <v>23.56</v>
      </c>
      <c r="M5" s="37">
        <v>24.05</v>
      </c>
      <c r="N5" s="90"/>
      <c r="O5" s="37"/>
      <c r="P5" s="64">
        <v>28.69</v>
      </c>
      <c r="Q5" s="64">
        <v>29.05</v>
      </c>
    </row>
    <row r="6" spans="1:17">
      <c r="A6" s="37" t="s">
        <v>35</v>
      </c>
      <c r="B6" s="10" t="s">
        <v>6</v>
      </c>
      <c r="C6" s="37" t="s">
        <v>148</v>
      </c>
      <c r="D6" s="37" t="s">
        <v>144</v>
      </c>
      <c r="E6" s="37">
        <v>17.01</v>
      </c>
      <c r="F6" s="90"/>
      <c r="G6" s="37" t="s">
        <v>128</v>
      </c>
      <c r="H6" s="37">
        <f>H3-$H$39</f>
        <v>5.71</v>
      </c>
      <c r="I6" s="37">
        <f>I3-$I$39</f>
        <v>6.535</v>
      </c>
      <c r="J6" s="90"/>
      <c r="K6" s="37" t="s">
        <v>128</v>
      </c>
      <c r="L6" s="37">
        <f>L3-$H$39</f>
        <v>12.02</v>
      </c>
      <c r="M6" s="37">
        <f>M3-$I$39</f>
        <v>12.795</v>
      </c>
      <c r="N6" s="90"/>
      <c r="O6" s="37" t="s">
        <v>128</v>
      </c>
      <c r="P6" s="37">
        <f>P3-$H$39</f>
        <v>17.25</v>
      </c>
      <c r="Q6" s="37">
        <f>Q3-$I$39</f>
        <v>18.385</v>
      </c>
    </row>
    <row r="7" spans="1:17">
      <c r="A7" s="37" t="s">
        <v>37</v>
      </c>
      <c r="B7" s="58" t="s">
        <v>6</v>
      </c>
      <c r="C7" s="37" t="s">
        <v>148</v>
      </c>
      <c r="D7" s="37" t="s">
        <v>144</v>
      </c>
      <c r="E7" s="37">
        <v>17.11</v>
      </c>
      <c r="F7" s="90"/>
      <c r="G7" s="37"/>
      <c r="H7" s="37">
        <f>H4-$H$39</f>
        <v>5.64</v>
      </c>
      <c r="I7" s="37">
        <f>I4-$I$39</f>
        <v>6.445</v>
      </c>
      <c r="J7" s="90"/>
      <c r="K7" s="37"/>
      <c r="L7" s="37">
        <f>L4-$H$39</f>
        <v>11.99</v>
      </c>
      <c r="M7" s="37">
        <f>M4-$I$39</f>
        <v>12.825</v>
      </c>
      <c r="N7" s="90"/>
      <c r="O7" s="37"/>
      <c r="P7" s="37">
        <f>P4-$H$39</f>
        <v>17.05</v>
      </c>
      <c r="Q7" s="37">
        <f>Q4-$I$39</f>
        <v>18.505</v>
      </c>
    </row>
    <row r="8" spans="1:17">
      <c r="A8" s="37" t="s">
        <v>69</v>
      </c>
      <c r="B8" s="10" t="s">
        <v>6</v>
      </c>
      <c r="C8" s="37" t="s">
        <v>7</v>
      </c>
      <c r="D8" s="37" t="s">
        <v>145</v>
      </c>
      <c r="E8" s="37">
        <v>11.4</v>
      </c>
      <c r="F8" s="90"/>
      <c r="G8" s="37"/>
      <c r="H8" s="37">
        <f>H5-$H$39</f>
        <v>5.74</v>
      </c>
      <c r="I8" s="37">
        <f>I5-$I$39</f>
        <v>6.525</v>
      </c>
      <c r="J8" s="90"/>
      <c r="K8" s="37"/>
      <c r="L8" s="37">
        <f>L5-$H$39</f>
        <v>12.19</v>
      </c>
      <c r="M8" s="37">
        <f>M5-$I$39</f>
        <v>12.795</v>
      </c>
      <c r="N8" s="90"/>
      <c r="O8" s="37"/>
      <c r="P8" s="37">
        <f>P5-$H$39</f>
        <v>17.32</v>
      </c>
      <c r="Q8" s="37">
        <f>Q5-$I$39</f>
        <v>17.795</v>
      </c>
    </row>
    <row r="9" spans="1:17">
      <c r="A9" s="37" t="s">
        <v>67</v>
      </c>
      <c r="B9" s="10" t="s">
        <v>6</v>
      </c>
      <c r="C9" s="37" t="s">
        <v>7</v>
      </c>
      <c r="D9" s="37" t="s">
        <v>145</v>
      </c>
      <c r="E9" s="37">
        <v>14.69</v>
      </c>
      <c r="F9" s="90"/>
      <c r="G9" s="37"/>
      <c r="H9" s="92">
        <f>AVERAGE(H6:H8)</f>
        <v>5.69666666666667</v>
      </c>
      <c r="I9" s="37"/>
      <c r="J9" s="90"/>
      <c r="K9" s="37"/>
      <c r="L9" s="92">
        <f>AVERAGE(L6:L8)</f>
        <v>12.0666666666667</v>
      </c>
      <c r="M9" s="37"/>
      <c r="N9" s="90"/>
      <c r="O9" s="37"/>
      <c r="P9" s="92">
        <f>AVERAGE(P6:P8)</f>
        <v>17.2066666666667</v>
      </c>
      <c r="Q9" s="37"/>
    </row>
    <row r="10" spans="1:17">
      <c r="A10" s="37" t="s">
        <v>68</v>
      </c>
      <c r="B10" s="10" t="s">
        <v>6</v>
      </c>
      <c r="C10" s="37" t="s">
        <v>7</v>
      </c>
      <c r="D10" s="37" t="s">
        <v>145</v>
      </c>
      <c r="E10" s="37">
        <v>11.11</v>
      </c>
      <c r="F10" s="90"/>
      <c r="G10" s="37" t="s">
        <v>129</v>
      </c>
      <c r="H10" s="37">
        <f t="shared" ref="H10:H12" si="0">H6-$H$9</f>
        <v>0.0133333333333319</v>
      </c>
      <c r="I10" s="37">
        <f t="shared" ref="I10:I12" si="1">I6-$H$9</f>
        <v>0.838333333333335</v>
      </c>
      <c r="J10" s="90"/>
      <c r="K10" s="37" t="s">
        <v>129</v>
      </c>
      <c r="L10" s="37">
        <f t="shared" ref="L10:L12" si="2">L6-$L$9</f>
        <v>-0.0466666666666651</v>
      </c>
      <c r="M10" s="37">
        <f t="shared" ref="M10:M12" si="3">M6-$L$9</f>
        <v>0.728333333333337</v>
      </c>
      <c r="N10" s="90"/>
      <c r="O10" s="37" t="s">
        <v>129</v>
      </c>
      <c r="P10" s="37">
        <f t="shared" ref="P10:P12" si="4">P6-$P$9</f>
        <v>0.043333333333333</v>
      </c>
      <c r="Q10" s="37">
        <f t="shared" ref="Q10:Q12" si="5">Q6-$P$9</f>
        <v>1.17833333333333</v>
      </c>
    </row>
    <row r="11" spans="1:17">
      <c r="A11" s="37" t="s">
        <v>84</v>
      </c>
      <c r="B11" s="58" t="s">
        <v>6</v>
      </c>
      <c r="C11" s="37" t="s">
        <v>148</v>
      </c>
      <c r="D11" s="37" t="s">
        <v>145</v>
      </c>
      <c r="E11" s="37">
        <v>17.79</v>
      </c>
      <c r="F11" s="90"/>
      <c r="G11" s="37"/>
      <c r="H11" s="37">
        <f t="shared" si="0"/>
        <v>-0.0566666666666649</v>
      </c>
      <c r="I11" s="37">
        <f t="shared" si="1"/>
        <v>0.748333333333335</v>
      </c>
      <c r="J11" s="90"/>
      <c r="K11" s="37"/>
      <c r="L11" s="37">
        <f t="shared" si="2"/>
        <v>-0.0766666666666662</v>
      </c>
      <c r="M11" s="37">
        <f t="shared" si="3"/>
        <v>0.758333333333335</v>
      </c>
      <c r="N11" s="90"/>
      <c r="O11" s="37"/>
      <c r="P11" s="37">
        <f t="shared" si="4"/>
        <v>-0.156666666666666</v>
      </c>
      <c r="Q11" s="37">
        <f t="shared" si="5"/>
        <v>1.29833333333334</v>
      </c>
    </row>
    <row r="12" spans="1:17">
      <c r="A12" s="37" t="s">
        <v>72</v>
      </c>
      <c r="B12" s="10" t="s">
        <v>6</v>
      </c>
      <c r="C12" s="37" t="s">
        <v>148</v>
      </c>
      <c r="D12" s="37" t="s">
        <v>145</v>
      </c>
      <c r="E12" s="37">
        <v>17.7</v>
      </c>
      <c r="F12" s="90"/>
      <c r="G12" s="37"/>
      <c r="H12" s="37">
        <f t="shared" si="0"/>
        <v>0.043333333333333</v>
      </c>
      <c r="I12" s="37">
        <f t="shared" si="1"/>
        <v>0.828333333333337</v>
      </c>
      <c r="J12" s="90"/>
      <c r="K12" s="37"/>
      <c r="L12" s="37">
        <f t="shared" si="2"/>
        <v>0.123333333333333</v>
      </c>
      <c r="M12" s="37">
        <f t="shared" si="3"/>
        <v>0.728333333333337</v>
      </c>
      <c r="N12" s="90"/>
      <c r="O12" s="37"/>
      <c r="P12" s="37">
        <f t="shared" si="4"/>
        <v>0.113333333333333</v>
      </c>
      <c r="Q12" s="37">
        <f t="shared" si="5"/>
        <v>0.588333333333335</v>
      </c>
    </row>
    <row r="13" spans="1:17">
      <c r="A13" s="37" t="s">
        <v>86</v>
      </c>
      <c r="B13" s="10" t="s">
        <v>6</v>
      </c>
      <c r="C13" s="37" t="s">
        <v>148</v>
      </c>
      <c r="D13" s="37" t="s">
        <v>145</v>
      </c>
      <c r="E13" s="37">
        <v>17.78</v>
      </c>
      <c r="F13" s="90"/>
      <c r="G13" s="64" t="s">
        <v>130</v>
      </c>
      <c r="H13" s="93">
        <f t="shared" ref="H13:M13" si="6">2^-H10</f>
        <v>0.99080061326523</v>
      </c>
      <c r="I13" s="93">
        <f t="shared" si="6"/>
        <v>0.559289312318264</v>
      </c>
      <c r="J13" s="90"/>
      <c r="K13" s="64" t="s">
        <v>130</v>
      </c>
      <c r="L13" s="93">
        <f t="shared" si="6"/>
        <v>1.03287571514939</v>
      </c>
      <c r="M13" s="93">
        <f t="shared" si="6"/>
        <v>0.603600818229013</v>
      </c>
      <c r="N13" s="90"/>
      <c r="O13" s="64" t="s">
        <v>130</v>
      </c>
      <c r="P13" s="93">
        <f t="shared" ref="P13:P15" si="7">2^-P10</f>
        <v>0.970410231493541</v>
      </c>
      <c r="Q13" s="93">
        <f t="shared" ref="Q13:Q15" si="8">2^-Q10</f>
        <v>0.441861662015088</v>
      </c>
    </row>
    <row r="14" spans="1:17">
      <c r="A14" s="37" t="s">
        <v>50</v>
      </c>
      <c r="B14" s="58" t="s">
        <v>6</v>
      </c>
      <c r="C14" s="37" t="s">
        <v>147</v>
      </c>
      <c r="D14" s="37" t="s">
        <v>144</v>
      </c>
      <c r="E14" s="37">
        <v>23.39</v>
      </c>
      <c r="F14" s="90"/>
      <c r="G14" s="37"/>
      <c r="H14" s="93">
        <f t="shared" ref="H14:M14" si="9">2^-H11</f>
        <v>1.04005993388848</v>
      </c>
      <c r="I14" s="93">
        <f t="shared" si="9"/>
        <v>0.595290867396405</v>
      </c>
      <c r="J14" s="90"/>
      <c r="K14" s="37"/>
      <c r="L14" s="93">
        <f t="shared" si="9"/>
        <v>1.05457862951601</v>
      </c>
      <c r="M14" s="93">
        <f t="shared" si="9"/>
        <v>0.591178893013574</v>
      </c>
      <c r="N14" s="90"/>
      <c r="O14" s="37"/>
      <c r="P14" s="93">
        <f t="shared" si="7"/>
        <v>1.11470863658892</v>
      </c>
      <c r="Q14" s="93">
        <f t="shared" si="8"/>
        <v>0.406595644670866</v>
      </c>
    </row>
    <row r="15" spans="1:17">
      <c r="A15" s="37" t="s">
        <v>53</v>
      </c>
      <c r="B15" s="58" t="s">
        <v>6</v>
      </c>
      <c r="C15" s="37" t="s">
        <v>147</v>
      </c>
      <c r="D15" s="37" t="s">
        <v>144</v>
      </c>
      <c r="E15" s="37">
        <v>23.36</v>
      </c>
      <c r="F15" s="90"/>
      <c r="G15" s="37"/>
      <c r="H15" s="93">
        <f t="shared" ref="H15:M15" si="10">2^-H12</f>
        <v>0.970410231493541</v>
      </c>
      <c r="I15" s="93">
        <f t="shared" si="10"/>
        <v>0.563179477126281</v>
      </c>
      <c r="J15" s="90"/>
      <c r="K15" s="37"/>
      <c r="L15" s="93">
        <f t="shared" si="10"/>
        <v>0.91806401996522</v>
      </c>
      <c r="M15" s="93">
        <f t="shared" si="10"/>
        <v>0.603600818229013</v>
      </c>
      <c r="N15" s="90"/>
      <c r="O15" s="37"/>
      <c r="P15" s="93">
        <f t="shared" si="7"/>
        <v>0.92444966021136</v>
      </c>
      <c r="Q15" s="93">
        <f t="shared" si="8"/>
        <v>0.665110829553859</v>
      </c>
    </row>
    <row r="16" spans="1:17">
      <c r="A16" s="37" t="s">
        <v>55</v>
      </c>
      <c r="B16" s="58" t="s">
        <v>6</v>
      </c>
      <c r="C16" s="37" t="s">
        <v>147</v>
      </c>
      <c r="D16" s="37" t="s">
        <v>144</v>
      </c>
      <c r="E16" s="37">
        <v>23.56</v>
      </c>
      <c r="F16" s="90"/>
      <c r="G16" s="37"/>
      <c r="H16" s="37"/>
      <c r="I16" s="37">
        <f>TTEST(H13:H15,I13:I15,2,3)</f>
        <v>0.000292138209023526</v>
      </c>
      <c r="J16" s="90"/>
      <c r="K16" s="37"/>
      <c r="L16" s="37"/>
      <c r="M16" s="37">
        <f>TTEST(L13:L15,M13:M15,2,3)</f>
        <v>0.0103461948400451</v>
      </c>
      <c r="N16" s="90"/>
      <c r="O16" s="37"/>
      <c r="P16" s="37"/>
      <c r="Q16" s="37">
        <f>TTEST(P13:P15,Q13:Q15,2,3)</f>
        <v>0.00963049961456849</v>
      </c>
    </row>
    <row r="17" spans="1:17">
      <c r="A17" s="37" t="s">
        <v>106</v>
      </c>
      <c r="B17" s="10" t="s">
        <v>6</v>
      </c>
      <c r="C17" s="37" t="s">
        <v>156</v>
      </c>
      <c r="D17" s="37" t="s">
        <v>144</v>
      </c>
      <c r="E17" s="37">
        <v>28.62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</row>
    <row r="18" spans="1:17">
      <c r="A18" s="37" t="s">
        <v>107</v>
      </c>
      <c r="B18" s="10" t="s">
        <v>6</v>
      </c>
      <c r="C18" s="37" t="s">
        <v>156</v>
      </c>
      <c r="D18" s="37" t="s">
        <v>144</v>
      </c>
      <c r="E18" s="37">
        <v>28.42</v>
      </c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</row>
    <row r="19" spans="1:17">
      <c r="A19" s="37" t="s">
        <v>108</v>
      </c>
      <c r="B19" s="10" t="s">
        <v>6</v>
      </c>
      <c r="C19" s="37" t="s">
        <v>156</v>
      </c>
      <c r="D19" s="37" t="s">
        <v>144</v>
      </c>
      <c r="E19" s="37">
        <v>28.69</v>
      </c>
      <c r="F19" s="90"/>
      <c r="G19" s="91"/>
      <c r="H19" s="52" t="s">
        <v>144</v>
      </c>
      <c r="I19" s="52" t="s">
        <v>145</v>
      </c>
      <c r="J19" s="90"/>
      <c r="K19" s="91"/>
      <c r="L19" s="52" t="s">
        <v>144</v>
      </c>
      <c r="M19" s="52" t="s">
        <v>145</v>
      </c>
      <c r="N19" s="90"/>
      <c r="O19" s="90"/>
      <c r="P19" s="90"/>
      <c r="Q19" s="90"/>
    </row>
    <row r="20" spans="1:17">
      <c r="A20" s="37" t="s">
        <v>57</v>
      </c>
      <c r="B20" s="10" t="s">
        <v>6</v>
      </c>
      <c r="C20" s="37" t="s">
        <v>161</v>
      </c>
      <c r="D20" s="37" t="s">
        <v>144</v>
      </c>
      <c r="E20" s="37">
        <v>19.7</v>
      </c>
      <c r="F20" s="90"/>
      <c r="G20" s="54" t="s">
        <v>161</v>
      </c>
      <c r="H20" s="37">
        <v>19.7</v>
      </c>
      <c r="I20" s="37">
        <v>20.44</v>
      </c>
      <c r="J20" s="90"/>
      <c r="K20" s="54" t="s">
        <v>149</v>
      </c>
      <c r="L20" s="94">
        <v>20.5558467292044</v>
      </c>
      <c r="M20" s="94">
        <v>21.8917167002078</v>
      </c>
      <c r="N20" s="90"/>
      <c r="O20" s="90"/>
      <c r="P20" s="90"/>
      <c r="Q20" s="90"/>
    </row>
    <row r="21" spans="1:17">
      <c r="A21" s="37" t="s">
        <v>58</v>
      </c>
      <c r="B21" s="10" t="s">
        <v>6</v>
      </c>
      <c r="C21" s="37" t="s">
        <v>161</v>
      </c>
      <c r="D21" s="37" t="s">
        <v>144</v>
      </c>
      <c r="E21" s="37">
        <v>19.75</v>
      </c>
      <c r="F21" s="90"/>
      <c r="G21" s="37"/>
      <c r="H21" s="37">
        <v>19.75</v>
      </c>
      <c r="I21" s="37">
        <v>20.59</v>
      </c>
      <c r="J21" s="90"/>
      <c r="K21" s="37"/>
      <c r="L21" s="94">
        <v>20.6667953402925</v>
      </c>
      <c r="M21" s="94">
        <v>21.733484399115</v>
      </c>
      <c r="N21" s="90"/>
      <c r="O21" s="90"/>
      <c r="P21" s="90"/>
      <c r="Q21" s="90"/>
    </row>
    <row r="22" spans="1:17">
      <c r="A22" s="37" t="s">
        <v>59</v>
      </c>
      <c r="B22" s="10" t="s">
        <v>6</v>
      </c>
      <c r="C22" s="37" t="s">
        <v>161</v>
      </c>
      <c r="D22" s="37" t="s">
        <v>144</v>
      </c>
      <c r="E22" s="37">
        <v>19.61</v>
      </c>
      <c r="F22" s="90"/>
      <c r="G22" s="37"/>
      <c r="H22" s="37">
        <v>19.61</v>
      </c>
      <c r="I22" s="37">
        <v>20.91</v>
      </c>
      <c r="J22" s="90"/>
      <c r="K22" s="37"/>
      <c r="L22" s="94">
        <v>20.7064805293886</v>
      </c>
      <c r="M22" s="94">
        <v>21.7878996213085</v>
      </c>
      <c r="N22" s="90"/>
      <c r="O22" s="90"/>
      <c r="P22" s="90"/>
      <c r="Q22" s="90"/>
    </row>
    <row r="23" spans="1:17">
      <c r="A23" s="37" t="s">
        <v>110</v>
      </c>
      <c r="B23" s="58" t="s">
        <v>6</v>
      </c>
      <c r="C23" s="37" t="s">
        <v>147</v>
      </c>
      <c r="D23" s="37" t="s">
        <v>145</v>
      </c>
      <c r="E23" s="37">
        <v>24.05</v>
      </c>
      <c r="F23" s="90"/>
      <c r="G23" s="37" t="s">
        <v>128</v>
      </c>
      <c r="H23" s="37">
        <f t="shared" ref="H23:H25" si="11">H20-$H$39</f>
        <v>8.33</v>
      </c>
      <c r="I23" s="37">
        <f t="shared" ref="I23:I25" si="12">I20-$I$39</f>
        <v>9.185</v>
      </c>
      <c r="J23" s="90"/>
      <c r="K23" s="37" t="s">
        <v>128</v>
      </c>
      <c r="L23" s="37">
        <f t="shared" ref="L23:L25" si="13">L20-$H$39</f>
        <v>9.1858467292044</v>
      </c>
      <c r="M23" s="37">
        <f t="shared" ref="M23:M25" si="14">M20-$I$39</f>
        <v>10.6367167002078</v>
      </c>
      <c r="N23" s="90"/>
      <c r="O23" s="90"/>
      <c r="P23" s="90"/>
      <c r="Q23" s="90"/>
    </row>
    <row r="24" spans="1:17">
      <c r="A24" s="37" t="s">
        <v>112</v>
      </c>
      <c r="B24" s="10" t="s">
        <v>6</v>
      </c>
      <c r="C24" s="37" t="s">
        <v>147</v>
      </c>
      <c r="D24" s="37" t="s">
        <v>145</v>
      </c>
      <c r="E24" s="37">
        <v>24.08</v>
      </c>
      <c r="F24" s="90"/>
      <c r="G24" s="37"/>
      <c r="H24" s="37">
        <f t="shared" si="11"/>
        <v>8.38</v>
      </c>
      <c r="I24" s="37">
        <f t="shared" si="12"/>
        <v>9.335</v>
      </c>
      <c r="J24" s="90"/>
      <c r="K24" s="37"/>
      <c r="L24" s="37">
        <f t="shared" si="13"/>
        <v>9.2967953402925</v>
      </c>
      <c r="M24" s="37">
        <f t="shared" si="14"/>
        <v>10.478484399115</v>
      </c>
      <c r="N24" s="90"/>
      <c r="O24" s="90"/>
      <c r="P24" s="90"/>
      <c r="Q24" s="90"/>
    </row>
    <row r="25" spans="1:17">
      <c r="A25" s="37" t="s">
        <v>113</v>
      </c>
      <c r="B25" s="10" t="s">
        <v>6</v>
      </c>
      <c r="C25" s="37" t="s">
        <v>147</v>
      </c>
      <c r="D25" s="37" t="s">
        <v>145</v>
      </c>
      <c r="E25" s="37">
        <v>24.05</v>
      </c>
      <c r="F25" s="90"/>
      <c r="G25" s="37"/>
      <c r="H25" s="37">
        <f t="shared" si="11"/>
        <v>8.24</v>
      </c>
      <c r="I25" s="37">
        <f t="shared" si="12"/>
        <v>9.655</v>
      </c>
      <c r="J25" s="90"/>
      <c r="K25" s="37"/>
      <c r="L25" s="37">
        <f t="shared" si="13"/>
        <v>9.3364805293886</v>
      </c>
      <c r="M25" s="37">
        <f t="shared" si="14"/>
        <v>10.5328996213085</v>
      </c>
      <c r="N25" s="90"/>
      <c r="O25" s="90"/>
      <c r="P25" s="90"/>
      <c r="Q25" s="90"/>
    </row>
    <row r="26" spans="1:17">
      <c r="A26" s="37" t="s">
        <v>114</v>
      </c>
      <c r="B26" s="10" t="s">
        <v>6</v>
      </c>
      <c r="C26" s="37" t="s">
        <v>156</v>
      </c>
      <c r="D26" s="37" t="s">
        <v>145</v>
      </c>
      <c r="E26" s="37">
        <v>29.64</v>
      </c>
      <c r="F26" s="90"/>
      <c r="G26" s="37"/>
      <c r="H26" s="92">
        <f>AVERAGE(H23:H25)</f>
        <v>8.31666666666666</v>
      </c>
      <c r="I26" s="37"/>
      <c r="J26" s="90"/>
      <c r="K26" s="37"/>
      <c r="L26" s="92">
        <f>AVERAGE(L23:L25)</f>
        <v>9.27304086629517</v>
      </c>
      <c r="M26" s="37"/>
      <c r="N26" s="90"/>
      <c r="O26" s="90"/>
      <c r="P26" s="90"/>
      <c r="Q26" s="90"/>
    </row>
    <row r="27" spans="1:17">
      <c r="A27" s="37" t="s">
        <v>115</v>
      </c>
      <c r="B27" s="10" t="s">
        <v>6</v>
      </c>
      <c r="C27" s="37" t="s">
        <v>156</v>
      </c>
      <c r="D27" s="37" t="s">
        <v>145</v>
      </c>
      <c r="E27" s="37">
        <v>29.76</v>
      </c>
      <c r="F27" s="90"/>
      <c r="G27" s="37" t="s">
        <v>129</v>
      </c>
      <c r="H27" s="37">
        <f t="shared" ref="H27:H29" si="15">H23-$H$26</f>
        <v>0.0133333333333336</v>
      </c>
      <c r="I27" s="37">
        <f t="shared" ref="I27:I29" si="16">I23-$H$26</f>
        <v>0.868333333333338</v>
      </c>
      <c r="J27" s="90"/>
      <c r="K27" s="37" t="s">
        <v>129</v>
      </c>
      <c r="L27" s="37">
        <f t="shared" ref="L27:L29" si="17">L23-$L$26</f>
        <v>-0.0871941370907656</v>
      </c>
      <c r="M27" s="37">
        <f t="shared" ref="M27:M29" si="18">M23-$L$26</f>
        <v>1.36367583391264</v>
      </c>
      <c r="N27" s="90"/>
      <c r="O27" s="90"/>
      <c r="P27" s="90"/>
      <c r="Q27" s="90"/>
    </row>
    <row r="28" spans="1:17">
      <c r="A28" s="37" t="s">
        <v>116</v>
      </c>
      <c r="B28" s="10" t="s">
        <v>6</v>
      </c>
      <c r="C28" s="37" t="s">
        <v>156</v>
      </c>
      <c r="D28" s="37" t="s">
        <v>145</v>
      </c>
      <c r="E28" s="37">
        <v>29.05</v>
      </c>
      <c r="F28" s="90"/>
      <c r="G28" s="37"/>
      <c r="H28" s="37">
        <f t="shared" si="15"/>
        <v>0.0633333333333344</v>
      </c>
      <c r="I28" s="37">
        <f t="shared" si="16"/>
        <v>1.01833333333334</v>
      </c>
      <c r="J28" s="90"/>
      <c r="K28" s="37"/>
      <c r="L28" s="37">
        <f t="shared" si="17"/>
        <v>0.0237544739973323</v>
      </c>
      <c r="M28" s="37">
        <f t="shared" si="18"/>
        <v>1.20544353281984</v>
      </c>
      <c r="N28" s="90"/>
      <c r="O28" s="90"/>
      <c r="P28" s="90"/>
      <c r="Q28" s="90"/>
    </row>
    <row r="29" spans="1:17">
      <c r="A29" s="37" t="s">
        <v>90</v>
      </c>
      <c r="B29" s="10" t="s">
        <v>6</v>
      </c>
      <c r="C29" s="37" t="s">
        <v>161</v>
      </c>
      <c r="D29" s="37" t="s">
        <v>145</v>
      </c>
      <c r="E29" s="37">
        <v>20.44</v>
      </c>
      <c r="F29" s="90"/>
      <c r="G29" s="37"/>
      <c r="H29" s="37">
        <f t="shared" si="15"/>
        <v>-0.0766666666666662</v>
      </c>
      <c r="I29" s="37">
        <f t="shared" si="16"/>
        <v>1.33833333333334</v>
      </c>
      <c r="J29" s="90"/>
      <c r="K29" s="37"/>
      <c r="L29" s="37">
        <f t="shared" si="17"/>
        <v>0.0634396630934333</v>
      </c>
      <c r="M29" s="37">
        <f t="shared" si="18"/>
        <v>1.25985875501334</v>
      </c>
      <c r="N29" s="90"/>
      <c r="O29" s="90"/>
      <c r="P29" s="90"/>
      <c r="Q29" s="90"/>
    </row>
    <row r="30" spans="1:17">
      <c r="A30" s="37" t="s">
        <v>137</v>
      </c>
      <c r="B30" s="10" t="s">
        <v>6</v>
      </c>
      <c r="C30" s="37" t="s">
        <v>161</v>
      </c>
      <c r="D30" s="37" t="s">
        <v>145</v>
      </c>
      <c r="E30" s="37">
        <v>20.59</v>
      </c>
      <c r="F30" s="90"/>
      <c r="G30" s="64" t="s">
        <v>130</v>
      </c>
      <c r="H30" s="93">
        <f t="shared" ref="H30:M30" si="19">2^-H27</f>
        <v>0.990800613265229</v>
      </c>
      <c r="I30" s="93">
        <f t="shared" si="19"/>
        <v>0.547779304707941</v>
      </c>
      <c r="J30" s="90"/>
      <c r="K30" s="64" t="s">
        <v>130</v>
      </c>
      <c r="L30" s="93">
        <f t="shared" si="19"/>
        <v>1.06230212617645</v>
      </c>
      <c r="M30" s="93">
        <f t="shared" si="19"/>
        <v>0.388590938950213</v>
      </c>
      <c r="N30" s="90"/>
      <c r="O30" s="90"/>
      <c r="P30" s="90"/>
      <c r="Q30" s="90"/>
    </row>
    <row r="31" spans="1:17">
      <c r="A31" s="37" t="s">
        <v>138</v>
      </c>
      <c r="B31" s="10" t="s">
        <v>6</v>
      </c>
      <c r="C31" s="37" t="s">
        <v>161</v>
      </c>
      <c r="D31" s="37" t="s">
        <v>145</v>
      </c>
      <c r="E31" s="94">
        <v>20.91</v>
      </c>
      <c r="F31" s="90"/>
      <c r="G31" s="37"/>
      <c r="H31" s="93">
        <f t="shared" ref="H31:M31" si="20">2^-H28</f>
        <v>0.957050307073901</v>
      </c>
      <c r="I31" s="93">
        <f t="shared" si="20"/>
        <v>0.493686351776671</v>
      </c>
      <c r="J31" s="90"/>
      <c r="K31" s="37"/>
      <c r="L31" s="93">
        <f t="shared" si="20"/>
        <v>0.98366946621586</v>
      </c>
      <c r="M31" s="93">
        <f t="shared" si="20"/>
        <v>0.433636008835163</v>
      </c>
      <c r="N31" s="90"/>
      <c r="O31" s="90"/>
      <c r="P31" s="90"/>
      <c r="Q31" s="90"/>
    </row>
    <row r="32" spans="1:17">
      <c r="A32" s="37" t="s">
        <v>25</v>
      </c>
      <c r="B32" s="10" t="s">
        <v>6</v>
      </c>
      <c r="C32" s="37" t="s">
        <v>190</v>
      </c>
      <c r="D32" s="37" t="s">
        <v>144</v>
      </c>
      <c r="E32" s="94">
        <v>20.5558467292044</v>
      </c>
      <c r="F32" s="90"/>
      <c r="G32" s="37"/>
      <c r="H32" s="93">
        <f t="shared" ref="H32:M32" si="21">2^-H29</f>
        <v>1.05457862951601</v>
      </c>
      <c r="I32" s="93">
        <f t="shared" si="21"/>
        <v>0.395477265385405</v>
      </c>
      <c r="J32" s="90"/>
      <c r="K32" s="37"/>
      <c r="L32" s="93">
        <f t="shared" si="21"/>
        <v>0.956979772985485</v>
      </c>
      <c r="M32" s="93">
        <f t="shared" si="21"/>
        <v>0.417584840757249</v>
      </c>
      <c r="N32" s="90"/>
      <c r="O32" s="90"/>
      <c r="P32" s="90"/>
      <c r="Q32" s="90"/>
    </row>
    <row r="33" spans="1:17">
      <c r="A33" s="37" t="s">
        <v>28</v>
      </c>
      <c r="B33" s="10" t="s">
        <v>6</v>
      </c>
      <c r="C33" s="37" t="s">
        <v>190</v>
      </c>
      <c r="D33" s="37" t="s">
        <v>144</v>
      </c>
      <c r="E33" s="94">
        <v>20.6667953402925</v>
      </c>
      <c r="F33" s="90"/>
      <c r="G33" s="37"/>
      <c r="H33" s="37"/>
      <c r="I33" s="37">
        <f>TTEST(H30:H32,I30:I32,2,3)</f>
        <v>0.00127312019544868</v>
      </c>
      <c r="J33" s="90"/>
      <c r="K33" s="37"/>
      <c r="L33" s="37"/>
      <c r="M33" s="37">
        <f>TTEST(L30:L32,M30:M32,2,3)</f>
        <v>0.000819651512562036</v>
      </c>
      <c r="N33" s="90"/>
      <c r="O33" s="90"/>
      <c r="P33" s="90"/>
      <c r="Q33" s="90"/>
    </row>
    <row r="34" spans="1:17">
      <c r="A34" s="37" t="s">
        <v>30</v>
      </c>
      <c r="B34" s="10" t="s">
        <v>6</v>
      </c>
      <c r="C34" s="37" t="s">
        <v>190</v>
      </c>
      <c r="D34" s="37" t="s">
        <v>144</v>
      </c>
      <c r="E34" s="94">
        <v>20.7064805293886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</row>
    <row r="35" spans="1:17">
      <c r="A35" s="37" t="s">
        <v>69</v>
      </c>
      <c r="B35" s="10" t="s">
        <v>6</v>
      </c>
      <c r="C35" s="37" t="s">
        <v>190</v>
      </c>
      <c r="D35" s="37" t="s">
        <v>145</v>
      </c>
      <c r="E35" s="94">
        <v>21.8917167002078</v>
      </c>
      <c r="F35" s="90"/>
      <c r="G35" s="37"/>
      <c r="H35" s="37" t="s">
        <v>191</v>
      </c>
      <c r="I35" s="37" t="s">
        <v>192</v>
      </c>
      <c r="J35" s="90"/>
      <c r="K35" s="90"/>
      <c r="L35" s="90"/>
      <c r="M35" s="90"/>
      <c r="N35" s="90"/>
      <c r="O35" s="90"/>
      <c r="P35" s="90"/>
      <c r="Q35" s="90"/>
    </row>
    <row r="36" spans="1:17">
      <c r="A36" s="37" t="s">
        <v>67</v>
      </c>
      <c r="B36" s="10" t="s">
        <v>6</v>
      </c>
      <c r="C36" s="37" t="s">
        <v>190</v>
      </c>
      <c r="D36" s="37" t="s">
        <v>145</v>
      </c>
      <c r="E36" s="94">
        <v>21.733484399115</v>
      </c>
      <c r="F36" s="90"/>
      <c r="G36" s="37" t="s">
        <v>18</v>
      </c>
      <c r="H36" s="37">
        <v>11.19</v>
      </c>
      <c r="I36" s="37">
        <v>11.4</v>
      </c>
      <c r="J36" s="90"/>
      <c r="K36" s="90"/>
      <c r="L36" s="90"/>
      <c r="M36" s="90"/>
      <c r="N36" s="90"/>
      <c r="O36" s="90"/>
      <c r="P36" s="90"/>
      <c r="Q36" s="90"/>
    </row>
    <row r="37" spans="1:17">
      <c r="A37" s="37" t="s">
        <v>68</v>
      </c>
      <c r="B37" s="10" t="s">
        <v>6</v>
      </c>
      <c r="C37" s="37" t="s">
        <v>190</v>
      </c>
      <c r="D37" s="37" t="s">
        <v>145</v>
      </c>
      <c r="E37" s="94">
        <v>21.7878996213085</v>
      </c>
      <c r="F37" s="90"/>
      <c r="G37" s="37"/>
      <c r="H37" s="37"/>
      <c r="I37" s="37"/>
      <c r="J37" s="90"/>
      <c r="K37" s="90"/>
      <c r="L37" s="90"/>
      <c r="M37" s="90"/>
      <c r="N37" s="90"/>
      <c r="O37" s="90"/>
      <c r="P37" s="90"/>
      <c r="Q37" s="90"/>
    </row>
    <row r="38" spans="1:17">
      <c r="A38" s="90"/>
      <c r="B38" s="90"/>
      <c r="C38" s="90"/>
      <c r="D38" s="90"/>
      <c r="E38" s="90"/>
      <c r="F38" s="90"/>
      <c r="G38" s="37"/>
      <c r="H38" s="37">
        <v>11.55</v>
      </c>
      <c r="I38" s="37">
        <v>11.11</v>
      </c>
      <c r="J38" s="90"/>
      <c r="K38" s="90"/>
      <c r="L38" s="90"/>
      <c r="M38" s="90"/>
      <c r="N38" s="90"/>
      <c r="O38" s="90"/>
      <c r="P38" s="90"/>
      <c r="Q38" s="90"/>
    </row>
    <row r="39" spans="1:17">
      <c r="A39" s="90"/>
      <c r="B39" s="90"/>
      <c r="C39" s="90"/>
      <c r="D39" s="90"/>
      <c r="E39" s="90"/>
      <c r="F39" s="90"/>
      <c r="G39" s="37"/>
      <c r="H39" s="37">
        <f>AVERAGE(H36:H38)</f>
        <v>11.37</v>
      </c>
      <c r="I39" s="37">
        <f>AVERAGE(I36:I38)</f>
        <v>11.255</v>
      </c>
      <c r="J39" s="90"/>
      <c r="K39" s="90"/>
      <c r="L39" s="90"/>
      <c r="M39" s="90"/>
      <c r="N39" s="90"/>
      <c r="O39" s="90"/>
      <c r="P39" s="90"/>
      <c r="Q39" s="90"/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9"/>
  <sheetViews>
    <sheetView workbookViewId="0">
      <selection activeCell="E96" sqref="E96"/>
    </sheetView>
  </sheetViews>
  <sheetFormatPr defaultColWidth="9.23148148148148" defaultRowHeight="14.4"/>
  <cols>
    <col min="2" max="3" width="14.0740740740741" customWidth="1"/>
    <col min="4" max="4" width="12.9259259259259" customWidth="1"/>
    <col min="5" max="6" width="14.0740740740741" customWidth="1"/>
    <col min="8" max="8" width="12.9259259259259" customWidth="1"/>
    <col min="9" max="12" width="14.0740740740741" customWidth="1"/>
  </cols>
  <sheetData>
    <row r="1" spans="1:12">
      <c r="A1" s="56"/>
      <c r="B1" s="79" t="s">
        <v>144</v>
      </c>
      <c r="C1" s="79"/>
      <c r="D1" s="79"/>
      <c r="E1" s="79"/>
      <c r="F1" s="79"/>
      <c r="G1" s="80"/>
      <c r="H1" s="81" t="s">
        <v>145</v>
      </c>
      <c r="I1" s="81"/>
      <c r="J1" s="81"/>
      <c r="K1" s="81"/>
      <c r="L1" s="81"/>
    </row>
    <row r="2" spans="1:12">
      <c r="A2" s="56"/>
      <c r="B2" s="82" t="s">
        <v>193</v>
      </c>
      <c r="C2" s="82" t="s">
        <v>194</v>
      </c>
      <c r="D2" s="82" t="s">
        <v>195</v>
      </c>
      <c r="E2" s="82" t="s">
        <v>196</v>
      </c>
      <c r="F2" s="82" t="s">
        <v>197</v>
      </c>
      <c r="G2" s="83"/>
      <c r="H2" s="84" t="s">
        <v>198</v>
      </c>
      <c r="I2" s="84" t="s">
        <v>199</v>
      </c>
      <c r="J2" s="84" t="s">
        <v>200</v>
      </c>
      <c r="K2" s="84" t="s">
        <v>201</v>
      </c>
      <c r="L2" s="84" t="s">
        <v>202</v>
      </c>
    </row>
    <row r="3" spans="1:12">
      <c r="A3" s="54" t="s">
        <v>7</v>
      </c>
      <c r="B3" s="56">
        <v>16.4</v>
      </c>
      <c r="C3" s="56">
        <v>15.71</v>
      </c>
      <c r="D3" s="56">
        <v>15.9</v>
      </c>
      <c r="E3" s="56">
        <v>16.31</v>
      </c>
      <c r="F3" s="56">
        <v>15.74</v>
      </c>
      <c r="G3" s="56"/>
      <c r="H3" s="56">
        <v>15.95</v>
      </c>
      <c r="I3" s="56">
        <v>16.15</v>
      </c>
      <c r="J3" s="56">
        <v>15.73</v>
      </c>
      <c r="K3" s="56">
        <v>16.41</v>
      </c>
      <c r="L3" s="56">
        <v>15.6</v>
      </c>
    </row>
    <row r="4" spans="1:12">
      <c r="A4" s="56"/>
      <c r="B4" s="56">
        <v>16.22</v>
      </c>
      <c r="C4" s="56">
        <v>15.75</v>
      </c>
      <c r="D4" s="56">
        <v>15.9</v>
      </c>
      <c r="E4" s="56">
        <v>16.42</v>
      </c>
      <c r="F4" s="56">
        <v>15.89</v>
      </c>
      <c r="G4" s="56"/>
      <c r="H4" s="56">
        <v>15.97</v>
      </c>
      <c r="I4" s="56">
        <v>16.15</v>
      </c>
      <c r="J4" s="56">
        <v>15.69</v>
      </c>
      <c r="K4" s="56">
        <v>16.85</v>
      </c>
      <c r="L4" s="56">
        <v>15.76</v>
      </c>
    </row>
    <row r="5" spans="1:12">
      <c r="A5" s="56"/>
      <c r="B5" s="56">
        <v>16.25</v>
      </c>
      <c r="C5" s="56">
        <v>15.86</v>
      </c>
      <c r="D5" s="56">
        <v>15.87</v>
      </c>
      <c r="E5" s="56">
        <v>16.37</v>
      </c>
      <c r="F5" s="56">
        <v>15.82</v>
      </c>
      <c r="G5" s="56"/>
      <c r="H5" s="56">
        <v>16.03</v>
      </c>
      <c r="I5" s="56">
        <v>16.23</v>
      </c>
      <c r="J5" s="56">
        <v>15.8</v>
      </c>
      <c r="K5" s="56">
        <v>16.42</v>
      </c>
      <c r="L5" s="56">
        <v>15.74</v>
      </c>
    </row>
    <row r="6" spans="1:12">
      <c r="A6" s="56"/>
      <c r="B6" s="56">
        <f t="shared" ref="B6:F6" si="0">AVERAGE(B3:B5)</f>
        <v>16.29</v>
      </c>
      <c r="C6" s="56">
        <f t="shared" si="0"/>
        <v>15.7733333333333</v>
      </c>
      <c r="D6" s="56">
        <f t="shared" si="0"/>
        <v>15.89</v>
      </c>
      <c r="E6" s="56">
        <f t="shared" si="0"/>
        <v>16.3666666666667</v>
      </c>
      <c r="F6" s="56">
        <f t="shared" si="0"/>
        <v>15.8166666666667</v>
      </c>
      <c r="G6" s="56"/>
      <c r="H6" s="56">
        <f t="shared" ref="H6:L6" si="1">AVERAGE(H3:H5)</f>
        <v>15.9833333333333</v>
      </c>
      <c r="I6" s="56">
        <f t="shared" si="1"/>
        <v>16.1766666666667</v>
      </c>
      <c r="J6" s="56">
        <f t="shared" si="1"/>
        <v>15.74</v>
      </c>
      <c r="K6" s="56">
        <f t="shared" si="1"/>
        <v>16.56</v>
      </c>
      <c r="L6" s="56">
        <f t="shared" si="1"/>
        <v>15.7</v>
      </c>
    </row>
    <row r="7" spans="1:12">
      <c r="A7" s="85"/>
      <c r="B7" s="85"/>
      <c r="C7" s="85"/>
      <c r="D7" s="85"/>
      <c r="E7" s="85"/>
      <c r="F7" s="85"/>
      <c r="G7" s="47"/>
      <c r="H7" s="47"/>
      <c r="I7" s="47"/>
      <c r="J7" s="47"/>
      <c r="K7" s="47"/>
      <c r="L7" s="47"/>
    </row>
    <row r="8" spans="1:12">
      <c r="A8" s="56"/>
      <c r="B8" s="56" t="s">
        <v>203</v>
      </c>
      <c r="C8" s="56" t="s">
        <v>204</v>
      </c>
      <c r="D8" s="56" t="s">
        <v>205</v>
      </c>
      <c r="E8" s="56" t="s">
        <v>206</v>
      </c>
      <c r="F8" s="56" t="s">
        <v>207</v>
      </c>
      <c r="G8" s="56"/>
      <c r="H8" s="56" t="s">
        <v>208</v>
      </c>
      <c r="I8" s="56" t="s">
        <v>209</v>
      </c>
      <c r="J8" s="56" t="s">
        <v>210</v>
      </c>
      <c r="K8" s="56" t="s">
        <v>211</v>
      </c>
      <c r="L8" s="56" t="s">
        <v>212</v>
      </c>
    </row>
    <row r="9" spans="1:12">
      <c r="A9" s="54" t="s">
        <v>177</v>
      </c>
      <c r="B9" s="56">
        <v>21.92</v>
      </c>
      <c r="C9" s="56">
        <v>20.89</v>
      </c>
      <c r="D9" s="56">
        <v>21.79</v>
      </c>
      <c r="E9" s="56">
        <v>20.48</v>
      </c>
      <c r="F9" s="56">
        <v>21.04</v>
      </c>
      <c r="G9" s="56"/>
      <c r="H9" s="56">
        <v>19.19</v>
      </c>
      <c r="I9" s="56">
        <v>19.51</v>
      </c>
      <c r="J9" s="56">
        <v>19.05</v>
      </c>
      <c r="K9" s="56">
        <v>20.22</v>
      </c>
      <c r="L9" s="56">
        <v>19.3</v>
      </c>
    </row>
    <row r="10" spans="1:12">
      <c r="A10" s="56"/>
      <c r="B10" s="56">
        <v>21.68</v>
      </c>
      <c r="C10" s="56">
        <v>20.92</v>
      </c>
      <c r="D10" s="56">
        <v>21.66</v>
      </c>
      <c r="E10" s="56">
        <v>20.52</v>
      </c>
      <c r="F10" s="56">
        <v>21.02</v>
      </c>
      <c r="G10" s="56"/>
      <c r="H10" s="56">
        <v>19.08</v>
      </c>
      <c r="I10" s="56">
        <v>19.42</v>
      </c>
      <c r="J10" s="56">
        <v>19.05</v>
      </c>
      <c r="K10" s="56">
        <v>20.21</v>
      </c>
      <c r="L10" s="56">
        <v>19.12</v>
      </c>
    </row>
    <row r="11" spans="1:12">
      <c r="A11" s="56"/>
      <c r="B11" s="56">
        <v>21.95</v>
      </c>
      <c r="C11" s="56">
        <v>20.9</v>
      </c>
      <c r="D11" s="56">
        <v>21.87</v>
      </c>
      <c r="E11" s="56">
        <v>20.43</v>
      </c>
      <c r="F11" s="56">
        <v>21.06</v>
      </c>
      <c r="G11" s="56"/>
      <c r="H11" s="56">
        <v>19.11</v>
      </c>
      <c r="I11" s="56">
        <v>19.44</v>
      </c>
      <c r="J11" s="56">
        <v>19.05</v>
      </c>
      <c r="K11" s="56">
        <v>20.23</v>
      </c>
      <c r="L11" s="56">
        <v>19.15</v>
      </c>
    </row>
    <row r="12" spans="1:12">
      <c r="A12" s="56" t="s">
        <v>128</v>
      </c>
      <c r="B12" s="56">
        <f t="shared" ref="B12:F12" si="2">B9-B$6</f>
        <v>5.63</v>
      </c>
      <c r="C12" s="56">
        <f t="shared" si="2"/>
        <v>5.11666666666667</v>
      </c>
      <c r="D12" s="56">
        <f t="shared" si="2"/>
        <v>5.9</v>
      </c>
      <c r="E12" s="56">
        <f t="shared" si="2"/>
        <v>4.11333333333333</v>
      </c>
      <c r="F12" s="56">
        <f t="shared" si="2"/>
        <v>5.22333333333333</v>
      </c>
      <c r="G12" s="56"/>
      <c r="H12" s="56">
        <f t="shared" ref="H12:L12" si="3">H9-H$6</f>
        <v>3.20666666666667</v>
      </c>
      <c r="I12" s="56">
        <f t="shared" si="3"/>
        <v>3.33333333333334</v>
      </c>
      <c r="J12" s="56">
        <f t="shared" si="3"/>
        <v>3.31</v>
      </c>
      <c r="K12" s="56">
        <f t="shared" si="3"/>
        <v>3.66</v>
      </c>
      <c r="L12" s="56">
        <f t="shared" si="3"/>
        <v>3.6</v>
      </c>
    </row>
    <row r="13" spans="1:12">
      <c r="A13" s="56"/>
      <c r="B13" s="56">
        <f t="shared" ref="B13:F13" si="4">B10-B$6</f>
        <v>5.39</v>
      </c>
      <c r="C13" s="56">
        <f t="shared" si="4"/>
        <v>5.14666666666667</v>
      </c>
      <c r="D13" s="56">
        <f t="shared" si="4"/>
        <v>5.77</v>
      </c>
      <c r="E13" s="56">
        <f t="shared" si="4"/>
        <v>4.15333333333333</v>
      </c>
      <c r="F13" s="56">
        <f t="shared" si="4"/>
        <v>5.20333333333333</v>
      </c>
      <c r="G13" s="56"/>
      <c r="H13" s="56">
        <f t="shared" ref="H13:L13" si="5">H10-H$6</f>
        <v>3.09666666666666</v>
      </c>
      <c r="I13" s="56">
        <f t="shared" si="5"/>
        <v>3.24333333333334</v>
      </c>
      <c r="J13" s="56">
        <f t="shared" si="5"/>
        <v>3.31</v>
      </c>
      <c r="K13" s="56">
        <f t="shared" si="5"/>
        <v>3.65</v>
      </c>
      <c r="L13" s="56">
        <f t="shared" si="5"/>
        <v>3.42</v>
      </c>
    </row>
    <row r="14" spans="1:12">
      <c r="A14" s="56"/>
      <c r="B14" s="56">
        <f t="shared" ref="B14:F14" si="6">B11-B$6</f>
        <v>5.66</v>
      </c>
      <c r="C14" s="56">
        <f t="shared" si="6"/>
        <v>5.12666666666667</v>
      </c>
      <c r="D14" s="56">
        <f t="shared" si="6"/>
        <v>5.98</v>
      </c>
      <c r="E14" s="56">
        <f t="shared" si="6"/>
        <v>4.06333333333333</v>
      </c>
      <c r="F14" s="56">
        <f t="shared" si="6"/>
        <v>5.24333333333333</v>
      </c>
      <c r="G14" s="56"/>
      <c r="H14" s="56">
        <f t="shared" ref="H14:L14" si="7">H11-H$6</f>
        <v>3.12666666666666</v>
      </c>
      <c r="I14" s="56">
        <f t="shared" si="7"/>
        <v>3.26333333333334</v>
      </c>
      <c r="J14" s="56">
        <f t="shared" si="7"/>
        <v>3.31</v>
      </c>
      <c r="K14" s="56">
        <f t="shared" si="7"/>
        <v>3.67</v>
      </c>
      <c r="L14" s="56">
        <f t="shared" si="7"/>
        <v>3.45</v>
      </c>
    </row>
    <row r="15" spans="1:12">
      <c r="A15" s="86" t="s">
        <v>213</v>
      </c>
      <c r="B15" s="86">
        <f t="shared" ref="B15:F15" si="8">AVERAGE(B12:B14)</f>
        <v>5.56</v>
      </c>
      <c r="C15" s="86">
        <f t="shared" si="8"/>
        <v>5.13</v>
      </c>
      <c r="D15" s="86">
        <f t="shared" si="8"/>
        <v>5.88333333333333</v>
      </c>
      <c r="E15" s="86">
        <f t="shared" si="8"/>
        <v>4.11</v>
      </c>
      <c r="F15" s="86">
        <f t="shared" si="8"/>
        <v>5.22333333333333</v>
      </c>
      <c r="G15" s="87">
        <f>AVERAGE(B15:F15)</f>
        <v>5.18133333333333</v>
      </c>
      <c r="H15" s="86">
        <f t="shared" ref="H15:L15" si="9">AVERAGE(H12:H14)</f>
        <v>3.14333333333333</v>
      </c>
      <c r="I15" s="86">
        <f t="shared" si="9"/>
        <v>3.28</v>
      </c>
      <c r="J15" s="86">
        <f t="shared" si="9"/>
        <v>3.31</v>
      </c>
      <c r="K15" s="86">
        <f t="shared" si="9"/>
        <v>3.66</v>
      </c>
      <c r="L15" s="86">
        <f t="shared" si="9"/>
        <v>3.49</v>
      </c>
    </row>
    <row r="16" spans="1:12">
      <c r="A16" s="88" t="s">
        <v>129</v>
      </c>
      <c r="B16" s="88">
        <f t="shared" ref="B16:L16" si="10">B15-$G$15</f>
        <v>0.378666666666669</v>
      </c>
      <c r="C16" s="88">
        <f t="shared" si="10"/>
        <v>-0.0513333333333321</v>
      </c>
      <c r="D16" s="88">
        <f t="shared" si="10"/>
        <v>0.702000000000001</v>
      </c>
      <c r="E16" s="88">
        <f t="shared" si="10"/>
        <v>-1.07133333333334</v>
      </c>
      <c r="F16" s="88">
        <f t="shared" si="10"/>
        <v>0.0419999999999989</v>
      </c>
      <c r="G16" s="88">
        <f t="shared" si="10"/>
        <v>0</v>
      </c>
      <c r="H16" s="88">
        <f t="shared" si="10"/>
        <v>-2.038</v>
      </c>
      <c r="I16" s="88">
        <f t="shared" si="10"/>
        <v>-1.90133333333333</v>
      </c>
      <c r="J16" s="88">
        <f t="shared" si="10"/>
        <v>-1.87133333333333</v>
      </c>
      <c r="K16" s="88">
        <f t="shared" si="10"/>
        <v>-1.52133333333333</v>
      </c>
      <c r="L16" s="88">
        <f t="shared" si="10"/>
        <v>-1.69133333333333</v>
      </c>
    </row>
    <row r="17" spans="1:12">
      <c r="A17" s="89" t="s">
        <v>130</v>
      </c>
      <c r="B17" s="89">
        <f t="shared" ref="B17:L17" si="11">2^-B16</f>
        <v>0.769148106053788</v>
      </c>
      <c r="C17" s="89">
        <f t="shared" si="11"/>
        <v>1.03622215405832</v>
      </c>
      <c r="D17" s="89">
        <f t="shared" si="11"/>
        <v>0.61471943362729</v>
      </c>
      <c r="E17" s="89">
        <f t="shared" si="11"/>
        <v>2.10137455255176</v>
      </c>
      <c r="F17" s="89">
        <f t="shared" si="11"/>
        <v>0.971307495541634</v>
      </c>
      <c r="G17" s="89">
        <f t="shared" si="11"/>
        <v>1</v>
      </c>
      <c r="H17" s="89">
        <f t="shared" si="11"/>
        <v>4.10675818288</v>
      </c>
      <c r="I17" s="89">
        <f t="shared" si="11"/>
        <v>3.73558278285059</v>
      </c>
      <c r="J17" s="89">
        <f t="shared" si="11"/>
        <v>3.65870560084013</v>
      </c>
      <c r="K17" s="89">
        <f t="shared" si="11"/>
        <v>2.87056223330495</v>
      </c>
      <c r="L17" s="89">
        <f t="shared" si="11"/>
        <v>3.22955039640699</v>
      </c>
    </row>
    <row r="18" spans="1:12">
      <c r="A18" s="85"/>
      <c r="B18" s="85"/>
      <c r="C18" s="85"/>
      <c r="D18" s="85"/>
      <c r="E18" s="85"/>
      <c r="F18" s="85"/>
      <c r="G18" s="47"/>
      <c r="H18" s="47"/>
      <c r="I18" s="47"/>
      <c r="J18" s="47"/>
      <c r="K18" s="47"/>
      <c r="L18" s="47"/>
    </row>
    <row r="19" spans="1:12">
      <c r="A19" s="85"/>
      <c r="B19" s="85"/>
      <c r="C19" s="85"/>
      <c r="D19" s="85"/>
      <c r="E19" s="85"/>
      <c r="F19" s="85"/>
      <c r="G19" s="47"/>
      <c r="H19" s="47"/>
      <c r="I19" s="47"/>
      <c r="J19" s="47"/>
      <c r="K19" s="47"/>
      <c r="L19" s="47"/>
    </row>
    <row r="20" spans="1:12">
      <c r="A20" s="56"/>
      <c r="B20" s="56" t="s">
        <v>193</v>
      </c>
      <c r="C20" s="56" t="s">
        <v>194</v>
      </c>
      <c r="D20" s="56" t="s">
        <v>195</v>
      </c>
      <c r="E20" s="56" t="s">
        <v>196</v>
      </c>
      <c r="F20" s="56" t="s">
        <v>197</v>
      </c>
      <c r="G20" s="56"/>
      <c r="H20" s="56" t="s">
        <v>198</v>
      </c>
      <c r="I20" s="56" t="s">
        <v>199</v>
      </c>
      <c r="J20" s="56" t="s">
        <v>200</v>
      </c>
      <c r="K20" s="56" t="s">
        <v>201</v>
      </c>
      <c r="L20" s="56" t="s">
        <v>202</v>
      </c>
    </row>
    <row r="21" spans="1:12">
      <c r="A21" s="54" t="s">
        <v>143</v>
      </c>
      <c r="B21" s="56">
        <v>19.23</v>
      </c>
      <c r="C21" s="56">
        <v>19.09</v>
      </c>
      <c r="D21" s="56">
        <v>19.14</v>
      </c>
      <c r="E21" s="56">
        <v>19.19</v>
      </c>
      <c r="F21" s="56">
        <v>18.26</v>
      </c>
      <c r="G21" s="56"/>
      <c r="H21" s="56">
        <v>20.18</v>
      </c>
      <c r="I21" s="56">
        <v>20.08</v>
      </c>
      <c r="J21" s="56">
        <v>19.62</v>
      </c>
      <c r="K21" s="56">
        <v>20.37</v>
      </c>
      <c r="L21" s="56">
        <v>20.12</v>
      </c>
    </row>
    <row r="22" spans="1:12">
      <c r="A22" s="56"/>
      <c r="B22" s="56">
        <v>19.3</v>
      </c>
      <c r="C22" s="56">
        <v>19.24</v>
      </c>
      <c r="D22" s="56">
        <v>19.12</v>
      </c>
      <c r="E22" s="56">
        <v>19.24</v>
      </c>
      <c r="F22" s="56">
        <v>18.45</v>
      </c>
      <c r="G22" s="56"/>
      <c r="H22" s="56">
        <v>20.3</v>
      </c>
      <c r="I22" s="56">
        <v>20.25</v>
      </c>
      <c r="J22" s="56">
        <v>19.61</v>
      </c>
      <c r="K22" s="56">
        <v>20.38</v>
      </c>
      <c r="L22" s="56">
        <v>19.82</v>
      </c>
    </row>
    <row r="23" spans="1:12">
      <c r="A23" s="56"/>
      <c r="B23" s="56">
        <v>19.38</v>
      </c>
      <c r="C23" s="56">
        <v>19.15</v>
      </c>
      <c r="D23" s="56">
        <v>19.1</v>
      </c>
      <c r="E23" s="56">
        <v>19.44</v>
      </c>
      <c r="F23" s="56">
        <v>18.63</v>
      </c>
      <c r="G23" s="56"/>
      <c r="H23" s="56">
        <v>20.22</v>
      </c>
      <c r="I23" s="56">
        <v>20.39</v>
      </c>
      <c r="J23" s="56">
        <v>19.74</v>
      </c>
      <c r="K23" s="56">
        <v>20.37</v>
      </c>
      <c r="L23" s="56">
        <v>19.94</v>
      </c>
    </row>
    <row r="24" spans="1:12">
      <c r="A24" s="56" t="s">
        <v>128</v>
      </c>
      <c r="B24" s="56">
        <f t="shared" ref="B24:F24" si="12">B21-B$6</f>
        <v>2.94</v>
      </c>
      <c r="C24" s="56">
        <f t="shared" si="12"/>
        <v>3.31666666666667</v>
      </c>
      <c r="D24" s="56">
        <f t="shared" si="12"/>
        <v>3.25</v>
      </c>
      <c r="E24" s="56">
        <f t="shared" si="12"/>
        <v>2.82333333333333</v>
      </c>
      <c r="F24" s="56">
        <f t="shared" si="12"/>
        <v>2.44333333333333</v>
      </c>
      <c r="G24" s="56"/>
      <c r="H24" s="56">
        <f t="shared" ref="H24:L24" si="13">H21-H$6</f>
        <v>4.19666666666667</v>
      </c>
      <c r="I24" s="56">
        <f t="shared" si="13"/>
        <v>3.90333333333333</v>
      </c>
      <c r="J24" s="56">
        <f t="shared" si="13"/>
        <v>3.88</v>
      </c>
      <c r="K24" s="56">
        <f t="shared" si="13"/>
        <v>3.81</v>
      </c>
      <c r="L24" s="56">
        <f t="shared" si="13"/>
        <v>4.42</v>
      </c>
    </row>
    <row r="25" spans="1:12">
      <c r="A25" s="56"/>
      <c r="B25" s="56">
        <f t="shared" ref="B25:F25" si="14">B22-B$6</f>
        <v>3.01</v>
      </c>
      <c r="C25" s="56">
        <f t="shared" si="14"/>
        <v>3.46666666666666</v>
      </c>
      <c r="D25" s="56">
        <f t="shared" si="14"/>
        <v>3.23</v>
      </c>
      <c r="E25" s="56">
        <f t="shared" si="14"/>
        <v>2.87333333333333</v>
      </c>
      <c r="F25" s="56">
        <f t="shared" si="14"/>
        <v>2.63333333333333</v>
      </c>
      <c r="G25" s="56"/>
      <c r="H25" s="56">
        <f t="shared" ref="H25:L25" si="15">H22-H$6</f>
        <v>4.31666666666667</v>
      </c>
      <c r="I25" s="56">
        <f t="shared" si="15"/>
        <v>4.07333333333333</v>
      </c>
      <c r="J25" s="56">
        <f t="shared" si="15"/>
        <v>3.87</v>
      </c>
      <c r="K25" s="56">
        <f t="shared" si="15"/>
        <v>3.82</v>
      </c>
      <c r="L25" s="56">
        <f t="shared" si="15"/>
        <v>4.12</v>
      </c>
    </row>
    <row r="26" spans="1:12">
      <c r="A26" s="56"/>
      <c r="B26" s="56">
        <f t="shared" ref="B26:F26" si="16">B23-B$6</f>
        <v>3.09</v>
      </c>
      <c r="C26" s="56">
        <f t="shared" si="16"/>
        <v>3.37666666666666</v>
      </c>
      <c r="D26" s="56">
        <f t="shared" si="16"/>
        <v>3.21</v>
      </c>
      <c r="E26" s="56">
        <f t="shared" si="16"/>
        <v>3.07333333333333</v>
      </c>
      <c r="F26" s="56">
        <f t="shared" si="16"/>
        <v>2.81333333333333</v>
      </c>
      <c r="G26" s="56"/>
      <c r="H26" s="56">
        <f t="shared" ref="H26:L26" si="17">H23-H$6</f>
        <v>4.23666666666666</v>
      </c>
      <c r="I26" s="56">
        <f t="shared" si="17"/>
        <v>4.21333333333333</v>
      </c>
      <c r="J26" s="56">
        <f t="shared" si="17"/>
        <v>4</v>
      </c>
      <c r="K26" s="56">
        <f t="shared" si="17"/>
        <v>3.81</v>
      </c>
      <c r="L26" s="56">
        <f t="shared" si="17"/>
        <v>4.24</v>
      </c>
    </row>
    <row r="27" spans="1:12">
      <c r="A27" s="56" t="s">
        <v>213</v>
      </c>
      <c r="B27" s="86">
        <f t="shared" ref="B27:F27" si="18">AVERAGE(B24:B26)</f>
        <v>3.01333333333333</v>
      </c>
      <c r="C27" s="86">
        <f t="shared" si="18"/>
        <v>3.38666666666667</v>
      </c>
      <c r="D27" s="86">
        <f t="shared" si="18"/>
        <v>3.23</v>
      </c>
      <c r="E27" s="86">
        <f t="shared" si="18"/>
        <v>2.92333333333333</v>
      </c>
      <c r="F27" s="86">
        <f t="shared" si="18"/>
        <v>2.63</v>
      </c>
      <c r="G27" s="87">
        <f>AVERAGE(B27:F27)</f>
        <v>3.03666666666667</v>
      </c>
      <c r="H27" s="86">
        <f t="shared" ref="H27:L27" si="19">AVERAGE(H24:H26)</f>
        <v>4.25</v>
      </c>
      <c r="I27" s="86">
        <f t="shared" si="19"/>
        <v>4.06333333333333</v>
      </c>
      <c r="J27" s="86">
        <f t="shared" si="19"/>
        <v>3.91666666666667</v>
      </c>
      <c r="K27" s="86">
        <f t="shared" si="19"/>
        <v>3.81333333333333</v>
      </c>
      <c r="L27" s="86">
        <f t="shared" si="19"/>
        <v>4.26</v>
      </c>
    </row>
    <row r="28" spans="1:12">
      <c r="A28" s="88" t="s">
        <v>129</v>
      </c>
      <c r="B28" s="88">
        <f t="shared" ref="B28:L28" si="20">B27-$G$27</f>
        <v>-0.0233333333333317</v>
      </c>
      <c r="C28" s="88">
        <f t="shared" si="20"/>
        <v>0.35</v>
      </c>
      <c r="D28" s="88">
        <f t="shared" si="20"/>
        <v>0.193333333333335</v>
      </c>
      <c r="E28" s="88">
        <f t="shared" si="20"/>
        <v>-0.113333333333336</v>
      </c>
      <c r="F28" s="88">
        <f t="shared" si="20"/>
        <v>-0.406666666666667</v>
      </c>
      <c r="G28" s="88">
        <f t="shared" si="20"/>
        <v>0</v>
      </c>
      <c r="H28" s="88">
        <f t="shared" si="20"/>
        <v>1.21333333333333</v>
      </c>
      <c r="I28" s="88">
        <f t="shared" si="20"/>
        <v>1.02666666666667</v>
      </c>
      <c r="J28" s="88">
        <f t="shared" si="20"/>
        <v>0.88</v>
      </c>
      <c r="K28" s="88">
        <f t="shared" si="20"/>
        <v>0.776666666666666</v>
      </c>
      <c r="L28" s="88">
        <f t="shared" si="20"/>
        <v>1.22333333333333</v>
      </c>
    </row>
    <row r="29" spans="1:12">
      <c r="A29" s="89" t="s">
        <v>130</v>
      </c>
      <c r="B29" s="89">
        <f t="shared" ref="B29:L29" si="21">2^-B28</f>
        <v>1.01630493216819</v>
      </c>
      <c r="C29" s="89">
        <f t="shared" si="21"/>
        <v>0.784584097896751</v>
      </c>
      <c r="D29" s="89">
        <f t="shared" si="21"/>
        <v>0.874582670055835</v>
      </c>
      <c r="E29" s="89">
        <f t="shared" si="21"/>
        <v>1.08172466608011</v>
      </c>
      <c r="F29" s="89">
        <f t="shared" si="21"/>
        <v>1.32561944178653</v>
      </c>
      <c r="G29" s="89">
        <f t="shared" si="21"/>
        <v>1</v>
      </c>
      <c r="H29" s="89">
        <f t="shared" si="21"/>
        <v>0.431271015996095</v>
      </c>
      <c r="I29" s="89">
        <f t="shared" si="21"/>
        <v>0.490842927623377</v>
      </c>
      <c r="J29" s="89">
        <f t="shared" si="21"/>
        <v>0.543367431263029</v>
      </c>
      <c r="K29" s="89">
        <f t="shared" si="21"/>
        <v>0.583713901878486</v>
      </c>
      <c r="L29" s="89">
        <f t="shared" si="21"/>
        <v>0.428292009485228</v>
      </c>
    </row>
    <row r="30" spans="1:12">
      <c r="A30" s="85"/>
      <c r="B30" s="85"/>
      <c r="C30" s="85"/>
      <c r="D30" s="85"/>
      <c r="E30" s="85"/>
      <c r="F30" s="85"/>
      <c r="G30" s="47"/>
      <c r="H30" s="47"/>
      <c r="I30" s="47"/>
      <c r="J30" s="47"/>
      <c r="K30" s="47"/>
      <c r="L30" s="47"/>
    </row>
    <row r="31" spans="1:12">
      <c r="A31" s="85"/>
      <c r="B31" s="85"/>
      <c r="C31" s="85"/>
      <c r="D31" s="85"/>
      <c r="E31" s="85"/>
      <c r="F31" s="85"/>
      <c r="G31" s="47"/>
      <c r="H31" s="47"/>
      <c r="I31" s="47"/>
      <c r="J31" s="47"/>
      <c r="K31" s="47"/>
      <c r="L31" s="47"/>
    </row>
    <row r="32" spans="1:12">
      <c r="A32" s="56"/>
      <c r="B32" s="56" t="s">
        <v>193</v>
      </c>
      <c r="C32" s="56" t="s">
        <v>194</v>
      </c>
      <c r="D32" s="56" t="s">
        <v>195</v>
      </c>
      <c r="E32" s="56" t="s">
        <v>196</v>
      </c>
      <c r="F32" s="56" t="s">
        <v>197</v>
      </c>
      <c r="G32" s="56"/>
      <c r="H32" s="56" t="s">
        <v>198</v>
      </c>
      <c r="I32" s="56" t="s">
        <v>199</v>
      </c>
      <c r="J32" s="56" t="s">
        <v>200</v>
      </c>
      <c r="K32" s="56" t="s">
        <v>201</v>
      </c>
      <c r="L32" s="56" t="s">
        <v>202</v>
      </c>
    </row>
    <row r="33" spans="1:12">
      <c r="A33" s="54" t="s">
        <v>189</v>
      </c>
      <c r="B33" s="56">
        <v>24.83</v>
      </c>
      <c r="C33" s="56">
        <v>24.96</v>
      </c>
      <c r="D33" s="56">
        <v>25.05</v>
      </c>
      <c r="E33" s="56">
        <v>24.71</v>
      </c>
      <c r="F33" s="56">
        <v>24.73</v>
      </c>
      <c r="G33" s="56"/>
      <c r="H33" s="56">
        <v>25.8</v>
      </c>
      <c r="I33" s="56">
        <v>25.31</v>
      </c>
      <c r="J33" s="56">
        <v>25.5</v>
      </c>
      <c r="K33" s="56">
        <v>26.33</v>
      </c>
      <c r="L33" s="56">
        <v>25.61</v>
      </c>
    </row>
    <row r="34" spans="1:12">
      <c r="A34" s="56"/>
      <c r="B34" s="56">
        <v>24.85</v>
      </c>
      <c r="C34" s="56">
        <v>25.01</v>
      </c>
      <c r="D34" s="56">
        <v>24.77</v>
      </c>
      <c r="E34" s="56">
        <v>24.65</v>
      </c>
      <c r="F34" s="56">
        <v>24.75</v>
      </c>
      <c r="G34" s="56"/>
      <c r="H34" s="56">
        <v>25.6</v>
      </c>
      <c r="I34" s="56">
        <v>25.28</v>
      </c>
      <c r="J34" s="56">
        <v>25.22</v>
      </c>
      <c r="K34" s="56">
        <v>26.13</v>
      </c>
      <c r="L34" s="56">
        <v>25.67</v>
      </c>
    </row>
    <row r="35" spans="1:12">
      <c r="A35" s="56"/>
      <c r="B35" s="56">
        <v>24.96</v>
      </c>
      <c r="C35" s="56">
        <v>24.86</v>
      </c>
      <c r="D35" s="56">
        <v>24.89</v>
      </c>
      <c r="E35" s="56">
        <v>24.73</v>
      </c>
      <c r="F35" s="56">
        <v>24.82</v>
      </c>
      <c r="G35" s="56"/>
      <c r="H35" s="56">
        <v>25.83</v>
      </c>
      <c r="I35" s="56">
        <v>25.31</v>
      </c>
      <c r="J35" s="56">
        <v>25.57</v>
      </c>
      <c r="K35" s="56">
        <v>26.25</v>
      </c>
      <c r="L35" s="56">
        <v>25.53</v>
      </c>
    </row>
    <row r="36" spans="1:12">
      <c r="A36" s="56" t="s">
        <v>128</v>
      </c>
      <c r="B36" s="56">
        <f t="shared" ref="B36:F36" si="22">B33-B$6</f>
        <v>8.54</v>
      </c>
      <c r="C36" s="56">
        <f t="shared" si="22"/>
        <v>9.18666666666667</v>
      </c>
      <c r="D36" s="56">
        <f t="shared" si="22"/>
        <v>9.16</v>
      </c>
      <c r="E36" s="56">
        <f t="shared" si="22"/>
        <v>8.34333333333333</v>
      </c>
      <c r="F36" s="56">
        <f t="shared" si="22"/>
        <v>8.91333333333333</v>
      </c>
      <c r="G36" s="56"/>
      <c r="H36" s="56">
        <f t="shared" ref="H36:L36" si="23">H33-H$6</f>
        <v>9.81666666666667</v>
      </c>
      <c r="I36" s="56">
        <f t="shared" si="23"/>
        <v>9.13333333333333</v>
      </c>
      <c r="J36" s="56">
        <f t="shared" si="23"/>
        <v>9.76</v>
      </c>
      <c r="K36" s="56">
        <f t="shared" si="23"/>
        <v>9.77</v>
      </c>
      <c r="L36" s="56">
        <f t="shared" si="23"/>
        <v>9.91</v>
      </c>
    </row>
    <row r="37" spans="1:12">
      <c r="A37" s="56"/>
      <c r="B37" s="56">
        <f t="shared" ref="B37:F37" si="24">B34-B$6</f>
        <v>8.56</v>
      </c>
      <c r="C37" s="56">
        <f t="shared" si="24"/>
        <v>9.23666666666667</v>
      </c>
      <c r="D37" s="56">
        <f t="shared" si="24"/>
        <v>8.88</v>
      </c>
      <c r="E37" s="56">
        <f t="shared" si="24"/>
        <v>8.28333333333333</v>
      </c>
      <c r="F37" s="56">
        <f t="shared" si="24"/>
        <v>8.93333333333333</v>
      </c>
      <c r="G37" s="56"/>
      <c r="H37" s="56">
        <f t="shared" ref="H37:L37" si="25">H34-H$6</f>
        <v>9.61666666666667</v>
      </c>
      <c r="I37" s="56">
        <f t="shared" si="25"/>
        <v>9.10333333333334</v>
      </c>
      <c r="J37" s="56">
        <f t="shared" si="25"/>
        <v>9.48</v>
      </c>
      <c r="K37" s="56">
        <f t="shared" si="25"/>
        <v>9.57</v>
      </c>
      <c r="L37" s="56">
        <f t="shared" si="25"/>
        <v>9.97</v>
      </c>
    </row>
    <row r="38" spans="1:12">
      <c r="A38" s="56"/>
      <c r="B38" s="56">
        <f t="shared" ref="B38:F38" si="26">B35-B$6</f>
        <v>8.67</v>
      </c>
      <c r="C38" s="56">
        <f t="shared" si="26"/>
        <v>9.08666666666667</v>
      </c>
      <c r="D38" s="56">
        <f t="shared" si="26"/>
        <v>9</v>
      </c>
      <c r="E38" s="56">
        <f t="shared" si="26"/>
        <v>8.36333333333333</v>
      </c>
      <c r="F38" s="56">
        <f t="shared" si="26"/>
        <v>9.00333333333333</v>
      </c>
      <c r="G38" s="56"/>
      <c r="H38" s="56">
        <f t="shared" ref="H38:L38" si="27">H35-H$6</f>
        <v>9.84666666666666</v>
      </c>
      <c r="I38" s="56">
        <f t="shared" si="27"/>
        <v>9.13333333333333</v>
      </c>
      <c r="J38" s="56">
        <f t="shared" si="27"/>
        <v>9.83</v>
      </c>
      <c r="K38" s="56">
        <f t="shared" si="27"/>
        <v>9.69</v>
      </c>
      <c r="L38" s="56">
        <f t="shared" si="27"/>
        <v>9.83</v>
      </c>
    </row>
    <row r="39" spans="1:12">
      <c r="A39" s="56" t="s">
        <v>213</v>
      </c>
      <c r="B39" s="86">
        <f t="shared" ref="B39:F39" si="28">AVERAGE(B36:B38)</f>
        <v>8.59</v>
      </c>
      <c r="C39" s="86">
        <f t="shared" si="28"/>
        <v>9.17</v>
      </c>
      <c r="D39" s="86">
        <f t="shared" si="28"/>
        <v>9.01333333333333</v>
      </c>
      <c r="E39" s="86">
        <f t="shared" si="28"/>
        <v>8.33</v>
      </c>
      <c r="F39" s="86">
        <f t="shared" si="28"/>
        <v>8.95</v>
      </c>
      <c r="G39" s="87">
        <f>AVERAGE(B39:F39)</f>
        <v>8.81066666666667</v>
      </c>
      <c r="H39" s="86">
        <f t="shared" ref="H39:L39" si="29">AVERAGE(H36:H38)</f>
        <v>9.76</v>
      </c>
      <c r="I39" s="86">
        <f t="shared" si="29"/>
        <v>9.12333333333333</v>
      </c>
      <c r="J39" s="86">
        <f t="shared" si="29"/>
        <v>9.69</v>
      </c>
      <c r="K39" s="86">
        <f t="shared" si="29"/>
        <v>9.67666666666666</v>
      </c>
      <c r="L39" s="86">
        <f t="shared" si="29"/>
        <v>9.90333333333333</v>
      </c>
    </row>
    <row r="40" spans="1:12">
      <c r="A40" s="88" t="s">
        <v>129</v>
      </c>
      <c r="B40" s="88">
        <f t="shared" ref="B40:L40" si="30">B39-$G$39</f>
        <v>-0.220666666666665</v>
      </c>
      <c r="C40" s="88">
        <f t="shared" si="30"/>
        <v>0.359333333333334</v>
      </c>
      <c r="D40" s="88">
        <f t="shared" si="30"/>
        <v>0.202666666666667</v>
      </c>
      <c r="E40" s="88">
        <f t="shared" si="30"/>
        <v>-0.48066666666667</v>
      </c>
      <c r="F40" s="88">
        <f t="shared" si="30"/>
        <v>0.139333333333331</v>
      </c>
      <c r="G40" s="88">
        <f t="shared" si="30"/>
        <v>0</v>
      </c>
      <c r="H40" s="88">
        <f t="shared" si="30"/>
        <v>0.949333333333334</v>
      </c>
      <c r="I40" s="88">
        <f t="shared" si="30"/>
        <v>0.312666666666667</v>
      </c>
      <c r="J40" s="88">
        <f t="shared" si="30"/>
        <v>0.879333333333333</v>
      </c>
      <c r="K40" s="88">
        <f t="shared" si="30"/>
        <v>0.865999999999998</v>
      </c>
      <c r="L40" s="88">
        <f t="shared" si="30"/>
        <v>1.09266666666667</v>
      </c>
    </row>
    <row r="41" spans="1:12">
      <c r="A41" s="89" t="s">
        <v>130</v>
      </c>
      <c r="B41" s="89">
        <f t="shared" ref="B41:L41" si="31">2^-B40</f>
        <v>1.16527193204416</v>
      </c>
      <c r="C41" s="89">
        <f t="shared" si="31"/>
        <v>0.779524713350364</v>
      </c>
      <c r="D41" s="89">
        <f t="shared" si="31"/>
        <v>0.868942930406155</v>
      </c>
      <c r="E41" s="89">
        <f t="shared" si="31"/>
        <v>1.39538832371304</v>
      </c>
      <c r="F41" s="89">
        <f t="shared" si="31"/>
        <v>0.907938615121366</v>
      </c>
      <c r="G41" s="89">
        <f t="shared" si="31"/>
        <v>1</v>
      </c>
      <c r="H41" s="89">
        <f t="shared" si="31"/>
        <v>0.517871714183139</v>
      </c>
      <c r="I41" s="89">
        <f t="shared" si="31"/>
        <v>0.805152145778379</v>
      </c>
      <c r="J41" s="89">
        <f t="shared" si="31"/>
        <v>0.543618578354518</v>
      </c>
      <c r="K41" s="89">
        <f t="shared" si="31"/>
        <v>0.548665968789622</v>
      </c>
      <c r="L41" s="89">
        <f t="shared" si="31"/>
        <v>0.468893873202612</v>
      </c>
    </row>
    <row r="42" spans="1:12">
      <c r="A42" s="85"/>
      <c r="B42" s="85"/>
      <c r="C42" s="85"/>
      <c r="D42" s="85"/>
      <c r="E42" s="85"/>
      <c r="F42" s="85"/>
      <c r="G42" s="47"/>
      <c r="H42" s="47"/>
      <c r="I42" s="47"/>
      <c r="J42" s="47"/>
      <c r="K42" s="47"/>
      <c r="L42" s="47"/>
    </row>
    <row r="43" spans="1:12">
      <c r="A43" s="85"/>
      <c r="B43" s="85"/>
      <c r="C43" s="85"/>
      <c r="D43" s="85"/>
      <c r="E43" s="85"/>
      <c r="F43" s="85"/>
      <c r="G43" s="47"/>
      <c r="H43" s="47"/>
      <c r="I43" s="47"/>
      <c r="J43" s="47"/>
      <c r="K43" s="47"/>
      <c r="L43" s="47"/>
    </row>
    <row r="44" spans="1:12">
      <c r="A44" s="56"/>
      <c r="B44" s="56" t="s">
        <v>193</v>
      </c>
      <c r="C44" s="56" t="s">
        <v>194</v>
      </c>
      <c r="D44" s="56" t="s">
        <v>195</v>
      </c>
      <c r="E44" s="56" t="s">
        <v>196</v>
      </c>
      <c r="F44" s="56" t="s">
        <v>197</v>
      </c>
      <c r="G44" s="56"/>
      <c r="H44" s="56" t="s">
        <v>198</v>
      </c>
      <c r="I44" s="56" t="s">
        <v>199</v>
      </c>
      <c r="J44" s="56" t="s">
        <v>200</v>
      </c>
      <c r="K44" s="56" t="s">
        <v>201</v>
      </c>
      <c r="L44" s="56" t="s">
        <v>202</v>
      </c>
    </row>
    <row r="45" spans="1:12">
      <c r="A45" s="54" t="s">
        <v>156</v>
      </c>
      <c r="B45" s="56">
        <v>24.08</v>
      </c>
      <c r="C45" s="56">
        <v>23.06</v>
      </c>
      <c r="D45" s="56">
        <v>23.68</v>
      </c>
      <c r="E45" s="56">
        <v>23.69</v>
      </c>
      <c r="F45" s="56">
        <v>22.73</v>
      </c>
      <c r="G45" s="56"/>
      <c r="H45" s="56">
        <v>24.86</v>
      </c>
      <c r="I45" s="56">
        <v>24.35</v>
      </c>
      <c r="J45" s="56">
        <v>23.54</v>
      </c>
      <c r="K45" s="56">
        <v>24.56</v>
      </c>
      <c r="L45" s="56">
        <v>23.65</v>
      </c>
    </row>
    <row r="46" spans="1:12">
      <c r="A46" s="56"/>
      <c r="B46" s="56">
        <v>23.96</v>
      </c>
      <c r="C46" s="56">
        <v>23.32</v>
      </c>
      <c r="D46" s="56">
        <v>23.54</v>
      </c>
      <c r="E46" s="56">
        <v>23.52</v>
      </c>
      <c r="F46" s="56">
        <v>22.91</v>
      </c>
      <c r="G46" s="56"/>
      <c r="H46" s="56">
        <v>24.76</v>
      </c>
      <c r="I46" s="56">
        <v>24.23</v>
      </c>
      <c r="J46" s="56">
        <v>23.65</v>
      </c>
      <c r="K46" s="56">
        <v>24.51</v>
      </c>
      <c r="L46" s="56">
        <v>23.43</v>
      </c>
    </row>
    <row r="47" spans="1:12">
      <c r="A47" s="56"/>
      <c r="B47" s="56">
        <v>24.04</v>
      </c>
      <c r="C47" s="56">
        <v>22.37</v>
      </c>
      <c r="D47" s="56">
        <v>23.63</v>
      </c>
      <c r="E47" s="56">
        <v>23.56</v>
      </c>
      <c r="F47" s="56">
        <v>22.65</v>
      </c>
      <c r="G47" s="56"/>
      <c r="H47" s="56">
        <v>24.89</v>
      </c>
      <c r="I47" s="56">
        <v>24.3</v>
      </c>
      <c r="J47" s="56">
        <v>22.79</v>
      </c>
      <c r="K47" s="56">
        <v>24.58</v>
      </c>
      <c r="L47" s="56">
        <v>23.72</v>
      </c>
    </row>
    <row r="48" spans="1:12">
      <c r="A48" s="56" t="s">
        <v>128</v>
      </c>
      <c r="B48" s="56">
        <f t="shared" ref="B48:F48" si="32">B45-B$6</f>
        <v>7.79</v>
      </c>
      <c r="C48" s="56">
        <f t="shared" si="32"/>
        <v>7.28666666666667</v>
      </c>
      <c r="D48" s="56">
        <f t="shared" si="32"/>
        <v>7.79</v>
      </c>
      <c r="E48" s="56">
        <f t="shared" si="32"/>
        <v>7.32333333333333</v>
      </c>
      <c r="F48" s="56">
        <f t="shared" si="32"/>
        <v>6.91333333333333</v>
      </c>
      <c r="G48" s="56"/>
      <c r="H48" s="56">
        <f t="shared" ref="H48:L48" si="33">H45-H$6</f>
        <v>8.87666666666667</v>
      </c>
      <c r="I48" s="56">
        <f t="shared" si="33"/>
        <v>8.17333333333334</v>
      </c>
      <c r="J48" s="56">
        <f t="shared" si="33"/>
        <v>7.8</v>
      </c>
      <c r="K48" s="56">
        <f t="shared" si="33"/>
        <v>8</v>
      </c>
      <c r="L48" s="56">
        <f t="shared" si="33"/>
        <v>7.95</v>
      </c>
    </row>
    <row r="49" spans="1:12">
      <c r="A49" s="56"/>
      <c r="B49" s="56">
        <f t="shared" ref="B49:F49" si="34">B46-B$6</f>
        <v>7.67</v>
      </c>
      <c r="C49" s="56">
        <f t="shared" si="34"/>
        <v>7.54666666666667</v>
      </c>
      <c r="D49" s="56">
        <f t="shared" si="34"/>
        <v>7.65</v>
      </c>
      <c r="E49" s="56">
        <f t="shared" si="34"/>
        <v>7.15333333333333</v>
      </c>
      <c r="F49" s="56">
        <f t="shared" si="34"/>
        <v>7.09333333333333</v>
      </c>
      <c r="G49" s="56"/>
      <c r="H49" s="56">
        <f t="shared" ref="H49:L49" si="35">H46-H$6</f>
        <v>8.77666666666667</v>
      </c>
      <c r="I49" s="56">
        <f t="shared" si="35"/>
        <v>8.05333333333333</v>
      </c>
      <c r="J49" s="56">
        <f t="shared" si="35"/>
        <v>7.91</v>
      </c>
      <c r="K49" s="56">
        <f t="shared" si="35"/>
        <v>7.95</v>
      </c>
      <c r="L49" s="56">
        <f t="shared" si="35"/>
        <v>7.73</v>
      </c>
    </row>
    <row r="50" spans="1:12">
      <c r="A50" s="56"/>
      <c r="B50" s="56">
        <f t="shared" ref="B50:F50" si="36">B47-B$6</f>
        <v>7.75</v>
      </c>
      <c r="C50" s="56">
        <f t="shared" si="36"/>
        <v>6.59666666666667</v>
      </c>
      <c r="D50" s="56">
        <f t="shared" si="36"/>
        <v>7.74</v>
      </c>
      <c r="E50" s="56">
        <f t="shared" si="36"/>
        <v>7.19333333333333</v>
      </c>
      <c r="F50" s="56">
        <f t="shared" si="36"/>
        <v>6.83333333333333</v>
      </c>
      <c r="G50" s="56"/>
      <c r="H50" s="56">
        <f t="shared" ref="H50:L50" si="37">H47-H$6</f>
        <v>8.90666666666667</v>
      </c>
      <c r="I50" s="56">
        <f t="shared" si="37"/>
        <v>8.12333333333333</v>
      </c>
      <c r="J50" s="56">
        <f t="shared" si="37"/>
        <v>7.05</v>
      </c>
      <c r="K50" s="56">
        <f t="shared" si="37"/>
        <v>8.02</v>
      </c>
      <c r="L50" s="56">
        <f t="shared" si="37"/>
        <v>8.02</v>
      </c>
    </row>
    <row r="51" spans="1:12">
      <c r="A51" s="56" t="s">
        <v>213</v>
      </c>
      <c r="B51" s="86">
        <f t="shared" ref="B51:F51" si="38">AVERAGE(B48:B50)</f>
        <v>7.73666666666667</v>
      </c>
      <c r="C51" s="86">
        <f t="shared" si="38"/>
        <v>7.14333333333333</v>
      </c>
      <c r="D51" s="86">
        <f t="shared" si="38"/>
        <v>7.72666666666667</v>
      </c>
      <c r="E51" s="86">
        <f t="shared" si="38"/>
        <v>7.22333333333333</v>
      </c>
      <c r="F51" s="86">
        <f t="shared" si="38"/>
        <v>6.94666666666667</v>
      </c>
      <c r="G51" s="87">
        <f>AVERAGE(B51:F51)</f>
        <v>7.35533333333333</v>
      </c>
      <c r="H51" s="86">
        <f t="shared" ref="H51:L51" si="39">AVERAGE(H48:H50)</f>
        <v>8.85333333333333</v>
      </c>
      <c r="I51" s="86">
        <f t="shared" si="39"/>
        <v>8.11666666666667</v>
      </c>
      <c r="J51" s="86">
        <f t="shared" si="39"/>
        <v>7.58666666666667</v>
      </c>
      <c r="K51" s="86">
        <f t="shared" si="39"/>
        <v>7.99</v>
      </c>
      <c r="L51" s="86">
        <f t="shared" si="39"/>
        <v>7.9</v>
      </c>
    </row>
    <row r="52" spans="1:12">
      <c r="A52" s="88" t="s">
        <v>129</v>
      </c>
      <c r="B52" s="88">
        <f t="shared" ref="B52:L52" si="40">B51-$G$51</f>
        <v>0.381333333333336</v>
      </c>
      <c r="C52" s="88">
        <f t="shared" si="40"/>
        <v>-0.211999999999998</v>
      </c>
      <c r="D52" s="88">
        <f t="shared" si="40"/>
        <v>0.371333333333334</v>
      </c>
      <c r="E52" s="88">
        <f t="shared" si="40"/>
        <v>-0.132000000000002</v>
      </c>
      <c r="F52" s="88">
        <f t="shared" si="40"/>
        <v>-0.408666666666666</v>
      </c>
      <c r="G52" s="88">
        <f t="shared" si="40"/>
        <v>0</v>
      </c>
      <c r="H52" s="88">
        <f t="shared" si="40"/>
        <v>1.498</v>
      </c>
      <c r="I52" s="88">
        <f t="shared" si="40"/>
        <v>0.761333333333337</v>
      </c>
      <c r="J52" s="88">
        <f t="shared" si="40"/>
        <v>0.231333333333335</v>
      </c>
      <c r="K52" s="88">
        <f t="shared" si="40"/>
        <v>0.634666666666666</v>
      </c>
      <c r="L52" s="88">
        <f t="shared" si="40"/>
        <v>0.544666666666667</v>
      </c>
    </row>
    <row r="53" spans="1:12">
      <c r="A53" s="89" t="s">
        <v>130</v>
      </c>
      <c r="B53" s="89">
        <f t="shared" ref="B53:L53" si="41">2^-B52</f>
        <v>0.767727731586546</v>
      </c>
      <c r="C53" s="89">
        <f t="shared" si="41"/>
        <v>1.15829280619464</v>
      </c>
      <c r="D53" s="89">
        <f t="shared" si="41"/>
        <v>0.773067700253528</v>
      </c>
      <c r="E53" s="89">
        <f t="shared" si="41"/>
        <v>1.09581176644769</v>
      </c>
      <c r="F53" s="89">
        <f t="shared" si="41"/>
        <v>1.3274584149282</v>
      </c>
      <c r="G53" s="89">
        <f t="shared" si="41"/>
        <v>1</v>
      </c>
      <c r="H53" s="89">
        <f t="shared" si="41"/>
        <v>0.354043859553635</v>
      </c>
      <c r="I53" s="89">
        <f t="shared" si="41"/>
        <v>0.589950848330953</v>
      </c>
      <c r="J53" s="89">
        <f t="shared" si="41"/>
        <v>0.851847253828329</v>
      </c>
      <c r="K53" s="89">
        <f t="shared" si="41"/>
        <v>0.644089613864263</v>
      </c>
      <c r="L53" s="89">
        <f t="shared" si="41"/>
        <v>0.685549779825019</v>
      </c>
    </row>
    <row r="54" spans="1:12">
      <c r="A54" s="85"/>
      <c r="B54" s="85"/>
      <c r="C54" s="85"/>
      <c r="D54" s="85"/>
      <c r="E54" s="85"/>
      <c r="F54" s="85"/>
      <c r="G54" s="47"/>
      <c r="H54" s="47"/>
      <c r="I54" s="47"/>
      <c r="J54" s="47"/>
      <c r="K54" s="47"/>
      <c r="L54" s="47"/>
    </row>
    <row r="55" spans="1:12">
      <c r="A55" s="85"/>
      <c r="B55" s="85"/>
      <c r="C55" s="85"/>
      <c r="D55" s="85"/>
      <c r="E55" s="85"/>
      <c r="F55" s="85"/>
      <c r="G55" s="47"/>
      <c r="H55" s="47"/>
      <c r="I55" s="47"/>
      <c r="J55" s="47"/>
      <c r="K55" s="47"/>
      <c r="L55" s="47"/>
    </row>
    <row r="56" spans="1:12">
      <c r="A56" s="56"/>
      <c r="B56" s="56" t="s">
        <v>193</v>
      </c>
      <c r="C56" s="56" t="s">
        <v>194</v>
      </c>
      <c r="D56" s="56" t="s">
        <v>195</v>
      </c>
      <c r="E56" s="56" t="s">
        <v>196</v>
      </c>
      <c r="F56" s="56" t="s">
        <v>197</v>
      </c>
      <c r="G56" s="56"/>
      <c r="H56" s="56" t="s">
        <v>198</v>
      </c>
      <c r="I56" s="56" t="s">
        <v>199</v>
      </c>
      <c r="J56" s="56" t="s">
        <v>200</v>
      </c>
      <c r="K56" s="56" t="s">
        <v>201</v>
      </c>
      <c r="L56" s="56" t="s">
        <v>202</v>
      </c>
    </row>
    <row r="57" spans="1:12">
      <c r="A57" s="54" t="s">
        <v>161</v>
      </c>
      <c r="B57" s="56">
        <v>19.81</v>
      </c>
      <c r="C57" s="56">
        <v>19.06</v>
      </c>
      <c r="D57" s="56">
        <v>19.23</v>
      </c>
      <c r="E57" s="56">
        <v>19.67</v>
      </c>
      <c r="F57" s="56">
        <v>19.04</v>
      </c>
      <c r="G57" s="56"/>
      <c r="H57" s="56">
        <v>21.06</v>
      </c>
      <c r="I57" s="56">
        <v>20.31</v>
      </c>
      <c r="J57" s="56">
        <v>20.19</v>
      </c>
      <c r="K57" s="56">
        <v>21.42</v>
      </c>
      <c r="L57" s="56">
        <v>20.25</v>
      </c>
    </row>
    <row r="58" spans="1:12">
      <c r="A58" s="56"/>
      <c r="B58" s="56">
        <v>19.63</v>
      </c>
      <c r="C58" s="56">
        <v>19.07</v>
      </c>
      <c r="D58" s="56">
        <v>19.25</v>
      </c>
      <c r="E58" s="56">
        <v>19.61</v>
      </c>
      <c r="F58" s="56">
        <v>19.21</v>
      </c>
      <c r="G58" s="56"/>
      <c r="H58" s="56">
        <v>21.04</v>
      </c>
      <c r="I58" s="56">
        <v>20.37</v>
      </c>
      <c r="J58" s="56">
        <v>20.2</v>
      </c>
      <c r="K58" s="56">
        <v>21.45</v>
      </c>
      <c r="L58" s="56">
        <v>20.48</v>
      </c>
    </row>
    <row r="59" spans="1:12">
      <c r="A59" s="56"/>
      <c r="B59" s="56">
        <v>19.87</v>
      </c>
      <c r="C59" s="56">
        <v>19.14</v>
      </c>
      <c r="D59" s="56">
        <v>19.29</v>
      </c>
      <c r="E59" s="56">
        <v>19.72</v>
      </c>
      <c r="F59" s="56">
        <v>19.19</v>
      </c>
      <c r="G59" s="56"/>
      <c r="H59" s="56">
        <v>21.09</v>
      </c>
      <c r="I59" s="56">
        <v>20.51</v>
      </c>
      <c r="J59" s="56">
        <v>20.21</v>
      </c>
      <c r="K59" s="56">
        <v>21.41</v>
      </c>
      <c r="L59" s="56">
        <v>20.3</v>
      </c>
    </row>
    <row r="60" spans="1:12">
      <c r="A60" s="56" t="s">
        <v>128</v>
      </c>
      <c r="B60" s="56">
        <f t="shared" ref="B60:F60" si="42">B57-B$6</f>
        <v>3.52</v>
      </c>
      <c r="C60" s="56">
        <f t="shared" si="42"/>
        <v>3.28666666666667</v>
      </c>
      <c r="D60" s="56">
        <f t="shared" si="42"/>
        <v>3.34</v>
      </c>
      <c r="E60" s="56">
        <f t="shared" si="42"/>
        <v>3.30333333333333</v>
      </c>
      <c r="F60" s="56">
        <f t="shared" si="42"/>
        <v>3.22333333333333</v>
      </c>
      <c r="G60" s="56"/>
      <c r="H60" s="56">
        <f t="shared" ref="H60:L60" si="43">H57-H$6</f>
        <v>5.07666666666666</v>
      </c>
      <c r="I60" s="56">
        <f t="shared" si="43"/>
        <v>4.13333333333333</v>
      </c>
      <c r="J60" s="56">
        <f t="shared" si="43"/>
        <v>4.45</v>
      </c>
      <c r="K60" s="56">
        <f t="shared" si="43"/>
        <v>4.86</v>
      </c>
      <c r="L60" s="56">
        <f t="shared" si="43"/>
        <v>4.55</v>
      </c>
    </row>
    <row r="61" spans="1:12">
      <c r="A61" s="56"/>
      <c r="B61" s="56">
        <f t="shared" ref="B61:F61" si="44">B58-B$6</f>
        <v>3.34</v>
      </c>
      <c r="C61" s="56">
        <f t="shared" si="44"/>
        <v>3.29666666666667</v>
      </c>
      <c r="D61" s="56">
        <f t="shared" si="44"/>
        <v>3.36</v>
      </c>
      <c r="E61" s="56">
        <f t="shared" si="44"/>
        <v>3.24333333333333</v>
      </c>
      <c r="F61" s="56">
        <f t="shared" si="44"/>
        <v>3.39333333333333</v>
      </c>
      <c r="G61" s="56"/>
      <c r="H61" s="56">
        <f t="shared" ref="H61:L61" si="45">H58-H$6</f>
        <v>5.05666666666666</v>
      </c>
      <c r="I61" s="56">
        <f t="shared" si="45"/>
        <v>4.19333333333334</v>
      </c>
      <c r="J61" s="56">
        <f t="shared" si="45"/>
        <v>4.46</v>
      </c>
      <c r="K61" s="56">
        <f t="shared" si="45"/>
        <v>4.89</v>
      </c>
      <c r="L61" s="56">
        <f t="shared" si="45"/>
        <v>4.78</v>
      </c>
    </row>
    <row r="62" spans="1:12">
      <c r="A62" s="56"/>
      <c r="B62" s="56">
        <f t="shared" ref="B62:F62" si="46">B59-B$6</f>
        <v>3.58</v>
      </c>
      <c r="C62" s="56">
        <f t="shared" si="46"/>
        <v>3.36666666666667</v>
      </c>
      <c r="D62" s="56">
        <f t="shared" si="46"/>
        <v>3.4</v>
      </c>
      <c r="E62" s="56">
        <f t="shared" si="46"/>
        <v>3.35333333333333</v>
      </c>
      <c r="F62" s="56">
        <f t="shared" si="46"/>
        <v>3.37333333333333</v>
      </c>
      <c r="G62" s="56"/>
      <c r="H62" s="56">
        <f t="shared" ref="H62:L62" si="47">H59-H$6</f>
        <v>5.10666666666667</v>
      </c>
      <c r="I62" s="56">
        <f t="shared" si="47"/>
        <v>4.33333333333334</v>
      </c>
      <c r="J62" s="56">
        <f t="shared" si="47"/>
        <v>4.47</v>
      </c>
      <c r="K62" s="56">
        <f t="shared" si="47"/>
        <v>4.85</v>
      </c>
      <c r="L62" s="56">
        <f t="shared" si="47"/>
        <v>4.6</v>
      </c>
    </row>
    <row r="63" spans="1:12">
      <c r="A63" s="56" t="s">
        <v>213</v>
      </c>
      <c r="B63" s="86">
        <f t="shared" ref="B63:F63" si="48">AVERAGE(B60:B62)</f>
        <v>3.48</v>
      </c>
      <c r="C63" s="86">
        <f t="shared" si="48"/>
        <v>3.31666666666667</v>
      </c>
      <c r="D63" s="86">
        <f t="shared" si="48"/>
        <v>3.36666666666667</v>
      </c>
      <c r="E63" s="86">
        <f t="shared" si="48"/>
        <v>3.3</v>
      </c>
      <c r="F63" s="86">
        <f t="shared" si="48"/>
        <v>3.33</v>
      </c>
      <c r="G63" s="87">
        <f>AVERAGE(B63:F63)</f>
        <v>3.35866666666667</v>
      </c>
      <c r="H63" s="86">
        <f t="shared" ref="H63:L63" si="49">AVERAGE(H60:H62)</f>
        <v>5.08</v>
      </c>
      <c r="I63" s="86">
        <f t="shared" si="49"/>
        <v>4.22</v>
      </c>
      <c r="J63" s="86">
        <f t="shared" si="49"/>
        <v>4.46</v>
      </c>
      <c r="K63" s="86">
        <f t="shared" si="49"/>
        <v>4.86666666666666</v>
      </c>
      <c r="L63" s="86">
        <f t="shared" si="49"/>
        <v>4.64333333333333</v>
      </c>
    </row>
    <row r="64" spans="1:12">
      <c r="A64" s="88" t="s">
        <v>129</v>
      </c>
      <c r="B64" s="88">
        <f t="shared" ref="B64:L64" si="50">B63-$G$63</f>
        <v>0.121333333333335</v>
      </c>
      <c r="C64" s="88">
        <f t="shared" si="50"/>
        <v>-0.0419999999999989</v>
      </c>
      <c r="D64" s="88">
        <f t="shared" si="50"/>
        <v>0.00800000000000045</v>
      </c>
      <c r="E64" s="88">
        <f t="shared" si="50"/>
        <v>-0.0586666666666695</v>
      </c>
      <c r="F64" s="88">
        <f t="shared" si="50"/>
        <v>-0.0286666666666666</v>
      </c>
      <c r="G64" s="88">
        <f t="shared" si="50"/>
        <v>0</v>
      </c>
      <c r="H64" s="88">
        <f t="shared" si="50"/>
        <v>1.72133333333333</v>
      </c>
      <c r="I64" s="88">
        <f t="shared" si="50"/>
        <v>0.861333333333336</v>
      </c>
      <c r="J64" s="88">
        <f t="shared" si="50"/>
        <v>1.10133333333333</v>
      </c>
      <c r="K64" s="88">
        <f t="shared" si="50"/>
        <v>1.508</v>
      </c>
      <c r="L64" s="88">
        <f t="shared" si="50"/>
        <v>1.28466666666667</v>
      </c>
    </row>
    <row r="65" spans="1:12">
      <c r="A65" s="89" t="s">
        <v>130</v>
      </c>
      <c r="B65" s="89">
        <f t="shared" ref="B65:L65" si="51">2^-B64</f>
        <v>0.919337609520286</v>
      </c>
      <c r="C65" s="89">
        <f t="shared" si="51"/>
        <v>1.029540083434</v>
      </c>
      <c r="D65" s="89">
        <f t="shared" si="51"/>
        <v>0.994470168673214</v>
      </c>
      <c r="E65" s="89">
        <f t="shared" si="51"/>
        <v>1.0415027629719</v>
      </c>
      <c r="F65" s="89">
        <f t="shared" si="51"/>
        <v>1.02006894604754</v>
      </c>
      <c r="G65" s="89">
        <f t="shared" si="51"/>
        <v>1</v>
      </c>
      <c r="H65" s="89">
        <f t="shared" si="51"/>
        <v>0.303268312108265</v>
      </c>
      <c r="I65" s="89">
        <f t="shared" si="51"/>
        <v>0.550443604877907</v>
      </c>
      <c r="J65" s="89">
        <f t="shared" si="51"/>
        <v>0.466085542150299</v>
      </c>
      <c r="K65" s="89">
        <f t="shared" si="51"/>
        <v>0.35159829997828</v>
      </c>
      <c r="L65" s="89">
        <f t="shared" si="51"/>
        <v>0.410465631148328</v>
      </c>
    </row>
    <row r="66" spans="1:12">
      <c r="A66" s="85"/>
      <c r="B66" s="85"/>
      <c r="C66" s="85"/>
      <c r="D66" s="85"/>
      <c r="E66" s="85"/>
      <c r="F66" s="85"/>
      <c r="G66" s="47"/>
      <c r="H66" s="47"/>
      <c r="I66" s="47"/>
      <c r="J66" s="47"/>
      <c r="K66" s="47"/>
      <c r="L66" s="47"/>
    </row>
    <row r="67" spans="1:12">
      <c r="A67" s="85"/>
      <c r="B67" s="85"/>
      <c r="C67" s="85"/>
      <c r="D67" s="85"/>
      <c r="E67" s="85"/>
      <c r="F67" s="85"/>
      <c r="G67" s="47"/>
      <c r="H67" s="47"/>
      <c r="I67" s="47"/>
      <c r="J67" s="47"/>
      <c r="K67" s="47"/>
      <c r="L67" s="47"/>
    </row>
    <row r="68" spans="1:12">
      <c r="A68" s="56"/>
      <c r="B68" s="56" t="s">
        <v>193</v>
      </c>
      <c r="C68" s="56" t="s">
        <v>194</v>
      </c>
      <c r="D68" s="56" t="s">
        <v>195</v>
      </c>
      <c r="E68" s="56" t="s">
        <v>196</v>
      </c>
      <c r="F68" s="56" t="s">
        <v>197</v>
      </c>
      <c r="G68" s="56"/>
      <c r="H68" s="56" t="s">
        <v>198</v>
      </c>
      <c r="I68" s="56" t="s">
        <v>199</v>
      </c>
      <c r="J68" s="56" t="s">
        <v>200</v>
      </c>
      <c r="K68" s="56" t="s">
        <v>201</v>
      </c>
      <c r="L68" s="56" t="s">
        <v>202</v>
      </c>
    </row>
    <row r="69" spans="1:12">
      <c r="A69" s="54" t="s">
        <v>149</v>
      </c>
      <c r="B69" s="56">
        <v>22.54</v>
      </c>
      <c r="C69" s="56">
        <v>23.03</v>
      </c>
      <c r="D69" s="56">
        <v>23</v>
      </c>
      <c r="E69" s="56">
        <v>23.1</v>
      </c>
      <c r="F69" s="56">
        <v>22.62</v>
      </c>
      <c r="G69" s="56"/>
      <c r="H69" s="56">
        <v>24.15</v>
      </c>
      <c r="I69" s="56">
        <v>24.39</v>
      </c>
      <c r="J69" s="56">
        <v>24.19</v>
      </c>
      <c r="K69" s="56">
        <v>24.94</v>
      </c>
      <c r="L69" s="56">
        <v>24.24</v>
      </c>
    </row>
    <row r="70" spans="1:12">
      <c r="A70" s="56"/>
      <c r="B70" s="56">
        <v>22.46</v>
      </c>
      <c r="C70" s="56">
        <v>22.79</v>
      </c>
      <c r="D70" s="56">
        <v>23</v>
      </c>
      <c r="E70" s="56">
        <v>23.15</v>
      </c>
      <c r="F70" s="56">
        <v>22.6</v>
      </c>
      <c r="G70" s="56"/>
      <c r="H70" s="56">
        <v>24.14</v>
      </c>
      <c r="I70" s="56">
        <v>24.43</v>
      </c>
      <c r="J70" s="56">
        <v>24.05</v>
      </c>
      <c r="K70" s="56">
        <v>25.07</v>
      </c>
      <c r="L70" s="56">
        <v>24.13</v>
      </c>
    </row>
    <row r="71" spans="1:12">
      <c r="A71" s="56"/>
      <c r="B71" s="56">
        <v>22.61</v>
      </c>
      <c r="C71" s="56">
        <v>22.89</v>
      </c>
      <c r="D71" s="56">
        <v>22.93</v>
      </c>
      <c r="E71" s="56">
        <v>23.06</v>
      </c>
      <c r="F71" s="56">
        <v>22.5</v>
      </c>
      <c r="G71" s="56"/>
      <c r="H71" s="56">
        <v>24.18</v>
      </c>
      <c r="I71" s="56">
        <v>24.45</v>
      </c>
      <c r="J71" s="56">
        <v>24.22</v>
      </c>
      <c r="K71" s="56">
        <v>25.02</v>
      </c>
      <c r="L71" s="56">
        <v>24.19</v>
      </c>
    </row>
    <row r="72" spans="1:12">
      <c r="A72" s="56" t="s">
        <v>128</v>
      </c>
      <c r="B72" s="56">
        <f t="shared" ref="B72:F72" si="52">B69-B$6</f>
        <v>6.25</v>
      </c>
      <c r="C72" s="56">
        <f t="shared" si="52"/>
        <v>7.25666666666667</v>
      </c>
      <c r="D72" s="56">
        <f t="shared" si="52"/>
        <v>7.11</v>
      </c>
      <c r="E72" s="56">
        <f t="shared" si="52"/>
        <v>6.73333333333333</v>
      </c>
      <c r="F72" s="56">
        <f t="shared" si="52"/>
        <v>6.80333333333333</v>
      </c>
      <c r="G72" s="56"/>
      <c r="H72" s="56">
        <f t="shared" ref="H72:L72" si="53">H69-H$6</f>
        <v>8.16666666666666</v>
      </c>
      <c r="I72" s="56">
        <f t="shared" si="53"/>
        <v>8.21333333333333</v>
      </c>
      <c r="J72" s="56">
        <f t="shared" si="53"/>
        <v>8.45</v>
      </c>
      <c r="K72" s="56">
        <f t="shared" si="53"/>
        <v>8.38</v>
      </c>
      <c r="L72" s="56">
        <f t="shared" si="53"/>
        <v>8.54</v>
      </c>
    </row>
    <row r="73" spans="1:12">
      <c r="A73" s="56"/>
      <c r="B73" s="56">
        <f t="shared" ref="B73:F73" si="54">B70-B$6</f>
        <v>6.17</v>
      </c>
      <c r="C73" s="56">
        <f t="shared" si="54"/>
        <v>7.01666666666667</v>
      </c>
      <c r="D73" s="56">
        <f t="shared" si="54"/>
        <v>7.11</v>
      </c>
      <c r="E73" s="56">
        <f t="shared" si="54"/>
        <v>6.78333333333333</v>
      </c>
      <c r="F73" s="56">
        <f t="shared" si="54"/>
        <v>6.78333333333333</v>
      </c>
      <c r="G73" s="56"/>
      <c r="H73" s="56">
        <f t="shared" ref="H73:L73" si="55">H70-H$6</f>
        <v>8.15666666666667</v>
      </c>
      <c r="I73" s="56">
        <f t="shared" si="55"/>
        <v>8.25333333333333</v>
      </c>
      <c r="J73" s="56">
        <f t="shared" si="55"/>
        <v>8.31</v>
      </c>
      <c r="K73" s="56">
        <f t="shared" si="55"/>
        <v>8.51</v>
      </c>
      <c r="L73" s="56">
        <f t="shared" si="55"/>
        <v>8.43</v>
      </c>
    </row>
    <row r="74" spans="1:12">
      <c r="A74" s="56"/>
      <c r="B74" s="56">
        <f t="shared" ref="B74:F74" si="56">B71-B$6</f>
        <v>6.32</v>
      </c>
      <c r="C74" s="56">
        <f t="shared" si="56"/>
        <v>7.11666666666667</v>
      </c>
      <c r="D74" s="56">
        <f t="shared" si="56"/>
        <v>7.04</v>
      </c>
      <c r="E74" s="56">
        <f t="shared" si="56"/>
        <v>6.69333333333333</v>
      </c>
      <c r="F74" s="56">
        <f t="shared" si="56"/>
        <v>6.68333333333333</v>
      </c>
      <c r="G74" s="56"/>
      <c r="H74" s="56">
        <f t="shared" ref="H74:L74" si="57">H71-H$6</f>
        <v>8.19666666666667</v>
      </c>
      <c r="I74" s="56">
        <f t="shared" si="57"/>
        <v>8.27333333333333</v>
      </c>
      <c r="J74" s="56">
        <f t="shared" si="57"/>
        <v>8.48</v>
      </c>
      <c r="K74" s="56">
        <f t="shared" si="57"/>
        <v>8.46</v>
      </c>
      <c r="L74" s="56">
        <f t="shared" si="57"/>
        <v>8.49</v>
      </c>
    </row>
    <row r="75" spans="1:12">
      <c r="A75" s="56" t="s">
        <v>213</v>
      </c>
      <c r="B75" s="86">
        <f t="shared" ref="B75:F75" si="58">AVERAGE(B72:B74)</f>
        <v>6.24666666666667</v>
      </c>
      <c r="C75" s="86">
        <f t="shared" si="58"/>
        <v>7.13</v>
      </c>
      <c r="D75" s="86">
        <f t="shared" si="58"/>
        <v>7.08666666666667</v>
      </c>
      <c r="E75" s="86">
        <f t="shared" si="58"/>
        <v>6.73666666666666</v>
      </c>
      <c r="F75" s="86">
        <f t="shared" si="58"/>
        <v>6.75666666666667</v>
      </c>
      <c r="G75" s="87">
        <f>AVERAGE(B75:F75)</f>
        <v>6.79133333333333</v>
      </c>
      <c r="H75" s="86">
        <f t="shared" ref="H75:L75" si="59">AVERAGE(H72:H74)</f>
        <v>8.17333333333333</v>
      </c>
      <c r="I75" s="86">
        <f t="shared" si="59"/>
        <v>8.24666666666667</v>
      </c>
      <c r="J75" s="86">
        <f t="shared" si="59"/>
        <v>8.41333333333333</v>
      </c>
      <c r="K75" s="86">
        <f t="shared" si="59"/>
        <v>8.45</v>
      </c>
      <c r="L75" s="86">
        <f t="shared" si="59"/>
        <v>8.48666666666666</v>
      </c>
    </row>
    <row r="76" spans="1:12">
      <c r="A76" s="88" t="s">
        <v>129</v>
      </c>
      <c r="B76" s="88">
        <f t="shared" ref="B76:L76" si="60">B75-$G$75</f>
        <v>-0.544666666666664</v>
      </c>
      <c r="C76" s="88">
        <f t="shared" si="60"/>
        <v>0.338666666666668</v>
      </c>
      <c r="D76" s="88">
        <f t="shared" si="60"/>
        <v>0.295333333333335</v>
      </c>
      <c r="E76" s="88">
        <f t="shared" si="60"/>
        <v>-0.0546666666666695</v>
      </c>
      <c r="F76" s="88">
        <f t="shared" si="60"/>
        <v>-0.0346666666666664</v>
      </c>
      <c r="G76" s="88">
        <f t="shared" si="60"/>
        <v>0</v>
      </c>
      <c r="H76" s="88">
        <f t="shared" si="60"/>
        <v>1.382</v>
      </c>
      <c r="I76" s="88">
        <f t="shared" si="60"/>
        <v>1.45533333333334</v>
      </c>
      <c r="J76" s="88">
        <f t="shared" si="60"/>
        <v>1.622</v>
      </c>
      <c r="K76" s="88">
        <f t="shared" si="60"/>
        <v>1.65866666666667</v>
      </c>
      <c r="L76" s="88">
        <f t="shared" si="60"/>
        <v>1.69533333333333</v>
      </c>
    </row>
    <row r="77" spans="1:12">
      <c r="A77" s="89" t="s">
        <v>130</v>
      </c>
      <c r="B77" s="89">
        <f t="shared" ref="B77:L77" si="61">2^-B76</f>
        <v>1.45868327790177</v>
      </c>
      <c r="C77" s="89">
        <f t="shared" si="61"/>
        <v>0.790771802580227</v>
      </c>
      <c r="D77" s="89">
        <f t="shared" si="61"/>
        <v>0.814884032460339</v>
      </c>
      <c r="E77" s="89">
        <f t="shared" si="61"/>
        <v>1.0386191036051</v>
      </c>
      <c r="F77" s="89">
        <f t="shared" si="61"/>
        <v>1.02432012748693</v>
      </c>
      <c r="G77" s="89">
        <f t="shared" si="61"/>
        <v>1</v>
      </c>
      <c r="H77" s="89">
        <f t="shared" si="61"/>
        <v>0.383686524000222</v>
      </c>
      <c r="I77" s="89">
        <f t="shared" si="61"/>
        <v>0.364670819475443</v>
      </c>
      <c r="J77" s="89">
        <f t="shared" si="61"/>
        <v>0.324884765613859</v>
      </c>
      <c r="K77" s="89">
        <f t="shared" si="61"/>
        <v>0.316731735547134</v>
      </c>
      <c r="L77" s="89">
        <f t="shared" si="61"/>
        <v>0.308783306946233</v>
      </c>
    </row>
    <row r="78" spans="1:12">
      <c r="A78" s="85"/>
      <c r="B78" s="85"/>
      <c r="C78" s="85"/>
      <c r="D78" s="85"/>
      <c r="E78" s="85"/>
      <c r="F78" s="85"/>
      <c r="G78" s="47"/>
      <c r="H78" s="47"/>
      <c r="I78" s="47"/>
      <c r="J78" s="47"/>
      <c r="K78" s="47"/>
      <c r="L78" s="47"/>
    </row>
    <row r="79" spans="1:12">
      <c r="A79" s="85"/>
      <c r="B79" s="85"/>
      <c r="C79" s="85"/>
      <c r="D79" s="85"/>
      <c r="E79" s="85"/>
      <c r="F79" s="85"/>
      <c r="G79" s="47"/>
      <c r="H79" s="47"/>
      <c r="I79" s="47"/>
      <c r="J79" s="47"/>
      <c r="K79" s="47"/>
      <c r="L79" s="47"/>
    </row>
  </sheetData>
  <mergeCells count="3">
    <mergeCell ref="B1:F1"/>
    <mergeCell ref="H1:L1"/>
    <mergeCell ref="G1:G2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1"/>
  <sheetViews>
    <sheetView workbookViewId="0">
      <selection activeCell="U32" sqref="U32"/>
    </sheetView>
  </sheetViews>
  <sheetFormatPr defaultColWidth="9.23148148148148" defaultRowHeight="14.4"/>
  <cols>
    <col min="8" max="8" width="14.1111111111111" customWidth="1"/>
    <col min="9" max="9" width="12.8888888888889" customWidth="1"/>
    <col min="12" max="12" width="14.1111111111111" customWidth="1"/>
    <col min="13" max="13" width="12.8888888888889" customWidth="1"/>
    <col min="16" max="16" width="14.1111111111111" customWidth="1"/>
    <col min="17" max="17" width="12.8888888888889" customWidth="1"/>
    <col min="20" max="21" width="12.8888888888889" customWidth="1"/>
  </cols>
  <sheetData>
    <row r="1" spans="1:21">
      <c r="A1" s="69" t="s">
        <v>0</v>
      </c>
      <c r="B1" s="5" t="s">
        <v>1</v>
      </c>
      <c r="C1" s="69" t="s">
        <v>2</v>
      </c>
      <c r="D1" s="69" t="s">
        <v>3</v>
      </c>
      <c r="E1" s="69" t="s">
        <v>4</v>
      </c>
      <c r="F1" s="70"/>
      <c r="G1" s="70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>
      <c r="A2" s="72" t="s">
        <v>5</v>
      </c>
      <c r="B2" s="10" t="s">
        <v>6</v>
      </c>
      <c r="C2" s="10" t="s">
        <v>143</v>
      </c>
      <c r="D2" s="25" t="s">
        <v>144</v>
      </c>
      <c r="E2" s="73">
        <v>20.1999931946265</v>
      </c>
      <c r="F2" s="70"/>
      <c r="G2" s="74"/>
      <c r="H2" s="75" t="s">
        <v>144</v>
      </c>
      <c r="I2" s="75" t="s">
        <v>145</v>
      </c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>
      <c r="A3" s="10" t="s">
        <v>11</v>
      </c>
      <c r="B3" s="10" t="s">
        <v>6</v>
      </c>
      <c r="C3" s="10" t="s">
        <v>143</v>
      </c>
      <c r="D3" s="25" t="s">
        <v>144</v>
      </c>
      <c r="E3" s="73">
        <v>20.2061215460974</v>
      </c>
      <c r="F3" s="70"/>
      <c r="G3" s="76" t="s">
        <v>214</v>
      </c>
      <c r="H3" s="33">
        <v>14.45</v>
      </c>
      <c r="I3" s="33">
        <v>14.65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>
      <c r="A4" s="10" t="s">
        <v>13</v>
      </c>
      <c r="B4" s="10" t="s">
        <v>6</v>
      </c>
      <c r="C4" s="10" t="s">
        <v>143</v>
      </c>
      <c r="D4" s="25" t="s">
        <v>144</v>
      </c>
      <c r="E4" s="73">
        <v>20.1974880903409</v>
      </c>
      <c r="F4" s="70"/>
      <c r="G4" s="25"/>
      <c r="H4" s="33">
        <v>14.39</v>
      </c>
      <c r="I4" s="33">
        <v>12.74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>
      <c r="A5" s="10" t="s">
        <v>15</v>
      </c>
      <c r="B5" s="10" t="s">
        <v>6</v>
      </c>
      <c r="C5" s="10" t="s">
        <v>214</v>
      </c>
      <c r="D5" s="25" t="s">
        <v>144</v>
      </c>
      <c r="E5" s="73">
        <v>14.4497652153839</v>
      </c>
      <c r="F5" s="70"/>
      <c r="G5" s="25"/>
      <c r="H5" s="33">
        <v>14.39</v>
      </c>
      <c r="I5" s="33">
        <v>12.87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</row>
    <row r="6" spans="1:21">
      <c r="A6" s="10" t="s">
        <v>19</v>
      </c>
      <c r="B6" s="10" t="s">
        <v>6</v>
      </c>
      <c r="C6" s="10" t="s">
        <v>214</v>
      </c>
      <c r="D6" s="25" t="s">
        <v>144</v>
      </c>
      <c r="E6" s="73">
        <v>14.3923166384714</v>
      </c>
      <c r="F6" s="70"/>
      <c r="G6" s="25" t="s">
        <v>215</v>
      </c>
      <c r="H6" s="25">
        <f>AVERAGE(H3:H5)</f>
        <v>14.41</v>
      </c>
      <c r="I6" s="25">
        <f>AVERAGE(I3:I5)</f>
        <v>13.42</v>
      </c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>
      <c r="A7" s="10" t="s">
        <v>21</v>
      </c>
      <c r="B7" s="10" t="s">
        <v>6</v>
      </c>
      <c r="C7" s="10" t="s">
        <v>214</v>
      </c>
      <c r="D7" s="25" t="s">
        <v>144</v>
      </c>
      <c r="E7" s="73">
        <v>14.3850134926688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</row>
    <row r="8" spans="1:21">
      <c r="A8" s="10" t="s">
        <v>23</v>
      </c>
      <c r="B8" s="10" t="s">
        <v>6</v>
      </c>
      <c r="C8" s="10" t="s">
        <v>146</v>
      </c>
      <c r="D8" s="25" t="s">
        <v>144</v>
      </c>
      <c r="E8" s="73">
        <v>26.23918385697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</row>
    <row r="9" spans="1:21">
      <c r="A9" s="10" t="s">
        <v>27</v>
      </c>
      <c r="B9" s="10" t="s">
        <v>6</v>
      </c>
      <c r="C9" s="10" t="s">
        <v>146</v>
      </c>
      <c r="D9" s="25" t="s">
        <v>144</v>
      </c>
      <c r="E9" s="73">
        <v>27.0303856536086</v>
      </c>
      <c r="F9" s="71"/>
      <c r="G9" s="74"/>
      <c r="H9" s="75" t="s">
        <v>144</v>
      </c>
      <c r="I9" s="75" t="s">
        <v>145</v>
      </c>
      <c r="J9" s="71"/>
      <c r="K9" s="74"/>
      <c r="L9" s="75" t="s">
        <v>144</v>
      </c>
      <c r="M9" s="75" t="s">
        <v>145</v>
      </c>
      <c r="N9" s="71"/>
      <c r="O9" s="74"/>
      <c r="P9" s="75" t="s">
        <v>144</v>
      </c>
      <c r="Q9" s="75" t="s">
        <v>145</v>
      </c>
      <c r="R9" s="71"/>
      <c r="S9" s="74"/>
      <c r="T9" s="75" t="s">
        <v>144</v>
      </c>
      <c r="U9" s="75" t="s">
        <v>145</v>
      </c>
    </row>
    <row r="10" spans="1:21">
      <c r="A10" s="10" t="s">
        <v>29</v>
      </c>
      <c r="B10" s="10" t="s">
        <v>6</v>
      </c>
      <c r="C10" s="10" t="s">
        <v>146</v>
      </c>
      <c r="D10" s="25" t="s">
        <v>144</v>
      </c>
      <c r="E10" s="73">
        <v>26.8318875531144</v>
      </c>
      <c r="F10" s="71"/>
      <c r="G10" s="76" t="s">
        <v>16</v>
      </c>
      <c r="H10" s="33">
        <v>26.24</v>
      </c>
      <c r="I10" s="33">
        <v>16</v>
      </c>
      <c r="J10" s="71"/>
      <c r="K10" s="76" t="s">
        <v>148</v>
      </c>
      <c r="L10" s="33">
        <v>20.2</v>
      </c>
      <c r="M10" s="33">
        <v>20.39</v>
      </c>
      <c r="N10" s="71"/>
      <c r="O10" s="76" t="s">
        <v>147</v>
      </c>
      <c r="P10" s="33">
        <v>22.66</v>
      </c>
      <c r="Q10" s="33">
        <v>22.53</v>
      </c>
      <c r="R10" s="71"/>
      <c r="S10" s="76" t="s">
        <v>149</v>
      </c>
      <c r="T10" s="33">
        <v>25.42</v>
      </c>
      <c r="U10" s="33">
        <v>24.63</v>
      </c>
    </row>
    <row r="11" spans="1:21">
      <c r="A11" s="10" t="s">
        <v>31</v>
      </c>
      <c r="B11" s="10" t="s">
        <v>6</v>
      </c>
      <c r="C11" s="10" t="s">
        <v>147</v>
      </c>
      <c r="D11" s="25" t="s">
        <v>144</v>
      </c>
      <c r="E11" s="73">
        <v>22.6566716159438</v>
      </c>
      <c r="F11" s="71"/>
      <c r="G11" s="25"/>
      <c r="H11" s="33">
        <v>27.03</v>
      </c>
      <c r="I11" s="33">
        <v>16.05</v>
      </c>
      <c r="J11" s="71"/>
      <c r="K11" s="25"/>
      <c r="L11" s="33">
        <v>20.21</v>
      </c>
      <c r="M11" s="33">
        <v>20.39</v>
      </c>
      <c r="N11" s="71"/>
      <c r="O11" s="25"/>
      <c r="P11" s="33">
        <v>22.66</v>
      </c>
      <c r="Q11" s="33">
        <v>22.48</v>
      </c>
      <c r="R11" s="71"/>
      <c r="S11" s="25"/>
      <c r="T11" s="33">
        <v>25.34</v>
      </c>
      <c r="U11" s="33">
        <v>25.17</v>
      </c>
    </row>
    <row r="12" spans="1:21">
      <c r="A12" s="10" t="s">
        <v>34</v>
      </c>
      <c r="B12" s="10" t="s">
        <v>6</v>
      </c>
      <c r="C12" s="10" t="s">
        <v>147</v>
      </c>
      <c r="D12" s="25" t="s">
        <v>144</v>
      </c>
      <c r="E12" s="73">
        <v>22.6603515463218</v>
      </c>
      <c r="F12" s="71"/>
      <c r="G12" s="25"/>
      <c r="H12" s="33">
        <v>26.83</v>
      </c>
      <c r="I12" s="33">
        <v>15.93</v>
      </c>
      <c r="J12" s="71"/>
      <c r="K12" s="25"/>
      <c r="L12" s="33">
        <v>20.2</v>
      </c>
      <c r="M12" s="33">
        <v>20.3</v>
      </c>
      <c r="N12" s="71"/>
      <c r="O12" s="25"/>
      <c r="P12" s="33">
        <v>22.71</v>
      </c>
      <c r="Q12" s="33">
        <v>22.59</v>
      </c>
      <c r="R12" s="71"/>
      <c r="S12" s="25"/>
      <c r="T12" s="33">
        <v>25.38</v>
      </c>
      <c r="U12" s="33">
        <v>25.13</v>
      </c>
    </row>
    <row r="13" spans="1:21">
      <c r="A13" s="10" t="s">
        <v>36</v>
      </c>
      <c r="B13" s="10" t="s">
        <v>6</v>
      </c>
      <c r="C13" s="10" t="s">
        <v>147</v>
      </c>
      <c r="D13" s="25" t="s">
        <v>144</v>
      </c>
      <c r="E13" s="73">
        <v>22.7099173426494</v>
      </c>
      <c r="F13" s="71"/>
      <c r="G13" s="25" t="s">
        <v>128</v>
      </c>
      <c r="H13" s="25">
        <f t="shared" ref="H13:H15" si="0">H10-$H$6</f>
        <v>11.83</v>
      </c>
      <c r="I13" s="25">
        <f t="shared" ref="I13:I15" si="1">I10-$I$6</f>
        <v>2.58</v>
      </c>
      <c r="J13" s="71"/>
      <c r="K13" s="25" t="s">
        <v>128</v>
      </c>
      <c r="L13" s="25">
        <f t="shared" ref="L13:L15" si="2">L10-$H$6</f>
        <v>5.79</v>
      </c>
      <c r="M13" s="25">
        <f t="shared" ref="M13:M15" si="3">M10-$I$6</f>
        <v>6.97</v>
      </c>
      <c r="N13" s="71"/>
      <c r="O13" s="25" t="s">
        <v>128</v>
      </c>
      <c r="P13" s="25">
        <f t="shared" ref="P13:P15" si="4">P10-$H$6</f>
        <v>8.25</v>
      </c>
      <c r="Q13" s="25">
        <f t="shared" ref="Q13:Q15" si="5">Q10-$I$6</f>
        <v>9.11</v>
      </c>
      <c r="R13" s="71"/>
      <c r="S13" s="25" t="s">
        <v>128</v>
      </c>
      <c r="T13" s="25">
        <f t="shared" ref="T13:T15" si="6">T10-$H$6</f>
        <v>11.01</v>
      </c>
      <c r="U13" s="25">
        <f t="shared" ref="U13:U15" si="7">U10-$I$6</f>
        <v>11.21</v>
      </c>
    </row>
    <row r="14" spans="1:21">
      <c r="A14" s="10" t="s">
        <v>9</v>
      </c>
      <c r="B14" s="10" t="s">
        <v>6</v>
      </c>
      <c r="C14" s="10" t="s">
        <v>143</v>
      </c>
      <c r="D14" s="25" t="s">
        <v>145</v>
      </c>
      <c r="E14" s="73">
        <v>20.3896556399366</v>
      </c>
      <c r="F14" s="71"/>
      <c r="G14" s="25"/>
      <c r="H14" s="25">
        <f t="shared" si="0"/>
        <v>12.62</v>
      </c>
      <c r="I14" s="25">
        <f t="shared" si="1"/>
        <v>2.63</v>
      </c>
      <c r="J14" s="71"/>
      <c r="K14" s="25"/>
      <c r="L14" s="25">
        <f t="shared" si="2"/>
        <v>5.8</v>
      </c>
      <c r="M14" s="25">
        <f t="shared" si="3"/>
        <v>6.97</v>
      </c>
      <c r="N14" s="71"/>
      <c r="O14" s="25"/>
      <c r="P14" s="25">
        <f t="shared" si="4"/>
        <v>8.25</v>
      </c>
      <c r="Q14" s="25">
        <f t="shared" si="5"/>
        <v>9.06</v>
      </c>
      <c r="R14" s="71"/>
      <c r="S14" s="25"/>
      <c r="T14" s="25">
        <f t="shared" si="6"/>
        <v>10.93</v>
      </c>
      <c r="U14" s="25">
        <f t="shared" si="7"/>
        <v>11.75</v>
      </c>
    </row>
    <row r="15" spans="1:21">
      <c r="A15" s="10" t="s">
        <v>12</v>
      </c>
      <c r="B15" s="10" t="s">
        <v>6</v>
      </c>
      <c r="C15" s="10" t="s">
        <v>143</v>
      </c>
      <c r="D15" s="25" t="s">
        <v>145</v>
      </c>
      <c r="E15" s="73">
        <v>20.3869303126489</v>
      </c>
      <c r="F15" s="71"/>
      <c r="G15" s="25"/>
      <c r="H15" s="25">
        <f t="shared" si="0"/>
        <v>12.42</v>
      </c>
      <c r="I15" s="25">
        <f t="shared" si="1"/>
        <v>2.51</v>
      </c>
      <c r="J15" s="71"/>
      <c r="K15" s="25"/>
      <c r="L15" s="25">
        <f t="shared" si="2"/>
        <v>5.79</v>
      </c>
      <c r="M15" s="25">
        <f t="shared" si="3"/>
        <v>6.88</v>
      </c>
      <c r="N15" s="71"/>
      <c r="O15" s="25"/>
      <c r="P15" s="25">
        <f t="shared" si="4"/>
        <v>8.3</v>
      </c>
      <c r="Q15" s="25">
        <f t="shared" si="5"/>
        <v>9.17</v>
      </c>
      <c r="R15" s="71"/>
      <c r="S15" s="25"/>
      <c r="T15" s="25">
        <f t="shared" si="6"/>
        <v>10.97</v>
      </c>
      <c r="U15" s="25">
        <f t="shared" si="7"/>
        <v>11.71</v>
      </c>
    </row>
    <row r="16" spans="1:21">
      <c r="A16" s="10" t="s">
        <v>14</v>
      </c>
      <c r="B16" s="10" t="s">
        <v>6</v>
      </c>
      <c r="C16" s="10" t="s">
        <v>143</v>
      </c>
      <c r="D16" s="25" t="s">
        <v>145</v>
      </c>
      <c r="E16" s="73">
        <v>20.3036956242761</v>
      </c>
      <c r="F16" s="71"/>
      <c r="G16" s="25"/>
      <c r="H16" s="77">
        <f>AVERAGE(H13:H15)</f>
        <v>12.29</v>
      </c>
      <c r="I16" s="25"/>
      <c r="J16" s="71"/>
      <c r="K16" s="25"/>
      <c r="L16" s="77">
        <f>AVERAGE(L13:L15)</f>
        <v>5.79333333333333</v>
      </c>
      <c r="M16" s="25"/>
      <c r="N16" s="71"/>
      <c r="O16" s="25"/>
      <c r="P16" s="77">
        <f>AVERAGE(P13:P15)</f>
        <v>8.26666666666667</v>
      </c>
      <c r="Q16" s="25"/>
      <c r="R16" s="71"/>
      <c r="S16" s="25"/>
      <c r="T16" s="77">
        <f>AVERAGE(T13:T15)</f>
        <v>10.97</v>
      </c>
      <c r="U16" s="25"/>
    </row>
    <row r="17" spans="1:21">
      <c r="A17" s="10" t="s">
        <v>43</v>
      </c>
      <c r="B17" s="10" t="s">
        <v>6</v>
      </c>
      <c r="C17" s="10" t="s">
        <v>214</v>
      </c>
      <c r="D17" s="25" t="s">
        <v>145</v>
      </c>
      <c r="E17" s="73">
        <v>14.6544917695262</v>
      </c>
      <c r="F17" s="71"/>
      <c r="G17" s="25" t="s">
        <v>129</v>
      </c>
      <c r="H17" s="25">
        <f t="shared" ref="H17:H19" si="8">H13-$H$16</f>
        <v>-0.460000000000001</v>
      </c>
      <c r="I17" s="25">
        <f t="shared" ref="I17:I19" si="9">I13-$H$16</f>
        <v>-9.71</v>
      </c>
      <c r="J17" s="71"/>
      <c r="K17" s="25" t="s">
        <v>129</v>
      </c>
      <c r="L17" s="25">
        <f t="shared" ref="L17:L19" si="10">L13-$L$16</f>
        <v>-0.00333333333333474</v>
      </c>
      <c r="M17" s="25">
        <f t="shared" ref="M17:M19" si="11">M13-$L$16</f>
        <v>1.17666666666667</v>
      </c>
      <c r="N17" s="71"/>
      <c r="O17" s="25" t="s">
        <v>129</v>
      </c>
      <c r="P17" s="25">
        <f t="shared" ref="P17:P19" si="12">P13-$P$16</f>
        <v>-0.0166666666666675</v>
      </c>
      <c r="Q17" s="25">
        <f t="shared" ref="Q17:Q19" si="13">Q13-$P$16</f>
        <v>0.843333333333335</v>
      </c>
      <c r="R17" s="71"/>
      <c r="S17" s="25" t="s">
        <v>129</v>
      </c>
      <c r="T17" s="25">
        <f t="shared" ref="T17:T19" si="14">T13-$T$16</f>
        <v>0.0400000000000009</v>
      </c>
      <c r="U17" s="25">
        <f t="shared" ref="U17:U19" si="15">U13-$T$16</f>
        <v>0.24</v>
      </c>
    </row>
    <row r="18" spans="1:21">
      <c r="A18" s="10" t="s">
        <v>45</v>
      </c>
      <c r="B18" s="10" t="s">
        <v>6</v>
      </c>
      <c r="C18" s="10" t="s">
        <v>214</v>
      </c>
      <c r="D18" s="25" t="s">
        <v>145</v>
      </c>
      <c r="E18" s="73">
        <v>12.739894467424</v>
      </c>
      <c r="F18" s="71"/>
      <c r="G18" s="25"/>
      <c r="H18" s="25">
        <f t="shared" si="8"/>
        <v>0.330000000000002</v>
      </c>
      <c r="I18" s="25">
        <f t="shared" si="9"/>
        <v>-9.66</v>
      </c>
      <c r="J18" s="71"/>
      <c r="K18" s="25"/>
      <c r="L18" s="25">
        <f t="shared" si="10"/>
        <v>0.00666666666666682</v>
      </c>
      <c r="M18" s="25">
        <f t="shared" si="11"/>
        <v>1.17666666666667</v>
      </c>
      <c r="N18" s="71"/>
      <c r="O18" s="25"/>
      <c r="P18" s="25">
        <f t="shared" si="12"/>
        <v>-0.0166666666666675</v>
      </c>
      <c r="Q18" s="25">
        <f t="shared" si="13"/>
        <v>0.793333333333335</v>
      </c>
      <c r="R18" s="71"/>
      <c r="S18" s="25"/>
      <c r="T18" s="25">
        <f t="shared" si="14"/>
        <v>-0.0400000000000009</v>
      </c>
      <c r="U18" s="25">
        <f t="shared" si="15"/>
        <v>0.780000000000003</v>
      </c>
    </row>
    <row r="19" spans="1:21">
      <c r="A19" s="10" t="s">
        <v>47</v>
      </c>
      <c r="B19" s="10" t="s">
        <v>6</v>
      </c>
      <c r="C19" s="10" t="s">
        <v>214</v>
      </c>
      <c r="D19" s="25" t="s">
        <v>145</v>
      </c>
      <c r="E19" s="73">
        <v>12.8746184514927</v>
      </c>
      <c r="F19" s="71"/>
      <c r="G19" s="25"/>
      <c r="H19" s="25">
        <f t="shared" si="8"/>
        <v>0.129999999999999</v>
      </c>
      <c r="I19" s="25">
        <f t="shared" si="9"/>
        <v>-9.78</v>
      </c>
      <c r="J19" s="71"/>
      <c r="K19" s="25"/>
      <c r="L19" s="25">
        <f t="shared" si="10"/>
        <v>-0.00333333333333474</v>
      </c>
      <c r="M19" s="25">
        <f t="shared" si="11"/>
        <v>1.08666666666667</v>
      </c>
      <c r="N19" s="71"/>
      <c r="O19" s="25"/>
      <c r="P19" s="25">
        <f t="shared" si="12"/>
        <v>0.0333333333333332</v>
      </c>
      <c r="Q19" s="25">
        <f t="shared" si="13"/>
        <v>0.903333333333334</v>
      </c>
      <c r="R19" s="71"/>
      <c r="S19" s="25"/>
      <c r="T19" s="25">
        <f t="shared" si="14"/>
        <v>0</v>
      </c>
      <c r="U19" s="25">
        <f t="shared" si="15"/>
        <v>0.74</v>
      </c>
    </row>
    <row r="20" spans="1:21">
      <c r="A20" s="10" t="s">
        <v>49</v>
      </c>
      <c r="B20" s="10" t="s">
        <v>6</v>
      </c>
      <c r="C20" s="10" t="s">
        <v>146</v>
      </c>
      <c r="D20" s="25" t="s">
        <v>145</v>
      </c>
      <c r="E20" s="73">
        <v>16.0030482889246</v>
      </c>
      <c r="F20" s="71"/>
      <c r="G20" s="25" t="s">
        <v>130</v>
      </c>
      <c r="H20" s="33">
        <f t="shared" ref="H20:M20" si="16">2^-H17</f>
        <v>1.37554181813974</v>
      </c>
      <c r="I20" s="33">
        <f t="shared" si="16"/>
        <v>837.531707963166</v>
      </c>
      <c r="J20" s="71"/>
      <c r="K20" s="25" t="s">
        <v>130</v>
      </c>
      <c r="L20" s="33">
        <f t="shared" si="16"/>
        <v>1.00231316184217</v>
      </c>
      <c r="M20" s="33">
        <f t="shared" si="16"/>
        <v>0.442372415589822</v>
      </c>
      <c r="N20" s="71"/>
      <c r="O20" s="25" t="s">
        <v>130</v>
      </c>
      <c r="P20" s="33">
        <f t="shared" ref="P20:U20" si="17">2^-P17</f>
        <v>1.01161944030192</v>
      </c>
      <c r="Q20" s="33">
        <f t="shared" si="17"/>
        <v>0.55735431829446</v>
      </c>
      <c r="R20" s="71"/>
      <c r="S20" s="25" t="s">
        <v>130</v>
      </c>
      <c r="T20" s="33">
        <f t="shared" si="17"/>
        <v>0.972654947412285</v>
      </c>
      <c r="U20" s="33">
        <f t="shared" si="17"/>
        <v>0.846745312362527</v>
      </c>
    </row>
    <row r="21" spans="1:21">
      <c r="A21" s="10" t="s">
        <v>52</v>
      </c>
      <c r="B21" s="10" t="s">
        <v>6</v>
      </c>
      <c r="C21" s="10" t="s">
        <v>146</v>
      </c>
      <c r="D21" s="25" t="s">
        <v>145</v>
      </c>
      <c r="E21" s="73">
        <v>16.0545114523601</v>
      </c>
      <c r="F21" s="71"/>
      <c r="G21" s="25"/>
      <c r="H21" s="33">
        <f t="shared" ref="H21:M21" si="18">2^-H18</f>
        <v>0.795536483754918</v>
      </c>
      <c r="I21" s="33">
        <f t="shared" si="18"/>
        <v>809.002303348096</v>
      </c>
      <c r="J21" s="71"/>
      <c r="K21" s="25"/>
      <c r="L21" s="33">
        <f t="shared" si="18"/>
        <v>0.995389679103229</v>
      </c>
      <c r="M21" s="33">
        <f t="shared" si="18"/>
        <v>0.442372415589822</v>
      </c>
      <c r="N21" s="71"/>
      <c r="O21" s="25"/>
      <c r="P21" s="33">
        <f t="shared" ref="P21:U21" si="19">2^-P18</f>
        <v>1.01161944030192</v>
      </c>
      <c r="Q21" s="33">
        <f t="shared" si="19"/>
        <v>0.577009375881777</v>
      </c>
      <c r="R21" s="71"/>
      <c r="S21" s="25"/>
      <c r="T21" s="33">
        <f t="shared" si="19"/>
        <v>1.02811382665607</v>
      </c>
      <c r="U21" s="33">
        <f t="shared" si="19"/>
        <v>0.582366793234227</v>
      </c>
    </row>
    <row r="22" spans="1:21">
      <c r="A22" s="10" t="s">
        <v>54</v>
      </c>
      <c r="B22" s="10" t="s">
        <v>6</v>
      </c>
      <c r="C22" s="10" t="s">
        <v>146</v>
      </c>
      <c r="D22" s="25" t="s">
        <v>145</v>
      </c>
      <c r="E22" s="73">
        <v>15.9300998521539</v>
      </c>
      <c r="F22" s="71"/>
      <c r="G22" s="25"/>
      <c r="H22" s="33">
        <f t="shared" ref="H22:M22" si="20">2^-H19</f>
        <v>0.913831450229401</v>
      </c>
      <c r="I22" s="33">
        <f t="shared" si="20"/>
        <v>879.171006912258</v>
      </c>
      <c r="J22" s="71"/>
      <c r="K22" s="25"/>
      <c r="L22" s="33">
        <f t="shared" si="20"/>
        <v>1.00231316184217</v>
      </c>
      <c r="M22" s="33">
        <f t="shared" si="20"/>
        <v>0.470848008693673</v>
      </c>
      <c r="N22" s="71"/>
      <c r="O22" s="25"/>
      <c r="P22" s="33">
        <f t="shared" ref="P22:U22" si="21">2^-P19</f>
        <v>0.977159968434246</v>
      </c>
      <c r="Q22" s="33">
        <f t="shared" si="21"/>
        <v>0.534649999290869</v>
      </c>
      <c r="R22" s="71"/>
      <c r="S22" s="25"/>
      <c r="T22" s="33">
        <f t="shared" si="21"/>
        <v>1</v>
      </c>
      <c r="U22" s="33">
        <f t="shared" si="21"/>
        <v>0.598739352309464</v>
      </c>
    </row>
    <row r="23" spans="1:21">
      <c r="A23" s="10" t="s">
        <v>17</v>
      </c>
      <c r="B23" s="10" t="s">
        <v>6</v>
      </c>
      <c r="C23" s="10" t="s">
        <v>147</v>
      </c>
      <c r="D23" s="25" t="s">
        <v>145</v>
      </c>
      <c r="E23" s="73">
        <v>22.5273752896429</v>
      </c>
      <c r="F23" s="71"/>
      <c r="G23" s="25" t="s">
        <v>150</v>
      </c>
      <c r="H23" s="25"/>
      <c r="I23" s="25">
        <f>TTEST($H20:$H22,I20:I22,2,3)</f>
        <v>0.000586026315050027</v>
      </c>
      <c r="J23" s="71"/>
      <c r="K23" s="25" t="s">
        <v>150</v>
      </c>
      <c r="L23" s="25"/>
      <c r="M23" s="25">
        <f>TTEST($L20:$L22,M20:M22,2,3)</f>
        <v>0.000144559641479803</v>
      </c>
      <c r="N23" s="71"/>
      <c r="O23" s="25" t="s">
        <v>150</v>
      </c>
      <c r="P23" s="25"/>
      <c r="Q23" s="25">
        <f>TTEST($P20:$P22,Q20:Q22,2,3)</f>
        <v>1.25949713617823e-5</v>
      </c>
      <c r="R23" s="71"/>
      <c r="S23" s="25" t="s">
        <v>150</v>
      </c>
      <c r="T23" s="25"/>
      <c r="U23" s="25">
        <f>TTEST($T20:$T22,U20:U22,2,3)</f>
        <v>0.0585544646188525</v>
      </c>
    </row>
    <row r="24" spans="1:21">
      <c r="A24" s="58" t="s">
        <v>20</v>
      </c>
      <c r="B24" s="10" t="s">
        <v>6</v>
      </c>
      <c r="C24" s="58" t="s">
        <v>147</v>
      </c>
      <c r="D24" s="25" t="s">
        <v>145</v>
      </c>
      <c r="E24" s="78">
        <v>22.4787070630024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>
      <c r="A25" s="58" t="s">
        <v>22</v>
      </c>
      <c r="B25" s="10" t="s">
        <v>6</v>
      </c>
      <c r="C25" s="58" t="s">
        <v>147</v>
      </c>
      <c r="D25" s="25" t="s">
        <v>145</v>
      </c>
      <c r="E25" s="78">
        <v>22.5875948246506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</row>
    <row r="26" spans="1:21">
      <c r="A26" s="71"/>
      <c r="B26" s="71"/>
      <c r="C26" s="71"/>
      <c r="D26" s="71"/>
      <c r="E26" s="71"/>
      <c r="F26" s="71"/>
      <c r="G26" s="74"/>
      <c r="H26" s="75" t="s">
        <v>144</v>
      </c>
      <c r="I26" s="75" t="s">
        <v>145</v>
      </c>
      <c r="J26" s="71"/>
      <c r="K26" s="74"/>
      <c r="L26" s="75" t="s">
        <v>144</v>
      </c>
      <c r="M26" s="75" t="s">
        <v>145</v>
      </c>
      <c r="N26" s="71"/>
      <c r="O26" s="74"/>
      <c r="P26" s="75" t="s">
        <v>144</v>
      </c>
      <c r="Q26" s="75" t="s">
        <v>145</v>
      </c>
      <c r="R26" s="71"/>
      <c r="S26" s="71"/>
      <c r="T26" s="71"/>
      <c r="U26" s="71"/>
    </row>
    <row r="27" spans="1:21">
      <c r="A27" s="10" t="s">
        <v>5</v>
      </c>
      <c r="B27" s="10" t="s">
        <v>6</v>
      </c>
      <c r="C27" s="10" t="s">
        <v>151</v>
      </c>
      <c r="D27" s="25" t="s">
        <v>144</v>
      </c>
      <c r="E27" s="73">
        <v>21.5459864513351</v>
      </c>
      <c r="F27" s="71"/>
      <c r="G27" s="76" t="s">
        <v>151</v>
      </c>
      <c r="H27" s="33">
        <v>21.55</v>
      </c>
      <c r="I27" s="33">
        <v>21.85</v>
      </c>
      <c r="J27" s="71"/>
      <c r="K27" s="76" t="s">
        <v>152</v>
      </c>
      <c r="L27" s="33">
        <v>19.33</v>
      </c>
      <c r="M27" s="33">
        <v>19.5</v>
      </c>
      <c r="N27" s="71"/>
      <c r="O27" s="76" t="s">
        <v>153</v>
      </c>
      <c r="P27" s="33">
        <v>21.71</v>
      </c>
      <c r="Q27" s="33">
        <v>21.99</v>
      </c>
      <c r="R27" s="71"/>
      <c r="S27" s="71"/>
      <c r="T27" s="71"/>
      <c r="U27" s="71"/>
    </row>
    <row r="28" spans="1:21">
      <c r="A28" s="10" t="s">
        <v>11</v>
      </c>
      <c r="B28" s="10" t="s">
        <v>6</v>
      </c>
      <c r="C28" s="10" t="s">
        <v>151</v>
      </c>
      <c r="D28" s="25" t="s">
        <v>144</v>
      </c>
      <c r="E28" s="73">
        <v>21.5082320494034</v>
      </c>
      <c r="F28" s="71"/>
      <c r="G28" s="25"/>
      <c r="H28" s="33">
        <v>21.51</v>
      </c>
      <c r="I28" s="33">
        <v>21.74</v>
      </c>
      <c r="J28" s="71"/>
      <c r="K28" s="25"/>
      <c r="L28" s="33">
        <v>19.32</v>
      </c>
      <c r="M28" s="33">
        <v>19.47</v>
      </c>
      <c r="N28" s="71"/>
      <c r="O28" s="25"/>
      <c r="P28" s="33">
        <v>21.83</v>
      </c>
      <c r="Q28" s="33">
        <v>21.91</v>
      </c>
      <c r="R28" s="71"/>
      <c r="S28" s="71"/>
      <c r="T28" s="71"/>
      <c r="U28" s="71"/>
    </row>
    <row r="29" spans="1:21">
      <c r="A29" s="10" t="s">
        <v>13</v>
      </c>
      <c r="B29" s="10" t="s">
        <v>6</v>
      </c>
      <c r="C29" s="10" t="s">
        <v>151</v>
      </c>
      <c r="D29" s="25" t="s">
        <v>144</v>
      </c>
      <c r="E29" s="73">
        <v>21.5989246378681</v>
      </c>
      <c r="F29" s="71"/>
      <c r="G29" s="25"/>
      <c r="H29" s="33">
        <v>21.6</v>
      </c>
      <c r="I29" s="33">
        <v>21.71</v>
      </c>
      <c r="J29" s="71"/>
      <c r="K29" s="25"/>
      <c r="L29" s="33">
        <v>19.34</v>
      </c>
      <c r="M29" s="33">
        <v>19.42</v>
      </c>
      <c r="N29" s="71"/>
      <c r="O29" s="25"/>
      <c r="P29" s="33">
        <v>21.76</v>
      </c>
      <c r="Q29" s="33">
        <v>22.01</v>
      </c>
      <c r="R29" s="71"/>
      <c r="S29" s="71"/>
      <c r="T29" s="71"/>
      <c r="U29" s="71"/>
    </row>
    <row r="30" spans="1:21">
      <c r="A30" s="10" t="s">
        <v>23</v>
      </c>
      <c r="B30" s="10" t="s">
        <v>6</v>
      </c>
      <c r="C30" s="10" t="s">
        <v>152</v>
      </c>
      <c r="D30" s="25" t="s">
        <v>144</v>
      </c>
      <c r="E30" s="73">
        <v>19.3292622300553</v>
      </c>
      <c r="F30" s="71"/>
      <c r="G30" s="25" t="s">
        <v>128</v>
      </c>
      <c r="H30" s="25">
        <f t="shared" ref="H30:H32" si="22">H27-$H$6</f>
        <v>7.14</v>
      </c>
      <c r="I30" s="25">
        <f t="shared" ref="I30:I32" si="23">I27-$I$6</f>
        <v>8.43</v>
      </c>
      <c r="J30" s="71"/>
      <c r="K30" s="25" t="s">
        <v>128</v>
      </c>
      <c r="L30" s="25">
        <f t="shared" ref="L30:L32" si="24">L27-$H$6</f>
        <v>4.92</v>
      </c>
      <c r="M30" s="25">
        <f t="shared" ref="M30:M32" si="25">M27-$I$6</f>
        <v>6.08</v>
      </c>
      <c r="N30" s="71"/>
      <c r="O30" s="25" t="s">
        <v>128</v>
      </c>
      <c r="P30" s="25">
        <f t="shared" ref="P30:P32" si="26">P27-$H$6</f>
        <v>7.3</v>
      </c>
      <c r="Q30" s="25">
        <f t="shared" ref="Q30:Q32" si="27">Q27-$I$6</f>
        <v>8.57</v>
      </c>
      <c r="R30" s="71"/>
      <c r="S30" s="71"/>
      <c r="T30" s="71"/>
      <c r="U30" s="71"/>
    </row>
    <row r="31" spans="1:21">
      <c r="A31" s="10" t="s">
        <v>27</v>
      </c>
      <c r="B31" s="10" t="s">
        <v>6</v>
      </c>
      <c r="C31" s="10" t="s">
        <v>152</v>
      </c>
      <c r="D31" s="25" t="s">
        <v>144</v>
      </c>
      <c r="E31" s="73">
        <v>19.3210850070474</v>
      </c>
      <c r="F31" s="71"/>
      <c r="G31" s="25"/>
      <c r="H31" s="25">
        <f t="shared" si="22"/>
        <v>7.1</v>
      </c>
      <c r="I31" s="25">
        <f t="shared" si="23"/>
        <v>8.32</v>
      </c>
      <c r="J31" s="71"/>
      <c r="K31" s="25"/>
      <c r="L31" s="25">
        <f t="shared" si="24"/>
        <v>4.91</v>
      </c>
      <c r="M31" s="25">
        <f t="shared" si="25"/>
        <v>6.05</v>
      </c>
      <c r="N31" s="71"/>
      <c r="O31" s="25"/>
      <c r="P31" s="25">
        <f t="shared" si="26"/>
        <v>7.42</v>
      </c>
      <c r="Q31" s="25">
        <f t="shared" si="27"/>
        <v>8.49</v>
      </c>
      <c r="R31" s="71"/>
      <c r="S31" s="71"/>
      <c r="T31" s="71"/>
      <c r="U31" s="71"/>
    </row>
    <row r="32" spans="1:21">
      <c r="A32" s="10" t="s">
        <v>29</v>
      </c>
      <c r="B32" s="10" t="s">
        <v>6</v>
      </c>
      <c r="C32" s="10" t="s">
        <v>152</v>
      </c>
      <c r="D32" s="25" t="s">
        <v>144</v>
      </c>
      <c r="E32" s="73">
        <v>19.3409501117305</v>
      </c>
      <c r="F32" s="71"/>
      <c r="G32" s="25"/>
      <c r="H32" s="25">
        <f t="shared" si="22"/>
        <v>7.19</v>
      </c>
      <c r="I32" s="25">
        <f t="shared" si="23"/>
        <v>8.29</v>
      </c>
      <c r="J32" s="71"/>
      <c r="K32" s="25"/>
      <c r="L32" s="25">
        <f t="shared" si="24"/>
        <v>4.93</v>
      </c>
      <c r="M32" s="25">
        <f t="shared" si="25"/>
        <v>6</v>
      </c>
      <c r="N32" s="71"/>
      <c r="O32" s="25"/>
      <c r="P32" s="25">
        <f t="shared" si="26"/>
        <v>7.35</v>
      </c>
      <c r="Q32" s="25">
        <f t="shared" si="27"/>
        <v>8.59</v>
      </c>
      <c r="R32" s="71"/>
      <c r="S32" s="71"/>
      <c r="T32" s="71"/>
      <c r="U32" s="71"/>
    </row>
    <row r="33" spans="1:21">
      <c r="A33" s="10" t="s">
        <v>31</v>
      </c>
      <c r="B33" s="10" t="s">
        <v>6</v>
      </c>
      <c r="C33" s="10" t="s">
        <v>153</v>
      </c>
      <c r="D33" s="25" t="s">
        <v>144</v>
      </c>
      <c r="E33" s="73">
        <v>21.7105796957923</v>
      </c>
      <c r="F33" s="71"/>
      <c r="G33" s="25"/>
      <c r="H33" s="77">
        <f>AVERAGE(H30:H32)</f>
        <v>7.14333333333333</v>
      </c>
      <c r="I33" s="25"/>
      <c r="J33" s="71"/>
      <c r="K33" s="25"/>
      <c r="L33" s="77">
        <f>AVERAGE(L30:L32)</f>
        <v>4.92</v>
      </c>
      <c r="M33" s="25"/>
      <c r="N33" s="71"/>
      <c r="O33" s="25"/>
      <c r="P33" s="77">
        <f>AVERAGE(P30:P32)</f>
        <v>7.35666666666666</v>
      </c>
      <c r="Q33" s="25"/>
      <c r="R33" s="71"/>
      <c r="S33" s="71"/>
      <c r="T33" s="71"/>
      <c r="U33" s="71"/>
    </row>
    <row r="34" spans="1:21">
      <c r="A34" s="10" t="s">
        <v>34</v>
      </c>
      <c r="B34" s="10" t="s">
        <v>6</v>
      </c>
      <c r="C34" s="10" t="s">
        <v>153</v>
      </c>
      <c r="D34" s="25" t="s">
        <v>144</v>
      </c>
      <c r="E34" s="73">
        <v>21.8300436619197</v>
      </c>
      <c r="F34" s="71"/>
      <c r="G34" s="25" t="s">
        <v>129</v>
      </c>
      <c r="H34" s="25">
        <f t="shared" ref="H34:H36" si="28">H30-$H$33</f>
        <v>-0.00333333333333474</v>
      </c>
      <c r="I34" s="25">
        <f t="shared" ref="I34:I36" si="29">I30-$H$33</f>
        <v>1.28666666666667</v>
      </c>
      <c r="J34" s="71"/>
      <c r="K34" s="25" t="s">
        <v>129</v>
      </c>
      <c r="L34" s="25">
        <f t="shared" ref="L34:L36" si="30">L30-$L$33</f>
        <v>0</v>
      </c>
      <c r="M34" s="25">
        <f t="shared" ref="M34:M36" si="31">M30-$L$33</f>
        <v>1.16</v>
      </c>
      <c r="N34" s="71"/>
      <c r="O34" s="25" t="s">
        <v>129</v>
      </c>
      <c r="P34" s="25">
        <f t="shared" ref="P34:P36" si="32">P30-$P$33</f>
        <v>-0.0566666666666658</v>
      </c>
      <c r="Q34" s="25">
        <f t="shared" ref="Q34:Q36" si="33">Q30-$P$33</f>
        <v>1.21333333333333</v>
      </c>
      <c r="R34" s="71"/>
      <c r="S34" s="71"/>
      <c r="T34" s="71"/>
      <c r="U34" s="71"/>
    </row>
    <row r="35" spans="1:21">
      <c r="A35" s="58" t="s">
        <v>36</v>
      </c>
      <c r="B35" s="10" t="s">
        <v>6</v>
      </c>
      <c r="C35" s="58" t="s">
        <v>153</v>
      </c>
      <c r="D35" s="25" t="s">
        <v>144</v>
      </c>
      <c r="E35" s="78">
        <v>21.7586575508274</v>
      </c>
      <c r="F35" s="71"/>
      <c r="G35" s="25"/>
      <c r="H35" s="25">
        <f t="shared" si="28"/>
        <v>-0.0433333333333339</v>
      </c>
      <c r="I35" s="25">
        <f t="shared" si="29"/>
        <v>1.17666666666666</v>
      </c>
      <c r="J35" s="71"/>
      <c r="K35" s="25"/>
      <c r="L35" s="25">
        <f t="shared" si="30"/>
        <v>-0.0099999999999989</v>
      </c>
      <c r="M35" s="25">
        <f t="shared" si="31"/>
        <v>1.13</v>
      </c>
      <c r="N35" s="71"/>
      <c r="O35" s="25"/>
      <c r="P35" s="25">
        <f t="shared" si="32"/>
        <v>0.0633333333333317</v>
      </c>
      <c r="Q35" s="25">
        <f t="shared" si="33"/>
        <v>1.13333333333334</v>
      </c>
      <c r="R35" s="71"/>
      <c r="S35" s="71"/>
      <c r="T35" s="71"/>
      <c r="U35" s="71"/>
    </row>
    <row r="36" spans="1:21">
      <c r="A36" s="10" t="s">
        <v>9</v>
      </c>
      <c r="B36" s="10" t="s">
        <v>6</v>
      </c>
      <c r="C36" s="10" t="s">
        <v>151</v>
      </c>
      <c r="D36" s="25" t="s">
        <v>145</v>
      </c>
      <c r="E36" s="73">
        <v>21.8510384016446</v>
      </c>
      <c r="F36" s="71"/>
      <c r="G36" s="25"/>
      <c r="H36" s="25">
        <f t="shared" si="28"/>
        <v>0.046666666666666</v>
      </c>
      <c r="I36" s="25">
        <f t="shared" si="29"/>
        <v>1.14666666666667</v>
      </c>
      <c r="J36" s="71"/>
      <c r="K36" s="25"/>
      <c r="L36" s="25">
        <f t="shared" si="30"/>
        <v>0.0100000000000007</v>
      </c>
      <c r="M36" s="25">
        <f t="shared" si="31"/>
        <v>1.08</v>
      </c>
      <c r="N36" s="71"/>
      <c r="O36" s="25"/>
      <c r="P36" s="25">
        <f t="shared" si="32"/>
        <v>-0.00666666666666504</v>
      </c>
      <c r="Q36" s="25">
        <f t="shared" si="33"/>
        <v>1.23333333333334</v>
      </c>
      <c r="R36" s="71"/>
      <c r="S36" s="71"/>
      <c r="T36" s="71"/>
      <c r="U36" s="71"/>
    </row>
    <row r="37" spans="1:21">
      <c r="A37" s="10" t="s">
        <v>12</v>
      </c>
      <c r="B37" s="10" t="s">
        <v>6</v>
      </c>
      <c r="C37" s="10" t="s">
        <v>151</v>
      </c>
      <c r="D37" s="25" t="s">
        <v>145</v>
      </c>
      <c r="E37" s="73">
        <v>21.7359917729415</v>
      </c>
      <c r="F37" s="71"/>
      <c r="G37" s="25" t="s">
        <v>130</v>
      </c>
      <c r="H37" s="33">
        <f t="shared" ref="H37:M37" si="34">2^-H34</f>
        <v>1.00231316184217</v>
      </c>
      <c r="I37" s="33">
        <f t="shared" si="34"/>
        <v>0.409896999195135</v>
      </c>
      <c r="J37" s="71"/>
      <c r="K37" s="25" t="s">
        <v>130</v>
      </c>
      <c r="L37" s="33">
        <f t="shared" si="34"/>
        <v>1</v>
      </c>
      <c r="M37" s="33">
        <f t="shared" si="34"/>
        <v>0.447512535463985</v>
      </c>
      <c r="N37" s="71"/>
      <c r="O37" s="25" t="s">
        <v>130</v>
      </c>
      <c r="P37" s="33">
        <f t="shared" ref="P37:P39" si="35">2^-P34</f>
        <v>1.04005993388848</v>
      </c>
      <c r="Q37" s="33">
        <f t="shared" ref="Q37:Q39" si="36">2^-Q34</f>
        <v>0.431271015996095</v>
      </c>
      <c r="R37" s="71"/>
      <c r="S37" s="71"/>
      <c r="T37" s="71"/>
      <c r="U37" s="71"/>
    </row>
    <row r="38" spans="1:21">
      <c r="A38" s="10" t="s">
        <v>14</v>
      </c>
      <c r="B38" s="10" t="s">
        <v>6</v>
      </c>
      <c r="C38" s="10" t="s">
        <v>151</v>
      </c>
      <c r="D38" s="25" t="s">
        <v>145</v>
      </c>
      <c r="E38" s="73">
        <v>21.7121696019501</v>
      </c>
      <c r="F38" s="71"/>
      <c r="G38" s="25"/>
      <c r="H38" s="33">
        <f t="shared" ref="H38:M38" si="37">2^-H35</f>
        <v>1.0304920203293</v>
      </c>
      <c r="I38" s="33">
        <f t="shared" si="37"/>
        <v>0.442372415589824</v>
      </c>
      <c r="J38" s="71"/>
      <c r="K38" s="25"/>
      <c r="L38" s="33">
        <f t="shared" si="37"/>
        <v>1.00695555005672</v>
      </c>
      <c r="M38" s="33">
        <f t="shared" si="37"/>
        <v>0.4569157251147</v>
      </c>
      <c r="N38" s="71"/>
      <c r="O38" s="25"/>
      <c r="P38" s="33">
        <f t="shared" si="35"/>
        <v>0.957050307073902</v>
      </c>
      <c r="Q38" s="33">
        <f t="shared" si="36"/>
        <v>0.455861244279108</v>
      </c>
      <c r="R38" s="71"/>
      <c r="S38" s="71"/>
      <c r="T38" s="71"/>
      <c r="U38" s="71"/>
    </row>
    <row r="39" spans="1:21">
      <c r="A39" s="10" t="s">
        <v>49</v>
      </c>
      <c r="B39" s="10" t="s">
        <v>6</v>
      </c>
      <c r="C39" s="10" t="s">
        <v>152</v>
      </c>
      <c r="D39" s="25" t="s">
        <v>145</v>
      </c>
      <c r="E39" s="73">
        <v>19.4967522460979</v>
      </c>
      <c r="F39" s="71"/>
      <c r="G39" s="25"/>
      <c r="H39" s="33">
        <f t="shared" ref="H39:M39" si="38">2^-H36</f>
        <v>0.968170695982884</v>
      </c>
      <c r="I39" s="33">
        <f t="shared" si="38"/>
        <v>0.451667600395591</v>
      </c>
      <c r="J39" s="71"/>
      <c r="K39" s="25"/>
      <c r="L39" s="33">
        <f t="shared" si="38"/>
        <v>0.993092495437035</v>
      </c>
      <c r="M39" s="33">
        <f t="shared" si="38"/>
        <v>0.473028823362796</v>
      </c>
      <c r="N39" s="71"/>
      <c r="O39" s="25"/>
      <c r="P39" s="33">
        <f t="shared" si="35"/>
        <v>1.00463167440205</v>
      </c>
      <c r="Q39" s="33">
        <f t="shared" si="36"/>
        <v>0.425333580475427</v>
      </c>
      <c r="R39" s="71"/>
      <c r="S39" s="71"/>
      <c r="T39" s="71"/>
      <c r="U39" s="71"/>
    </row>
    <row r="40" spans="1:21">
      <c r="A40" s="10" t="s">
        <v>52</v>
      </c>
      <c r="B40" s="10" t="s">
        <v>6</v>
      </c>
      <c r="C40" s="10" t="s">
        <v>152</v>
      </c>
      <c r="D40" s="25" t="s">
        <v>145</v>
      </c>
      <c r="E40" s="73">
        <v>19.4659944603447</v>
      </c>
      <c r="F40" s="71"/>
      <c r="G40" s="25" t="s">
        <v>150</v>
      </c>
      <c r="H40" s="25"/>
      <c r="I40" s="25">
        <f>TTEST($H37:$H39,I37:I39,2,3)</f>
        <v>3.37636550932416e-5</v>
      </c>
      <c r="J40" s="71"/>
      <c r="K40" s="25" t="s">
        <v>150</v>
      </c>
      <c r="L40" s="25"/>
      <c r="M40" s="25">
        <f>TTEST($L37:$L39,M37:M39,2,3)</f>
        <v>6.81329491882043e-6</v>
      </c>
      <c r="N40" s="71"/>
      <c r="O40" s="25" t="s">
        <v>150</v>
      </c>
      <c r="P40" s="25"/>
      <c r="Q40" s="25">
        <f>TTEST($P37:$P39,Q37:Q39,2,3)</f>
        <v>0.00052322021917413</v>
      </c>
      <c r="R40" s="71"/>
      <c r="S40" s="71"/>
      <c r="T40" s="71"/>
      <c r="U40" s="71"/>
    </row>
    <row r="41" spans="1:21">
      <c r="A41" s="10" t="s">
        <v>54</v>
      </c>
      <c r="B41" s="10" t="s">
        <v>6</v>
      </c>
      <c r="C41" s="10" t="s">
        <v>152</v>
      </c>
      <c r="D41" s="25" t="s">
        <v>145</v>
      </c>
      <c r="E41" s="73">
        <v>19.4217249714444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</row>
    <row r="42" spans="1:21">
      <c r="A42" s="10" t="s">
        <v>17</v>
      </c>
      <c r="B42" s="10" t="s">
        <v>6</v>
      </c>
      <c r="C42" s="10" t="s">
        <v>153</v>
      </c>
      <c r="D42" s="25" t="s">
        <v>145</v>
      </c>
      <c r="E42" s="73">
        <v>21.9893079118941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</row>
    <row r="43" spans="1:21">
      <c r="A43" s="10" t="s">
        <v>20</v>
      </c>
      <c r="B43" s="10" t="s">
        <v>6</v>
      </c>
      <c r="C43" s="10" t="s">
        <v>153</v>
      </c>
      <c r="D43" s="25" t="s">
        <v>145</v>
      </c>
      <c r="E43" s="73">
        <v>21.9147351047639</v>
      </c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</row>
    <row r="44" spans="1:21">
      <c r="A44" s="58" t="s">
        <v>22</v>
      </c>
      <c r="B44" s="10" t="s">
        <v>6</v>
      </c>
      <c r="C44" s="58" t="s">
        <v>153</v>
      </c>
      <c r="D44" s="25" t="s">
        <v>145</v>
      </c>
      <c r="E44" s="78">
        <v>22.0055120525504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>
      <c r="A46" s="10" t="s">
        <v>15</v>
      </c>
      <c r="B46" s="10" t="s">
        <v>6</v>
      </c>
      <c r="C46" s="10" t="s">
        <v>149</v>
      </c>
      <c r="D46" s="25" t="s">
        <v>144</v>
      </c>
      <c r="E46" s="73">
        <v>25.4176312743452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spans="1:21">
      <c r="A47" s="10" t="s">
        <v>19</v>
      </c>
      <c r="B47" s="10" t="s">
        <v>6</v>
      </c>
      <c r="C47" s="10" t="s">
        <v>149</v>
      </c>
      <c r="D47" s="25" t="s">
        <v>144</v>
      </c>
      <c r="E47" s="73">
        <v>25.3400684086935</v>
      </c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</row>
    <row r="48" spans="1:21">
      <c r="A48" s="10" t="s">
        <v>21</v>
      </c>
      <c r="B48" s="10" t="s">
        <v>6</v>
      </c>
      <c r="C48" s="10" t="s">
        <v>149</v>
      </c>
      <c r="D48" s="25" t="s">
        <v>144</v>
      </c>
      <c r="E48" s="73">
        <v>25.3807148050042</v>
      </c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</row>
    <row r="49" spans="1:21">
      <c r="A49" s="58" t="s">
        <v>43</v>
      </c>
      <c r="B49" s="10" t="s">
        <v>6</v>
      </c>
      <c r="C49" s="58" t="s">
        <v>149</v>
      </c>
      <c r="D49" s="25" t="s">
        <v>145</v>
      </c>
      <c r="E49" s="78">
        <v>24.6299069985656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</row>
    <row r="50" spans="1:21">
      <c r="A50" s="58" t="s">
        <v>45</v>
      </c>
      <c r="B50" s="10" t="s">
        <v>6</v>
      </c>
      <c r="C50" s="58" t="s">
        <v>149</v>
      </c>
      <c r="D50" s="25" t="s">
        <v>145</v>
      </c>
      <c r="E50" s="78">
        <v>25.1720101449497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  <row r="51" spans="1:21">
      <c r="A51" s="10" t="s">
        <v>47</v>
      </c>
      <c r="B51" s="10" t="s">
        <v>6</v>
      </c>
      <c r="C51" s="10" t="s">
        <v>149</v>
      </c>
      <c r="D51" s="25" t="s">
        <v>145</v>
      </c>
      <c r="E51" s="73">
        <v>25.1319949673716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0"/>
  <sheetViews>
    <sheetView workbookViewId="0">
      <selection activeCell="L42" sqref="L42"/>
    </sheetView>
  </sheetViews>
  <sheetFormatPr defaultColWidth="9.23148148148148" defaultRowHeight="14.4"/>
  <cols>
    <col min="4" max="4" width="15.4444444444444" customWidth="1"/>
    <col min="8" max="9" width="14.0740740740741" customWidth="1"/>
    <col min="12" max="13" width="14.0740740740741" customWidth="1"/>
    <col min="16" max="17" width="14.0740740740741" customWidth="1"/>
    <col min="20" max="21" width="14.0740740740741" customWidth="1"/>
  </cols>
  <sheetData>
    <row r="1" spans="1:22">
      <c r="A1" s="44" t="s">
        <v>0</v>
      </c>
      <c r="B1" s="5" t="s">
        <v>1</v>
      </c>
      <c r="C1" s="44" t="s">
        <v>2</v>
      </c>
      <c r="D1" s="44" t="s">
        <v>3</v>
      </c>
      <c r="E1" s="44" t="s">
        <v>4</v>
      </c>
      <c r="F1" s="45"/>
      <c r="G1" s="46" t="s">
        <v>168</v>
      </c>
      <c r="H1" s="46"/>
      <c r="I1" s="46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8"/>
    </row>
    <row r="2" spans="1:22">
      <c r="A2" s="10" t="s">
        <v>5</v>
      </c>
      <c r="B2" s="10" t="s">
        <v>6</v>
      </c>
      <c r="C2" s="49" t="s">
        <v>160</v>
      </c>
      <c r="D2" s="10" t="s">
        <v>216</v>
      </c>
      <c r="E2" s="50">
        <v>24.5562433682635</v>
      </c>
      <c r="F2" s="51"/>
      <c r="G2" s="52"/>
      <c r="H2" s="52" t="s">
        <v>154</v>
      </c>
      <c r="I2" s="52" t="s">
        <v>155</v>
      </c>
      <c r="J2" s="47"/>
      <c r="K2" s="52"/>
      <c r="L2" s="52" t="s">
        <v>154</v>
      </c>
      <c r="M2" s="52" t="s">
        <v>155</v>
      </c>
      <c r="N2" s="47"/>
      <c r="O2" s="52"/>
      <c r="P2" s="52" t="s">
        <v>154</v>
      </c>
      <c r="Q2" s="52" t="s">
        <v>155</v>
      </c>
      <c r="R2" s="47"/>
      <c r="S2" s="52"/>
      <c r="T2" s="52" t="s">
        <v>154</v>
      </c>
      <c r="U2" s="52" t="s">
        <v>155</v>
      </c>
      <c r="V2" s="53"/>
    </row>
    <row r="3" spans="1:22">
      <c r="A3" s="10" t="s">
        <v>11</v>
      </c>
      <c r="B3" s="10" t="s">
        <v>6</v>
      </c>
      <c r="C3" s="49" t="s">
        <v>160</v>
      </c>
      <c r="D3" s="10" t="s">
        <v>216</v>
      </c>
      <c r="E3" s="50">
        <v>24.6414502040658</v>
      </c>
      <c r="F3" s="51"/>
      <c r="G3" s="54" t="s">
        <v>16</v>
      </c>
      <c r="H3" s="55">
        <v>32.3165118853996</v>
      </c>
      <c r="I3" s="50">
        <v>32.9736786868186</v>
      </c>
      <c r="J3" s="47"/>
      <c r="K3" s="54" t="s">
        <v>143</v>
      </c>
      <c r="L3" s="50">
        <v>20.8921175343419</v>
      </c>
      <c r="M3" s="50">
        <v>19.8992194585154</v>
      </c>
      <c r="N3" s="47"/>
      <c r="O3" s="54" t="s">
        <v>147</v>
      </c>
      <c r="P3" s="50">
        <v>24.1632428202178</v>
      </c>
      <c r="Q3" s="50">
        <v>23.5374353474374</v>
      </c>
      <c r="R3" s="47"/>
      <c r="S3" s="54" t="s">
        <v>156</v>
      </c>
      <c r="T3" s="50">
        <v>25.7934840612303</v>
      </c>
      <c r="U3" s="50">
        <v>25.0614994183248</v>
      </c>
      <c r="V3" s="53"/>
    </row>
    <row r="4" spans="1:22">
      <c r="A4" s="10" t="s">
        <v>13</v>
      </c>
      <c r="B4" s="10" t="s">
        <v>6</v>
      </c>
      <c r="C4" s="49" t="s">
        <v>160</v>
      </c>
      <c r="D4" s="10" t="s">
        <v>216</v>
      </c>
      <c r="E4" s="50">
        <v>24.7751525912325</v>
      </c>
      <c r="F4" s="51"/>
      <c r="G4" s="56"/>
      <c r="H4" s="50">
        <v>32.2593316122154</v>
      </c>
      <c r="I4" s="50">
        <v>33.3100750271101</v>
      </c>
      <c r="J4" s="47"/>
      <c r="K4" s="56"/>
      <c r="L4" s="50">
        <v>20.9471027004346</v>
      </c>
      <c r="M4" s="50">
        <v>20.0055956316632</v>
      </c>
      <c r="N4" s="47"/>
      <c r="O4" s="56"/>
      <c r="P4" s="50">
        <v>24.0850243643099</v>
      </c>
      <c r="Q4" s="50">
        <v>23.5081350438658</v>
      </c>
      <c r="R4" s="47"/>
      <c r="S4" s="56"/>
      <c r="T4" s="50">
        <v>25.9609476531356</v>
      </c>
      <c r="U4" s="50">
        <v>25.1012352269434</v>
      </c>
      <c r="V4" s="53"/>
    </row>
    <row r="5" spans="1:22">
      <c r="A5" s="10" t="s">
        <v>15</v>
      </c>
      <c r="B5" s="10" t="s">
        <v>6</v>
      </c>
      <c r="C5" s="49" t="s">
        <v>161</v>
      </c>
      <c r="D5" s="10" t="s">
        <v>216</v>
      </c>
      <c r="E5" s="50">
        <v>22.1486008882895</v>
      </c>
      <c r="F5" s="51"/>
      <c r="G5" s="56"/>
      <c r="H5" s="50">
        <v>32.1709059897738</v>
      </c>
      <c r="I5" s="50">
        <v>33.0510424803956</v>
      </c>
      <c r="J5" s="47"/>
      <c r="K5" s="56"/>
      <c r="L5" s="50">
        <v>20.9393997914202</v>
      </c>
      <c r="M5" s="50">
        <v>19.9493723343412</v>
      </c>
      <c r="N5" s="47"/>
      <c r="O5" s="56"/>
      <c r="P5" s="50">
        <v>24.0768290219764</v>
      </c>
      <c r="Q5" s="50">
        <v>23.467838297807</v>
      </c>
      <c r="R5" s="47"/>
      <c r="S5" s="56"/>
      <c r="T5" s="50">
        <v>25.8408125662357</v>
      </c>
      <c r="U5" s="50">
        <v>25.0769492201651</v>
      </c>
      <c r="V5" s="53"/>
    </row>
    <row r="6" spans="1:22">
      <c r="A6" s="10" t="s">
        <v>19</v>
      </c>
      <c r="B6" s="10" t="s">
        <v>6</v>
      </c>
      <c r="C6" s="49" t="s">
        <v>161</v>
      </c>
      <c r="D6" s="10" t="s">
        <v>216</v>
      </c>
      <c r="E6" s="50">
        <v>22.2320829989822</v>
      </c>
      <c r="F6" s="51"/>
      <c r="G6" s="57" t="s">
        <v>157</v>
      </c>
      <c r="H6" s="56">
        <f>H3-$H$38</f>
        <v>13.0176724982953</v>
      </c>
      <c r="I6" s="56">
        <f>I3-$I$38</f>
        <v>13.7116365667796</v>
      </c>
      <c r="J6" s="47"/>
      <c r="K6" s="57" t="s">
        <v>157</v>
      </c>
      <c r="L6" s="56">
        <f>L3-$H$38</f>
        <v>1.59327814723757</v>
      </c>
      <c r="M6" s="56">
        <f>M3-$I$38</f>
        <v>0.63717733847637</v>
      </c>
      <c r="N6" s="47"/>
      <c r="O6" s="57" t="s">
        <v>157</v>
      </c>
      <c r="P6" s="56">
        <f>P3-$H$38</f>
        <v>4.86440343311347</v>
      </c>
      <c r="Q6" s="56">
        <f>Q3-$I$38</f>
        <v>4.27539322739837</v>
      </c>
      <c r="R6" s="47"/>
      <c r="S6" s="57" t="s">
        <v>157</v>
      </c>
      <c r="T6" s="56">
        <f>T3-$H$38</f>
        <v>6.49464467412596</v>
      </c>
      <c r="U6" s="56">
        <f>U3-$I$38</f>
        <v>5.79945729828577</v>
      </c>
      <c r="V6" s="53"/>
    </row>
    <row r="7" spans="1:22">
      <c r="A7" s="10" t="s">
        <v>21</v>
      </c>
      <c r="B7" s="10" t="s">
        <v>6</v>
      </c>
      <c r="C7" s="49" t="s">
        <v>161</v>
      </c>
      <c r="D7" s="10" t="s">
        <v>216</v>
      </c>
      <c r="E7" s="50">
        <v>22.2194103012961</v>
      </c>
      <c r="F7" s="51"/>
      <c r="G7" s="56"/>
      <c r="H7" s="56">
        <f>H4-$H$38</f>
        <v>12.9604922251111</v>
      </c>
      <c r="I7" s="56">
        <f>I4-$I$38</f>
        <v>14.0480329070711</v>
      </c>
      <c r="J7" s="47"/>
      <c r="K7" s="56"/>
      <c r="L7" s="56">
        <f>L4-$H$38</f>
        <v>1.64826331333026</v>
      </c>
      <c r="M7" s="56">
        <f>M4-$I$38</f>
        <v>0.743553511624171</v>
      </c>
      <c r="N7" s="47"/>
      <c r="O7" s="56"/>
      <c r="P7" s="56">
        <f>P4-$H$38</f>
        <v>4.78618497720556</v>
      </c>
      <c r="Q7" s="56">
        <f>Q4-$I$38</f>
        <v>4.24609292382677</v>
      </c>
      <c r="R7" s="47"/>
      <c r="S7" s="56"/>
      <c r="T7" s="56">
        <f>T4-$H$38</f>
        <v>6.66210826603127</v>
      </c>
      <c r="U7" s="56">
        <f>U4-$I$38</f>
        <v>5.83919310690437</v>
      </c>
      <c r="V7" s="53"/>
    </row>
    <row r="8" spans="1:22">
      <c r="A8" s="10" t="s">
        <v>23</v>
      </c>
      <c r="B8" s="10" t="s">
        <v>6</v>
      </c>
      <c r="C8" s="49" t="s">
        <v>149</v>
      </c>
      <c r="D8" s="10" t="s">
        <v>216</v>
      </c>
      <c r="E8" s="50">
        <v>25.491401749145</v>
      </c>
      <c r="F8" s="51"/>
      <c r="G8" s="56"/>
      <c r="H8" s="56">
        <f>H5-$H$38</f>
        <v>12.8720666026695</v>
      </c>
      <c r="I8" s="56">
        <f>I5-$I$38</f>
        <v>13.7890003603566</v>
      </c>
      <c r="J8" s="47"/>
      <c r="K8" s="56"/>
      <c r="L8" s="56">
        <f>L5-$H$38</f>
        <v>1.64056040431587</v>
      </c>
      <c r="M8" s="56">
        <f>M5-$I$38</f>
        <v>0.687330214302168</v>
      </c>
      <c r="N8" s="47"/>
      <c r="O8" s="56"/>
      <c r="P8" s="56">
        <f>P5-$H$38</f>
        <v>4.77798963487207</v>
      </c>
      <c r="Q8" s="56">
        <f>Q5-$I$38</f>
        <v>4.20579617776797</v>
      </c>
      <c r="R8" s="47"/>
      <c r="S8" s="56"/>
      <c r="T8" s="56">
        <f>T5-$H$38</f>
        <v>6.54197317913137</v>
      </c>
      <c r="U8" s="56">
        <f>U5-$I$38</f>
        <v>5.81490710012607</v>
      </c>
      <c r="V8" s="53"/>
    </row>
    <row r="9" spans="1:22">
      <c r="A9" s="58" t="s">
        <v>27</v>
      </c>
      <c r="B9" s="10" t="s">
        <v>6</v>
      </c>
      <c r="C9" s="59" t="s">
        <v>149</v>
      </c>
      <c r="D9" s="58" t="s">
        <v>216</v>
      </c>
      <c r="E9" s="55">
        <v>25.6391844195033</v>
      </c>
      <c r="F9" s="60"/>
      <c r="G9" s="56"/>
      <c r="H9" s="61">
        <f>AVERAGE(H6:H8)</f>
        <v>12.9500771086919</v>
      </c>
      <c r="I9" s="56"/>
      <c r="J9" s="47"/>
      <c r="K9" s="56"/>
      <c r="L9" s="56">
        <f>AVERAGE(L6:L8)</f>
        <v>1.62736728829457</v>
      </c>
      <c r="M9" s="56"/>
      <c r="N9" s="47"/>
      <c r="O9" s="56"/>
      <c r="P9" s="61">
        <f>AVERAGE(P6:P8)</f>
        <v>4.8095260150637</v>
      </c>
      <c r="Q9" s="56"/>
      <c r="R9" s="47"/>
      <c r="S9" s="56"/>
      <c r="T9" s="61">
        <f>AVERAGE(T6:T8)</f>
        <v>6.56624203976287</v>
      </c>
      <c r="U9" s="56"/>
      <c r="V9" s="62"/>
    </row>
    <row r="10" spans="1:22">
      <c r="A10" s="58" t="s">
        <v>29</v>
      </c>
      <c r="B10" s="10" t="s">
        <v>6</v>
      </c>
      <c r="C10" s="59" t="s">
        <v>149</v>
      </c>
      <c r="D10" s="58" t="s">
        <v>216</v>
      </c>
      <c r="E10" s="55">
        <v>25.4473279357183</v>
      </c>
      <c r="F10" s="60"/>
      <c r="G10" s="57" t="s">
        <v>158</v>
      </c>
      <c r="H10" s="56">
        <f t="shared" ref="H10:H12" si="0">H6-$H$9</f>
        <v>0.0675953896033317</v>
      </c>
      <c r="I10" s="56">
        <f t="shared" ref="I10:I12" si="1">I6-$H$9</f>
        <v>0.761559458087637</v>
      </c>
      <c r="J10" s="47"/>
      <c r="K10" s="57" t="s">
        <v>158</v>
      </c>
      <c r="L10" s="56">
        <f t="shared" ref="L10:L12" si="2">L6-$L$9</f>
        <v>-0.0340891410569999</v>
      </c>
      <c r="M10" s="56">
        <f t="shared" ref="M10:M12" si="3">M6-$L$9</f>
        <v>-0.990189949818196</v>
      </c>
      <c r="N10" s="47"/>
      <c r="O10" s="57" t="s">
        <v>158</v>
      </c>
      <c r="P10" s="56">
        <f t="shared" ref="P10:P12" si="4">P6-$P$9</f>
        <v>0.0548774180497666</v>
      </c>
      <c r="Q10" s="56">
        <f t="shared" ref="Q10:Q12" si="5">Q6-$P$9</f>
        <v>-0.534132787665332</v>
      </c>
      <c r="R10" s="47"/>
      <c r="S10" s="57" t="s">
        <v>158</v>
      </c>
      <c r="T10" s="56">
        <f t="shared" ref="T10:T12" si="6">T6-$T$9</f>
        <v>-0.0715973656369018</v>
      </c>
      <c r="U10" s="56">
        <f t="shared" ref="U10:U12" si="7">U6-$T$9</f>
        <v>-0.766784741477097</v>
      </c>
      <c r="V10" s="62"/>
    </row>
    <row r="11" spans="1:22">
      <c r="A11" s="58" t="s">
        <v>31</v>
      </c>
      <c r="B11" s="10" t="s">
        <v>6</v>
      </c>
      <c r="C11" s="59" t="s">
        <v>16</v>
      </c>
      <c r="D11" s="63" t="s">
        <v>216</v>
      </c>
      <c r="E11" s="55">
        <v>32.3165118853996</v>
      </c>
      <c r="F11" s="60"/>
      <c r="G11" s="56"/>
      <c r="H11" s="56">
        <f t="shared" si="0"/>
        <v>0.0104151164191304</v>
      </c>
      <c r="I11" s="56">
        <f t="shared" si="1"/>
        <v>1.09795579837914</v>
      </c>
      <c r="J11" s="47"/>
      <c r="K11" s="56"/>
      <c r="L11" s="56">
        <f t="shared" si="2"/>
        <v>0.0208960250356991</v>
      </c>
      <c r="M11" s="56">
        <f t="shared" si="3"/>
        <v>-0.883813776670395</v>
      </c>
      <c r="N11" s="47"/>
      <c r="O11" s="56"/>
      <c r="P11" s="56">
        <f t="shared" si="4"/>
        <v>-0.0233410378581347</v>
      </c>
      <c r="Q11" s="56">
        <f t="shared" si="5"/>
        <v>-0.563433091236931</v>
      </c>
      <c r="R11" s="47"/>
      <c r="S11" s="56"/>
      <c r="T11" s="56">
        <f t="shared" si="6"/>
        <v>0.0958662262684014</v>
      </c>
      <c r="U11" s="56">
        <f t="shared" si="7"/>
        <v>-0.727048932858499</v>
      </c>
      <c r="V11" s="62"/>
    </row>
    <row r="12" spans="1:22">
      <c r="A12" s="10" t="s">
        <v>34</v>
      </c>
      <c r="B12" s="10" t="s">
        <v>6</v>
      </c>
      <c r="C12" s="49" t="s">
        <v>16</v>
      </c>
      <c r="D12" s="10" t="s">
        <v>216</v>
      </c>
      <c r="E12" s="50">
        <v>32.26</v>
      </c>
      <c r="F12" s="51"/>
      <c r="G12" s="56"/>
      <c r="H12" s="56">
        <f t="shared" si="0"/>
        <v>-0.0780105060224674</v>
      </c>
      <c r="I12" s="56">
        <f t="shared" si="1"/>
        <v>0.838923251664637</v>
      </c>
      <c r="J12" s="47"/>
      <c r="K12" s="56"/>
      <c r="L12" s="56">
        <f t="shared" si="2"/>
        <v>0.013193116021301</v>
      </c>
      <c r="M12" s="56">
        <f t="shared" si="3"/>
        <v>-0.940037073992398</v>
      </c>
      <c r="N12" s="47"/>
      <c r="O12" s="56"/>
      <c r="P12" s="56">
        <f t="shared" si="4"/>
        <v>-0.031536380191632</v>
      </c>
      <c r="Q12" s="56">
        <f t="shared" si="5"/>
        <v>-0.603729837295731</v>
      </c>
      <c r="R12" s="47"/>
      <c r="S12" s="56"/>
      <c r="T12" s="56">
        <f t="shared" si="6"/>
        <v>-0.0242688606314987</v>
      </c>
      <c r="U12" s="56">
        <f t="shared" si="7"/>
        <v>-0.751334939636796</v>
      </c>
      <c r="V12" s="53"/>
    </row>
    <row r="13" spans="1:22">
      <c r="A13" s="10" t="s">
        <v>36</v>
      </c>
      <c r="B13" s="10" t="s">
        <v>6</v>
      </c>
      <c r="C13" s="49" t="s">
        <v>16</v>
      </c>
      <c r="D13" s="10" t="s">
        <v>216</v>
      </c>
      <c r="E13" s="50">
        <v>32.1709059897738</v>
      </c>
      <c r="F13" s="51"/>
      <c r="G13" s="64" t="s">
        <v>159</v>
      </c>
      <c r="H13" s="64">
        <f t="shared" ref="H13:M13" si="8">2^-H10</f>
        <v>0.954227130369676</v>
      </c>
      <c r="I13" s="64">
        <f t="shared" si="8"/>
        <v>0.589858388016894</v>
      </c>
      <c r="J13" s="47"/>
      <c r="K13" s="64" t="s">
        <v>159</v>
      </c>
      <c r="L13" s="64">
        <f t="shared" si="8"/>
        <v>1.02391016370444</v>
      </c>
      <c r="M13" s="64">
        <f t="shared" si="8"/>
        <v>1.98644651552409</v>
      </c>
      <c r="N13" s="65"/>
      <c r="O13" s="64" t="s">
        <v>159</v>
      </c>
      <c r="P13" s="64">
        <f t="shared" ref="P13:U13" si="9">2^-P10</f>
        <v>0.962676235659325</v>
      </c>
      <c r="Q13" s="64">
        <f t="shared" si="9"/>
        <v>1.44807144876341</v>
      </c>
      <c r="R13" s="47"/>
      <c r="S13" s="64" t="s">
        <v>159</v>
      </c>
      <c r="T13" s="64">
        <f t="shared" si="9"/>
        <v>1.05087958356253</v>
      </c>
      <c r="U13" s="64">
        <f t="shared" si="9"/>
        <v>1.70147357028241</v>
      </c>
      <c r="V13" s="53"/>
    </row>
    <row r="14" spans="1:22">
      <c r="A14" s="10" t="s">
        <v>25</v>
      </c>
      <c r="B14" s="10" t="s">
        <v>6</v>
      </c>
      <c r="C14" s="49" t="s">
        <v>160</v>
      </c>
      <c r="D14" s="10" t="s">
        <v>217</v>
      </c>
      <c r="E14" s="50">
        <v>23.337848243828</v>
      </c>
      <c r="F14" s="51"/>
      <c r="G14" s="56"/>
      <c r="H14" s="64">
        <f t="shared" ref="H14:M14" si="10">2^-H11</f>
        <v>0.99280678731094</v>
      </c>
      <c r="I14" s="64">
        <f t="shared" si="10"/>
        <v>0.467177986728406</v>
      </c>
      <c r="J14" s="47"/>
      <c r="K14" s="56"/>
      <c r="L14" s="64">
        <f t="shared" si="10"/>
        <v>0.985620367993684</v>
      </c>
      <c r="M14" s="64">
        <f t="shared" si="10"/>
        <v>1.84524678515492</v>
      </c>
      <c r="N14" s="65"/>
      <c r="O14" s="56"/>
      <c r="P14" s="64">
        <f t="shared" ref="P14:U14" si="11">2^-P11</f>
        <v>1.01631035962669</v>
      </c>
      <c r="Q14" s="64">
        <f t="shared" si="11"/>
        <v>1.47778162108904</v>
      </c>
      <c r="R14" s="47"/>
      <c r="S14" s="56"/>
      <c r="T14" s="64">
        <f t="shared" si="11"/>
        <v>0.935710257434862</v>
      </c>
      <c r="U14" s="64">
        <f t="shared" si="11"/>
        <v>1.65524977342471</v>
      </c>
      <c r="V14" s="53"/>
    </row>
    <row r="15" spans="1:22">
      <c r="A15" s="58" t="s">
        <v>28</v>
      </c>
      <c r="B15" s="10" t="s">
        <v>6</v>
      </c>
      <c r="C15" s="59" t="s">
        <v>160</v>
      </c>
      <c r="D15" s="58" t="s">
        <v>217</v>
      </c>
      <c r="E15" s="55">
        <v>23.3588235982377</v>
      </c>
      <c r="F15" s="51"/>
      <c r="G15" s="56"/>
      <c r="H15" s="64">
        <f t="shared" ref="H15:M15" si="12">2^-H12</f>
        <v>1.05556140444019</v>
      </c>
      <c r="I15" s="64">
        <f t="shared" si="12"/>
        <v>0.559060665540927</v>
      </c>
      <c r="J15" s="47"/>
      <c r="K15" s="56"/>
      <c r="L15" s="64">
        <f t="shared" si="12"/>
        <v>0.990896915079747</v>
      </c>
      <c r="M15" s="64">
        <f t="shared" si="12"/>
        <v>1.91857754111102</v>
      </c>
      <c r="N15" s="65"/>
      <c r="O15" s="56"/>
      <c r="P15" s="64">
        <f t="shared" ref="P15:U15" si="13">2^-P12</f>
        <v>1.02210001907443</v>
      </c>
      <c r="Q15" s="64">
        <f t="shared" si="13"/>
        <v>1.51964025809575</v>
      </c>
      <c r="R15" s="47"/>
      <c r="S15" s="56"/>
      <c r="T15" s="64">
        <f t="shared" si="13"/>
        <v>1.01696417706598</v>
      </c>
      <c r="U15" s="64">
        <f t="shared" si="13"/>
        <v>1.68334972983106</v>
      </c>
      <c r="V15" s="53"/>
    </row>
    <row r="16" spans="1:22">
      <c r="A16" s="58" t="s">
        <v>30</v>
      </c>
      <c r="B16" s="10" t="s">
        <v>6</v>
      </c>
      <c r="C16" s="59" t="s">
        <v>160</v>
      </c>
      <c r="D16" s="58" t="s">
        <v>217</v>
      </c>
      <c r="E16" s="55">
        <v>23.2988393606387</v>
      </c>
      <c r="F16" s="51"/>
      <c r="G16" s="56" t="s">
        <v>150</v>
      </c>
      <c r="H16" s="56"/>
      <c r="I16" s="66" cm="1">
        <f t="array" ref="I16">TTEST($H13:$H15,I13:I15,2,3)</f>
        <v>0.000765656852943981</v>
      </c>
      <c r="J16" s="47"/>
      <c r="K16" s="56" t="s">
        <v>150</v>
      </c>
      <c r="L16" s="56"/>
      <c r="M16" s="66" cm="1">
        <f t="array" ref="M16">TTEST(L13:L15,M13:M15,2,3)</f>
        <v>0.000950729815525699</v>
      </c>
      <c r="N16" s="47"/>
      <c r="O16" s="56" t="s">
        <v>150</v>
      </c>
      <c r="P16" s="56"/>
      <c r="Q16" s="66" cm="1">
        <f t="array" ref="Q16">TTEST(P13:P15,Q13:Q15,2,3)</f>
        <v>7.21490626193611e-5</v>
      </c>
      <c r="R16" s="47"/>
      <c r="S16" s="56" t="s">
        <v>150</v>
      </c>
      <c r="T16" s="56"/>
      <c r="U16" s="66" cm="1">
        <f t="array" ref="U16">TTEST(T13:T15,U13:U15,2,3)</f>
        <v>0.000778665732302663</v>
      </c>
      <c r="V16" s="53"/>
    </row>
    <row r="17" spans="1:22">
      <c r="A17" s="10" t="s">
        <v>61</v>
      </c>
      <c r="B17" s="10" t="s">
        <v>6</v>
      </c>
      <c r="C17" s="49" t="s">
        <v>161</v>
      </c>
      <c r="D17" s="10" t="s">
        <v>217</v>
      </c>
      <c r="E17" s="50">
        <v>21.376965112785</v>
      </c>
      <c r="F17" s="51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53"/>
    </row>
    <row r="18" spans="1:22">
      <c r="A18" s="10" t="s">
        <v>62</v>
      </c>
      <c r="B18" s="10" t="s">
        <v>6</v>
      </c>
      <c r="C18" s="49" t="s">
        <v>161</v>
      </c>
      <c r="D18" s="10" t="s">
        <v>217</v>
      </c>
      <c r="E18" s="50">
        <v>21.4736343951401</v>
      </c>
      <c r="F18" s="51"/>
      <c r="G18" s="52"/>
      <c r="H18" s="52" t="s">
        <v>154</v>
      </c>
      <c r="I18" s="52" t="s">
        <v>155</v>
      </c>
      <c r="J18" s="47"/>
      <c r="K18" s="52"/>
      <c r="L18" s="52" t="s">
        <v>154</v>
      </c>
      <c r="M18" s="52" t="s">
        <v>155</v>
      </c>
      <c r="N18" s="47"/>
      <c r="O18" s="52"/>
      <c r="P18" s="52" t="s">
        <v>154</v>
      </c>
      <c r="Q18" s="52" t="s">
        <v>155</v>
      </c>
      <c r="R18" s="47"/>
      <c r="S18" s="47"/>
      <c r="T18" s="47"/>
      <c r="U18" s="47"/>
      <c r="V18" s="53"/>
    </row>
    <row r="19" spans="1:22">
      <c r="A19" s="10" t="s">
        <v>63</v>
      </c>
      <c r="B19" s="10" t="s">
        <v>6</v>
      </c>
      <c r="C19" s="49" t="s">
        <v>161</v>
      </c>
      <c r="D19" s="10" t="s">
        <v>217</v>
      </c>
      <c r="E19" s="50">
        <v>21.3543733712763</v>
      </c>
      <c r="F19" s="51"/>
      <c r="G19" s="54" t="s">
        <v>160</v>
      </c>
      <c r="H19" s="50">
        <v>24.5562433682635</v>
      </c>
      <c r="I19" s="50">
        <v>23.337848243828</v>
      </c>
      <c r="J19" s="47"/>
      <c r="K19" s="54" t="s">
        <v>161</v>
      </c>
      <c r="L19" s="50">
        <v>22.1486008882895</v>
      </c>
      <c r="M19" s="50">
        <v>21.376965112785</v>
      </c>
      <c r="N19" s="47"/>
      <c r="O19" s="54" t="s">
        <v>149</v>
      </c>
      <c r="P19" s="50">
        <v>25.491401749145</v>
      </c>
      <c r="Q19" s="50">
        <v>24.4919009417446</v>
      </c>
      <c r="R19" s="47"/>
      <c r="S19" s="47"/>
      <c r="T19" s="47"/>
      <c r="U19" s="47"/>
      <c r="V19" s="53"/>
    </row>
    <row r="20" spans="1:22">
      <c r="A20" s="10" t="s">
        <v>64</v>
      </c>
      <c r="B20" s="10" t="s">
        <v>6</v>
      </c>
      <c r="C20" s="49" t="s">
        <v>149</v>
      </c>
      <c r="D20" s="10" t="s">
        <v>217</v>
      </c>
      <c r="E20" s="50">
        <v>24.4919009417446</v>
      </c>
      <c r="F20" s="51"/>
      <c r="G20" s="56"/>
      <c r="H20" s="50">
        <v>24.6414502040658</v>
      </c>
      <c r="I20" s="55">
        <v>23.3588235982377</v>
      </c>
      <c r="J20" s="47"/>
      <c r="K20" s="56"/>
      <c r="L20" s="50">
        <v>22.2320829989822</v>
      </c>
      <c r="M20" s="50">
        <v>21.4736343951401</v>
      </c>
      <c r="N20" s="47"/>
      <c r="O20" s="56"/>
      <c r="P20" s="55">
        <v>25.6391844195033</v>
      </c>
      <c r="Q20" s="50">
        <v>24.432123094382</v>
      </c>
      <c r="R20" s="47"/>
      <c r="S20" s="47"/>
      <c r="T20" s="47"/>
      <c r="U20" s="47"/>
      <c r="V20" s="53"/>
    </row>
    <row r="21" spans="1:22">
      <c r="A21" s="10" t="s">
        <v>65</v>
      </c>
      <c r="B21" s="10" t="s">
        <v>6</v>
      </c>
      <c r="C21" s="49" t="s">
        <v>149</v>
      </c>
      <c r="D21" s="10" t="s">
        <v>217</v>
      </c>
      <c r="E21" s="50">
        <v>24.432123094382</v>
      </c>
      <c r="F21" s="51"/>
      <c r="G21" s="56"/>
      <c r="H21" s="50">
        <v>24.7751525912325</v>
      </c>
      <c r="I21" s="55">
        <v>23.2988393606387</v>
      </c>
      <c r="J21" s="47"/>
      <c r="K21" s="56"/>
      <c r="L21" s="50">
        <v>22.2194103012961</v>
      </c>
      <c r="M21" s="50">
        <v>21.3543733712763</v>
      </c>
      <c r="N21" s="47"/>
      <c r="O21" s="56"/>
      <c r="P21" s="55">
        <v>25.4473279357183</v>
      </c>
      <c r="Q21" s="50">
        <v>24.406678505024</v>
      </c>
      <c r="R21" s="47"/>
      <c r="S21" s="47"/>
      <c r="T21" s="47"/>
      <c r="U21" s="47"/>
      <c r="V21" s="53"/>
    </row>
    <row r="22" spans="1:22">
      <c r="A22" s="10" t="s">
        <v>66</v>
      </c>
      <c r="B22" s="10" t="s">
        <v>6</v>
      </c>
      <c r="C22" s="49" t="s">
        <v>149</v>
      </c>
      <c r="D22" s="10" t="s">
        <v>217</v>
      </c>
      <c r="E22" s="50">
        <v>24.406678505024</v>
      </c>
      <c r="F22" s="51"/>
      <c r="G22" s="57" t="s">
        <v>157</v>
      </c>
      <c r="H22" s="56">
        <f t="shared" ref="H22:H24" si="14">H19-$H$38</f>
        <v>5.25740398115917</v>
      </c>
      <c r="I22" s="56">
        <f t="shared" ref="I22:I24" si="15">I19-$I$38</f>
        <v>4.07580612378897</v>
      </c>
      <c r="J22" s="47"/>
      <c r="K22" s="57" t="s">
        <v>157</v>
      </c>
      <c r="L22" s="56">
        <f t="shared" ref="L22:L24" si="16">L19-$H$38</f>
        <v>2.84976150118517</v>
      </c>
      <c r="M22" s="56">
        <f t="shared" ref="M22:M24" si="17">M19-$I$38</f>
        <v>2.11492299274597</v>
      </c>
      <c r="N22" s="47"/>
      <c r="O22" s="57" t="s">
        <v>157</v>
      </c>
      <c r="P22" s="56">
        <f t="shared" ref="P22:P24" si="18">P19-$H$38</f>
        <v>6.19256236204066</v>
      </c>
      <c r="Q22" s="56">
        <f t="shared" ref="Q22:Q24" si="19">Q19-$I$38</f>
        <v>5.22985882170557</v>
      </c>
      <c r="R22" s="47"/>
      <c r="S22" s="47"/>
      <c r="T22" s="47"/>
      <c r="U22" s="47"/>
      <c r="V22" s="53"/>
    </row>
    <row r="23" spans="1:22">
      <c r="A23" s="10" t="s">
        <v>33</v>
      </c>
      <c r="B23" s="10" t="s">
        <v>6</v>
      </c>
      <c r="C23" s="49" t="s">
        <v>16</v>
      </c>
      <c r="D23" s="10" t="s">
        <v>217</v>
      </c>
      <c r="E23" s="50">
        <v>32.9736786868186</v>
      </c>
      <c r="F23" s="60"/>
      <c r="G23" s="56"/>
      <c r="H23" s="56">
        <f t="shared" si="14"/>
        <v>5.34261081696147</v>
      </c>
      <c r="I23" s="56">
        <f t="shared" si="15"/>
        <v>4.09678147819867</v>
      </c>
      <c r="J23" s="47"/>
      <c r="K23" s="56"/>
      <c r="L23" s="56">
        <f t="shared" si="16"/>
        <v>2.93324361187787</v>
      </c>
      <c r="M23" s="56">
        <f t="shared" si="17"/>
        <v>2.21159227510107</v>
      </c>
      <c r="N23" s="47"/>
      <c r="O23" s="56"/>
      <c r="P23" s="56">
        <f t="shared" si="18"/>
        <v>6.34034503239897</v>
      </c>
      <c r="Q23" s="56">
        <f t="shared" si="19"/>
        <v>5.17008097434297</v>
      </c>
      <c r="R23" s="47"/>
      <c r="S23" s="47"/>
      <c r="T23" s="47"/>
      <c r="U23" s="47"/>
      <c r="V23" s="62"/>
    </row>
    <row r="24" spans="1:22">
      <c r="A24" s="10" t="s">
        <v>35</v>
      </c>
      <c r="B24" s="10" t="s">
        <v>6</v>
      </c>
      <c r="C24" s="49" t="s">
        <v>16</v>
      </c>
      <c r="D24" s="10" t="s">
        <v>217</v>
      </c>
      <c r="E24" s="50">
        <v>33.3100750271101</v>
      </c>
      <c r="F24" s="51"/>
      <c r="G24" s="56"/>
      <c r="H24" s="56">
        <f t="shared" si="14"/>
        <v>5.47631320412817</v>
      </c>
      <c r="I24" s="56">
        <f t="shared" si="15"/>
        <v>4.03679724059967</v>
      </c>
      <c r="J24" s="47"/>
      <c r="K24" s="56"/>
      <c r="L24" s="56">
        <f t="shared" si="16"/>
        <v>2.92057091419177</v>
      </c>
      <c r="M24" s="56">
        <f t="shared" si="17"/>
        <v>2.09233125123727</v>
      </c>
      <c r="N24" s="47"/>
      <c r="O24" s="56"/>
      <c r="P24" s="56">
        <f t="shared" si="18"/>
        <v>6.14848854861397</v>
      </c>
      <c r="Q24" s="56">
        <f t="shared" si="19"/>
        <v>5.14463638498497</v>
      </c>
      <c r="R24" s="47"/>
      <c r="S24" s="47"/>
      <c r="T24" s="47"/>
      <c r="U24" s="47"/>
      <c r="V24" s="53"/>
    </row>
    <row r="25" spans="1:22">
      <c r="A25" s="10" t="s">
        <v>37</v>
      </c>
      <c r="B25" s="10" t="s">
        <v>6</v>
      </c>
      <c r="C25" s="49" t="s">
        <v>16</v>
      </c>
      <c r="D25" s="10" t="s">
        <v>217</v>
      </c>
      <c r="E25" s="50">
        <v>33.0510424803956</v>
      </c>
      <c r="F25" s="51"/>
      <c r="G25" s="56"/>
      <c r="H25" s="61">
        <f>AVERAGE(H22:H24)</f>
        <v>5.3587760007496</v>
      </c>
      <c r="I25" s="56"/>
      <c r="J25" s="47"/>
      <c r="K25" s="56"/>
      <c r="L25" s="61">
        <f>AVERAGE(L22:L24)</f>
        <v>2.90119200908493</v>
      </c>
      <c r="M25" s="56"/>
      <c r="N25" s="47"/>
      <c r="O25" s="56"/>
      <c r="P25" s="61">
        <f>AVERAGE(P22:P24)</f>
        <v>6.22713198101787</v>
      </c>
      <c r="Q25" s="56"/>
      <c r="R25" s="47"/>
      <c r="S25" s="47"/>
      <c r="T25" s="47"/>
      <c r="U25" s="47"/>
      <c r="V25" s="53"/>
    </row>
    <row r="26" spans="1:22">
      <c r="A26" s="67"/>
      <c r="B26" s="67"/>
      <c r="C26" s="67"/>
      <c r="D26" s="67"/>
      <c r="E26" s="68"/>
      <c r="F26" s="51"/>
      <c r="G26" s="57" t="s">
        <v>158</v>
      </c>
      <c r="H26" s="56">
        <f t="shared" ref="H26:H28" si="20">H22-$H$25</f>
        <v>-0.101372019590433</v>
      </c>
      <c r="I26" s="56">
        <f t="shared" ref="I26:I28" si="21">I22-$H$25</f>
        <v>-1.28296987696063</v>
      </c>
      <c r="J26" s="47"/>
      <c r="K26" s="57" t="s">
        <v>158</v>
      </c>
      <c r="L26" s="56">
        <f t="shared" ref="L26:L28" si="22">L22-$L$25</f>
        <v>-0.0514305078997666</v>
      </c>
      <c r="M26" s="56">
        <f t="shared" ref="M26:M28" si="23">M22-$L$25</f>
        <v>-0.786269016338963</v>
      </c>
      <c r="N26" s="47"/>
      <c r="O26" s="57" t="s">
        <v>158</v>
      </c>
      <c r="P26" s="56">
        <f t="shared" ref="P26:P28" si="24">P22-$P$25</f>
        <v>-0.0345696189772013</v>
      </c>
      <c r="Q26" s="56">
        <f t="shared" ref="Q26:Q28" si="25">Q22-$P$25</f>
        <v>-0.997273159312297</v>
      </c>
      <c r="R26" s="47"/>
      <c r="S26" s="47"/>
      <c r="T26" s="47"/>
      <c r="U26" s="47"/>
      <c r="V26" s="53"/>
    </row>
    <row r="27" spans="1:22">
      <c r="A27" s="10" t="s">
        <v>5</v>
      </c>
      <c r="B27" s="10" t="s">
        <v>6</v>
      </c>
      <c r="C27" s="49" t="s">
        <v>143</v>
      </c>
      <c r="D27" s="10" t="s">
        <v>216</v>
      </c>
      <c r="E27" s="50">
        <v>20.8921175343419</v>
      </c>
      <c r="F27" s="60"/>
      <c r="G27" s="56"/>
      <c r="H27" s="56">
        <f t="shared" si="20"/>
        <v>-0.0161651837881331</v>
      </c>
      <c r="I27" s="56">
        <f t="shared" si="21"/>
        <v>-1.26199452255093</v>
      </c>
      <c r="J27" s="47"/>
      <c r="K27" s="56"/>
      <c r="L27" s="56">
        <f t="shared" si="22"/>
        <v>0.032051602792933</v>
      </c>
      <c r="M27" s="56">
        <f t="shared" si="23"/>
        <v>-0.689599733983865</v>
      </c>
      <c r="N27" s="47"/>
      <c r="O27" s="56"/>
      <c r="P27" s="56">
        <f t="shared" si="24"/>
        <v>0.113213051381102</v>
      </c>
      <c r="Q27" s="56">
        <f t="shared" si="25"/>
        <v>-1.0570510066749</v>
      </c>
      <c r="R27" s="47"/>
      <c r="S27" s="47"/>
      <c r="T27" s="47"/>
      <c r="U27" s="47"/>
      <c r="V27" s="62"/>
    </row>
    <row r="28" spans="1:22">
      <c r="A28" s="10" t="s">
        <v>11</v>
      </c>
      <c r="B28" s="10" t="s">
        <v>6</v>
      </c>
      <c r="C28" s="49" t="s">
        <v>143</v>
      </c>
      <c r="D28" s="10" t="s">
        <v>216</v>
      </c>
      <c r="E28" s="50">
        <v>20.9471027004346</v>
      </c>
      <c r="F28" s="60"/>
      <c r="G28" s="56"/>
      <c r="H28" s="56">
        <f t="shared" si="20"/>
        <v>0.117537203378567</v>
      </c>
      <c r="I28" s="56">
        <f t="shared" si="21"/>
        <v>-1.32197876014993</v>
      </c>
      <c r="J28" s="47"/>
      <c r="K28" s="56"/>
      <c r="L28" s="56">
        <f t="shared" si="22"/>
        <v>0.0193789051068336</v>
      </c>
      <c r="M28" s="56">
        <f t="shared" si="23"/>
        <v>-0.808860757847665</v>
      </c>
      <c r="N28" s="47"/>
      <c r="O28" s="56"/>
      <c r="P28" s="56">
        <f t="shared" si="24"/>
        <v>-0.0786434324039007</v>
      </c>
      <c r="Q28" s="56">
        <f t="shared" si="25"/>
        <v>-1.0824955960329</v>
      </c>
      <c r="R28" s="47"/>
      <c r="S28" s="47"/>
      <c r="T28" s="47"/>
      <c r="U28" s="47"/>
      <c r="V28" s="62"/>
    </row>
    <row r="29" spans="1:22">
      <c r="A29" s="10" t="s">
        <v>13</v>
      </c>
      <c r="B29" s="10" t="s">
        <v>6</v>
      </c>
      <c r="C29" s="49" t="s">
        <v>143</v>
      </c>
      <c r="D29" s="10" t="s">
        <v>216</v>
      </c>
      <c r="E29" s="50">
        <v>20.9393997914202</v>
      </c>
      <c r="F29" s="51"/>
      <c r="G29" s="64" t="s">
        <v>159</v>
      </c>
      <c r="H29" s="64">
        <f t="shared" ref="H29:M29" si="26">2^-H26</f>
        <v>1.07279321625802</v>
      </c>
      <c r="I29" s="64">
        <f t="shared" si="26"/>
        <v>2.43339390820338</v>
      </c>
      <c r="J29" s="47"/>
      <c r="K29" s="64" t="s">
        <v>159</v>
      </c>
      <c r="L29" s="64">
        <f t="shared" si="26"/>
        <v>1.03629195247515</v>
      </c>
      <c r="M29" s="64">
        <f t="shared" si="26"/>
        <v>1.72460864423581</v>
      </c>
      <c r="N29" s="47"/>
      <c r="O29" s="64" t="s">
        <v>159</v>
      </c>
      <c r="P29" s="64">
        <f t="shared" ref="P29:P31" si="27">2^-P26</f>
        <v>1.02425122549766</v>
      </c>
      <c r="Q29" s="64">
        <f t="shared" ref="Q29:Q31" si="28">2^-Q26</f>
        <v>1.99622336636656</v>
      </c>
      <c r="R29" s="47"/>
      <c r="S29" s="47"/>
      <c r="T29" s="47"/>
      <c r="U29" s="47"/>
      <c r="V29" s="53"/>
    </row>
    <row r="30" spans="1:22">
      <c r="A30" s="10" t="s">
        <v>15</v>
      </c>
      <c r="B30" s="10" t="s">
        <v>6</v>
      </c>
      <c r="C30" s="49" t="s">
        <v>147</v>
      </c>
      <c r="D30" s="10" t="s">
        <v>216</v>
      </c>
      <c r="E30" s="50">
        <v>24.1632428202178</v>
      </c>
      <c r="F30" s="51"/>
      <c r="G30" s="56"/>
      <c r="H30" s="64">
        <f t="shared" ref="H30:M30" si="29">2^-H27</f>
        <v>1.01126786103262</v>
      </c>
      <c r="I30" s="64">
        <f t="shared" si="29"/>
        <v>2.39827072210235</v>
      </c>
      <c r="J30" s="47"/>
      <c r="K30" s="56"/>
      <c r="L30" s="64">
        <f t="shared" si="29"/>
        <v>0.978028490375486</v>
      </c>
      <c r="M30" s="64">
        <f t="shared" si="29"/>
        <v>1.61283598589001</v>
      </c>
      <c r="N30" s="47"/>
      <c r="O30" s="56"/>
      <c r="P30" s="64">
        <f t="shared" si="27"/>
        <v>0.924526737654733</v>
      </c>
      <c r="Q30" s="64">
        <f t="shared" si="28"/>
        <v>2.08067409425269</v>
      </c>
      <c r="R30" s="47"/>
      <c r="S30" s="47"/>
      <c r="T30" s="47"/>
      <c r="U30" s="47"/>
      <c r="V30" s="53"/>
    </row>
    <row r="31" spans="1:22">
      <c r="A31" s="10" t="s">
        <v>19</v>
      </c>
      <c r="B31" s="10" t="s">
        <v>6</v>
      </c>
      <c r="C31" s="49" t="s">
        <v>147</v>
      </c>
      <c r="D31" s="10" t="s">
        <v>216</v>
      </c>
      <c r="E31" s="50">
        <v>24.0850243643099</v>
      </c>
      <c r="F31" s="51"/>
      <c r="G31" s="56"/>
      <c r="H31" s="64">
        <f t="shared" ref="H31:M31" si="30">2^-H28</f>
        <v>0.921759826584984</v>
      </c>
      <c r="I31" s="64">
        <f t="shared" si="30"/>
        <v>2.50008779775141</v>
      </c>
      <c r="J31" s="47"/>
      <c r="K31" s="56"/>
      <c r="L31" s="64">
        <f t="shared" si="30"/>
        <v>0.986657379113446</v>
      </c>
      <c r="M31" s="64">
        <f t="shared" si="30"/>
        <v>1.75182754380444</v>
      </c>
      <c r="N31" s="47"/>
      <c r="O31" s="56"/>
      <c r="P31" s="64">
        <f t="shared" si="27"/>
        <v>1.05602459257936</v>
      </c>
      <c r="Q31" s="64">
        <f t="shared" si="28"/>
        <v>2.11769613789338</v>
      </c>
      <c r="R31" s="47"/>
      <c r="S31" s="47"/>
      <c r="T31" s="47"/>
      <c r="U31" s="47"/>
      <c r="V31" s="53"/>
    </row>
    <row r="32" spans="1:22">
      <c r="A32" s="10" t="s">
        <v>21</v>
      </c>
      <c r="B32" s="10" t="s">
        <v>6</v>
      </c>
      <c r="C32" s="49" t="s">
        <v>147</v>
      </c>
      <c r="D32" s="10" t="s">
        <v>216</v>
      </c>
      <c r="E32" s="50">
        <v>24.0768290219764</v>
      </c>
      <c r="F32" s="51"/>
      <c r="G32" s="56" t="s">
        <v>150</v>
      </c>
      <c r="H32" s="56"/>
      <c r="I32" s="66" cm="1">
        <f t="array" ref="I32">TTEST(H29:H31,I29:I31,2,3)</f>
        <v>3.17613779845115e-5</v>
      </c>
      <c r="J32" s="47"/>
      <c r="K32" s="56" t="s">
        <v>150</v>
      </c>
      <c r="L32" s="56"/>
      <c r="M32" s="66" cm="1">
        <f t="array" ref="M32">TTEST(L29:L31,M29:M31,2,3)</f>
        <v>0.00109524807929509</v>
      </c>
      <c r="N32" s="47"/>
      <c r="O32" s="56" t="s">
        <v>150</v>
      </c>
      <c r="P32" s="56"/>
      <c r="Q32" s="66" cm="1">
        <f t="array" ref="Q32">TTEST(P29:P31,Q29:Q31,2,3)</f>
        <v>4.0587946604305e-5</v>
      </c>
      <c r="R32" s="47"/>
      <c r="S32" s="47"/>
      <c r="T32" s="47"/>
      <c r="U32" s="47"/>
      <c r="V32" s="53"/>
    </row>
    <row r="33" spans="1:22">
      <c r="A33" s="10" t="s">
        <v>23</v>
      </c>
      <c r="B33" s="10" t="s">
        <v>6</v>
      </c>
      <c r="C33" s="49" t="s">
        <v>156</v>
      </c>
      <c r="D33" s="10" t="s">
        <v>216</v>
      </c>
      <c r="E33" s="50">
        <v>25.7934840612303</v>
      </c>
      <c r="F33" s="51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53"/>
    </row>
    <row r="34" spans="1:22">
      <c r="A34" s="10" t="s">
        <v>27</v>
      </c>
      <c r="B34" s="10" t="s">
        <v>6</v>
      </c>
      <c r="C34" s="49" t="s">
        <v>156</v>
      </c>
      <c r="D34" s="10" t="s">
        <v>216</v>
      </c>
      <c r="E34" s="50">
        <v>25.9609476531356</v>
      </c>
      <c r="F34" s="51"/>
      <c r="G34" s="52"/>
      <c r="H34" s="52" t="s">
        <v>154</v>
      </c>
      <c r="I34" s="52" t="s">
        <v>155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53"/>
    </row>
    <row r="35" spans="1:22">
      <c r="A35" s="10" t="s">
        <v>29</v>
      </c>
      <c r="B35" s="10" t="s">
        <v>6</v>
      </c>
      <c r="C35" s="49" t="s">
        <v>156</v>
      </c>
      <c r="D35" s="10" t="s">
        <v>216</v>
      </c>
      <c r="E35" s="50">
        <v>25.8408125662357</v>
      </c>
      <c r="F35" s="51"/>
      <c r="G35" s="54" t="s">
        <v>18</v>
      </c>
      <c r="H35" s="50">
        <v>19.2527714421335</v>
      </c>
      <c r="I35" s="50">
        <v>19.2721776465849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53"/>
    </row>
    <row r="36" spans="1:22">
      <c r="A36" s="10" t="s">
        <v>31</v>
      </c>
      <c r="B36" s="10" t="s">
        <v>6</v>
      </c>
      <c r="C36" s="49" t="s">
        <v>18</v>
      </c>
      <c r="D36" s="10" t="s">
        <v>216</v>
      </c>
      <c r="E36" s="50">
        <v>19.2527714421335</v>
      </c>
      <c r="F36" s="51"/>
      <c r="G36" s="56"/>
      <c r="H36" s="55">
        <v>19.2856651271704</v>
      </c>
      <c r="I36" s="50">
        <v>19.2801630580543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53"/>
    </row>
    <row r="37" spans="1:22">
      <c r="A37" s="58" t="s">
        <v>34</v>
      </c>
      <c r="B37" s="10" t="s">
        <v>6</v>
      </c>
      <c r="C37" s="59" t="s">
        <v>18</v>
      </c>
      <c r="D37" s="58" t="s">
        <v>216</v>
      </c>
      <c r="E37" s="55">
        <v>19.2856651271704</v>
      </c>
      <c r="F37" s="51"/>
      <c r="G37" s="56"/>
      <c r="H37" s="50">
        <v>19.3580815920091</v>
      </c>
      <c r="I37" s="50">
        <v>19.2337856554779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53"/>
    </row>
    <row r="38" spans="1:22">
      <c r="A38" s="10" t="s">
        <v>36</v>
      </c>
      <c r="B38" s="10" t="s">
        <v>6</v>
      </c>
      <c r="C38" s="49" t="s">
        <v>18</v>
      </c>
      <c r="D38" s="10" t="s">
        <v>216</v>
      </c>
      <c r="E38" s="50">
        <v>19.3580815920091</v>
      </c>
      <c r="F38" s="51"/>
      <c r="G38" s="57"/>
      <c r="H38" s="56">
        <f>AVERAGE(H35:H37)</f>
        <v>19.2988393871043</v>
      </c>
      <c r="I38" s="56">
        <f>AVERAGE(I35:I37)</f>
        <v>19.262042120039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53"/>
    </row>
    <row r="39" spans="1:22">
      <c r="A39" s="10" t="s">
        <v>25</v>
      </c>
      <c r="B39" s="10" t="s">
        <v>6</v>
      </c>
      <c r="C39" s="49" t="s">
        <v>143</v>
      </c>
      <c r="D39" s="10" t="s">
        <v>217</v>
      </c>
      <c r="E39" s="50">
        <v>19.8992194585154</v>
      </c>
      <c r="F39" s="51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</row>
    <row r="40" spans="1:22">
      <c r="A40" s="10" t="s">
        <v>28</v>
      </c>
      <c r="B40" s="10" t="s">
        <v>6</v>
      </c>
      <c r="C40" s="49" t="s">
        <v>143</v>
      </c>
      <c r="D40" s="10" t="s">
        <v>217</v>
      </c>
      <c r="E40" s="50">
        <v>20.0055956316632</v>
      </c>
      <c r="F40" s="51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</row>
    <row r="41" spans="1:22">
      <c r="A41" s="10" t="s">
        <v>30</v>
      </c>
      <c r="B41" s="10" t="s">
        <v>6</v>
      </c>
      <c r="C41" s="49" t="s">
        <v>143</v>
      </c>
      <c r="D41" s="10" t="s">
        <v>217</v>
      </c>
      <c r="E41" s="50">
        <v>19.9493723343412</v>
      </c>
      <c r="F41" s="51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</row>
    <row r="42" spans="1:22">
      <c r="A42" s="10" t="s">
        <v>61</v>
      </c>
      <c r="B42" s="10" t="s">
        <v>6</v>
      </c>
      <c r="C42" s="49" t="s">
        <v>147</v>
      </c>
      <c r="D42" s="10" t="s">
        <v>217</v>
      </c>
      <c r="E42" s="50">
        <v>23.5374353474374</v>
      </c>
      <c r="F42" s="51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</row>
    <row r="43" spans="1:22">
      <c r="A43" s="10" t="s">
        <v>62</v>
      </c>
      <c r="B43" s="10" t="s">
        <v>6</v>
      </c>
      <c r="C43" s="49" t="s">
        <v>147</v>
      </c>
      <c r="D43" s="10" t="s">
        <v>217</v>
      </c>
      <c r="E43" s="50">
        <v>23.5081350438658</v>
      </c>
      <c r="F43" s="51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</row>
    <row r="44" spans="1:22">
      <c r="A44" s="10" t="s">
        <v>63</v>
      </c>
      <c r="B44" s="10" t="s">
        <v>6</v>
      </c>
      <c r="C44" s="49" t="s">
        <v>147</v>
      </c>
      <c r="D44" s="10" t="s">
        <v>217</v>
      </c>
      <c r="E44" s="50">
        <v>23.467838297807</v>
      </c>
      <c r="F44" s="51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</row>
    <row r="45" spans="1:22">
      <c r="A45" s="10" t="s">
        <v>64</v>
      </c>
      <c r="B45" s="10" t="s">
        <v>6</v>
      </c>
      <c r="C45" s="49" t="s">
        <v>156</v>
      </c>
      <c r="D45" s="10" t="s">
        <v>217</v>
      </c>
      <c r="E45" s="50">
        <v>25.0614994183248</v>
      </c>
      <c r="F45" s="51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spans="1:22">
      <c r="A46" s="10" t="s">
        <v>65</v>
      </c>
      <c r="B46" s="10" t="s">
        <v>6</v>
      </c>
      <c r="C46" s="49" t="s">
        <v>156</v>
      </c>
      <c r="D46" s="10" t="s">
        <v>217</v>
      </c>
      <c r="E46" s="50">
        <v>25.1012352269434</v>
      </c>
      <c r="F46" s="51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</row>
    <row r="47" spans="1:22">
      <c r="A47" s="10" t="s">
        <v>66</v>
      </c>
      <c r="B47" s="10" t="s">
        <v>6</v>
      </c>
      <c r="C47" s="49" t="s">
        <v>156</v>
      </c>
      <c r="D47" s="10" t="s">
        <v>217</v>
      </c>
      <c r="E47" s="50">
        <v>25.0769492201651</v>
      </c>
      <c r="F47" s="51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</row>
    <row r="48" spans="1:22">
      <c r="A48" s="10" t="s">
        <v>33</v>
      </c>
      <c r="B48" s="10" t="s">
        <v>6</v>
      </c>
      <c r="C48" s="49" t="s">
        <v>18</v>
      </c>
      <c r="D48" s="10" t="s">
        <v>217</v>
      </c>
      <c r="E48" s="50">
        <v>19.2721776465849</v>
      </c>
      <c r="F48" s="51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</row>
    <row r="49" spans="1:22">
      <c r="A49" s="10" t="s">
        <v>35</v>
      </c>
      <c r="B49" s="10" t="s">
        <v>6</v>
      </c>
      <c r="C49" s="49" t="s">
        <v>18</v>
      </c>
      <c r="D49" s="10" t="s">
        <v>217</v>
      </c>
      <c r="E49" s="50">
        <v>19.2801630580543</v>
      </c>
      <c r="F49" s="51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</row>
    <row r="50" spans="1:22">
      <c r="A50" s="10" t="s">
        <v>37</v>
      </c>
      <c r="B50" s="10" t="s">
        <v>6</v>
      </c>
      <c r="C50" s="49" t="s">
        <v>18</v>
      </c>
      <c r="D50" s="10" t="s">
        <v>217</v>
      </c>
      <c r="E50" s="50">
        <v>19.2337856554779</v>
      </c>
      <c r="F50" s="51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</row>
  </sheetData>
  <mergeCells count="1">
    <mergeCell ref="G1:I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7"/>
  <sheetViews>
    <sheetView zoomScale="85" zoomScaleNormal="85" workbookViewId="0">
      <selection activeCell="G24" sqref="G24"/>
    </sheetView>
  </sheetViews>
  <sheetFormatPr defaultColWidth="9.23148148148148" defaultRowHeight="14.4"/>
  <cols>
    <col min="4" max="4" width="11.2222222222222" customWidth="1"/>
    <col min="20" max="22" width="12.9259259259259" customWidth="1"/>
  </cols>
  <sheetData>
    <row r="1" spans="1:22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H1" s="23"/>
      <c r="I1" s="24"/>
      <c r="J1" s="25" t="s">
        <v>3</v>
      </c>
      <c r="K1" s="26" t="s">
        <v>4</v>
      </c>
      <c r="L1" s="26"/>
      <c r="M1" s="26"/>
      <c r="N1" s="25" t="s">
        <v>131</v>
      </c>
      <c r="O1" s="25"/>
      <c r="P1" s="25"/>
      <c r="Q1" s="25"/>
      <c r="R1" s="25"/>
      <c r="S1" s="25"/>
      <c r="T1" s="27" t="s">
        <v>218</v>
      </c>
      <c r="U1" s="28"/>
      <c r="V1" s="29"/>
    </row>
    <row r="2" spans="1:22">
      <c r="A2" s="30" t="s">
        <v>14</v>
      </c>
      <c r="B2" s="30" t="s">
        <v>6</v>
      </c>
      <c r="C2" s="30" t="s">
        <v>166</v>
      </c>
      <c r="D2" s="30" t="s">
        <v>167</v>
      </c>
      <c r="E2" s="31">
        <v>33.4438113887823</v>
      </c>
      <c r="H2" s="32" t="s">
        <v>32</v>
      </c>
      <c r="I2" s="32" t="s">
        <v>166</v>
      </c>
      <c r="J2" s="25" t="s">
        <v>167</v>
      </c>
      <c r="K2" s="33">
        <v>33.44</v>
      </c>
      <c r="L2" s="33">
        <v>33.1</v>
      </c>
      <c r="M2" s="33">
        <v>32.81</v>
      </c>
      <c r="N2" s="25">
        <f t="shared" ref="N2:N8" si="0">AVERAGE(K2:M2)</f>
        <v>33.1166666666667</v>
      </c>
      <c r="O2" s="25"/>
      <c r="P2" s="25"/>
      <c r="Q2" s="25"/>
      <c r="R2" s="25"/>
      <c r="S2" s="25"/>
      <c r="T2" s="34"/>
      <c r="U2" s="35"/>
      <c r="V2" s="36"/>
    </row>
    <row r="3" spans="1:22">
      <c r="A3" s="30" t="s">
        <v>43</v>
      </c>
      <c r="B3" s="30" t="s">
        <v>6</v>
      </c>
      <c r="C3" s="30" t="s">
        <v>166</v>
      </c>
      <c r="D3" s="30" t="s">
        <v>169</v>
      </c>
      <c r="E3" s="31">
        <v>33.7890169460563</v>
      </c>
      <c r="H3" s="32"/>
      <c r="I3" s="32"/>
      <c r="J3" s="25" t="s">
        <v>169</v>
      </c>
      <c r="K3" s="33">
        <v>33.79</v>
      </c>
      <c r="L3" s="33">
        <v>34.43</v>
      </c>
      <c r="M3" s="33">
        <v>34.34</v>
      </c>
      <c r="N3" s="25">
        <f t="shared" si="0"/>
        <v>34.1866666666667</v>
      </c>
      <c r="O3" s="25">
        <v>0</v>
      </c>
      <c r="P3" s="25">
        <v>1</v>
      </c>
      <c r="Q3" s="25">
        <v>-0.396666666666668</v>
      </c>
      <c r="R3" s="25">
        <v>0.243333333333332</v>
      </c>
      <c r="S3" s="25">
        <v>0.153333333333336</v>
      </c>
      <c r="T3" s="33">
        <v>1.31646271944364</v>
      </c>
      <c r="U3" s="33">
        <v>0.844791173655025</v>
      </c>
      <c r="V3" s="33">
        <v>0.899170535638184</v>
      </c>
    </row>
    <row r="4" spans="1:22">
      <c r="A4" s="30" t="s">
        <v>45</v>
      </c>
      <c r="B4" s="30" t="s">
        <v>6</v>
      </c>
      <c r="C4" s="30" t="s">
        <v>166</v>
      </c>
      <c r="D4" s="30" t="s">
        <v>170</v>
      </c>
      <c r="E4" s="31">
        <v>33.1913261574344</v>
      </c>
      <c r="H4" s="32"/>
      <c r="I4" s="32"/>
      <c r="J4" s="25" t="s">
        <v>170</v>
      </c>
      <c r="K4" s="33">
        <v>33.19</v>
      </c>
      <c r="L4" s="33">
        <v>33.13</v>
      </c>
      <c r="M4" s="33">
        <v>34.23</v>
      </c>
      <c r="N4" s="25">
        <f t="shared" si="0"/>
        <v>33.5166666666667</v>
      </c>
      <c r="O4" s="25">
        <v>-0.670000000000002</v>
      </c>
      <c r="P4" s="25">
        <v>1.59107296750984</v>
      </c>
      <c r="Q4" s="25">
        <v>-0.99666666666667</v>
      </c>
      <c r="R4" s="25">
        <v>-1.05666666666666</v>
      </c>
      <c r="S4" s="25">
        <v>0.0433333333333294</v>
      </c>
      <c r="T4" s="33">
        <v>1.99538435305405</v>
      </c>
      <c r="U4" s="33">
        <v>2.08011986777695</v>
      </c>
      <c r="V4" s="33">
        <v>0.970410231493543</v>
      </c>
    </row>
    <row r="5" spans="1:22">
      <c r="A5" s="30" t="s">
        <v>49</v>
      </c>
      <c r="B5" s="30" t="s">
        <v>6</v>
      </c>
      <c r="C5" s="30" t="s">
        <v>171</v>
      </c>
      <c r="D5" s="30" t="s">
        <v>167</v>
      </c>
      <c r="E5" s="31">
        <v>18.383670476195</v>
      </c>
      <c r="H5" s="32"/>
      <c r="I5" s="37"/>
      <c r="J5" s="25"/>
      <c r="K5" s="25"/>
      <c r="L5" s="25"/>
      <c r="M5" s="25"/>
      <c r="N5" s="25"/>
      <c r="O5" s="25"/>
      <c r="P5" s="25"/>
      <c r="Q5" s="25"/>
      <c r="R5" s="25"/>
      <c r="S5" s="25"/>
      <c r="T5" s="33"/>
      <c r="U5" s="33"/>
      <c r="V5" s="33"/>
    </row>
    <row r="6" spans="1:22">
      <c r="A6" s="30" t="s">
        <v>52</v>
      </c>
      <c r="B6" s="30" t="s">
        <v>6</v>
      </c>
      <c r="C6" s="30" t="s">
        <v>171</v>
      </c>
      <c r="D6" s="30" t="s">
        <v>172</v>
      </c>
      <c r="E6" s="31">
        <v>31.5361390136493</v>
      </c>
      <c r="H6" s="32"/>
      <c r="I6" s="32" t="s">
        <v>171</v>
      </c>
      <c r="J6" s="25" t="s">
        <v>167</v>
      </c>
      <c r="K6" s="33">
        <v>18.38</v>
      </c>
      <c r="L6" s="33">
        <v>18.14</v>
      </c>
      <c r="M6" s="33">
        <v>18.28</v>
      </c>
      <c r="N6" s="25">
        <f t="shared" si="0"/>
        <v>18.2666666666667</v>
      </c>
      <c r="O6" s="25"/>
      <c r="P6" s="25"/>
      <c r="Q6" s="25"/>
      <c r="R6" s="25"/>
      <c r="S6" s="25"/>
      <c r="T6" s="33"/>
      <c r="U6" s="33"/>
      <c r="V6" s="33"/>
    </row>
    <row r="7" spans="1:22">
      <c r="A7" s="30" t="s">
        <v>54</v>
      </c>
      <c r="B7" s="30" t="s">
        <v>6</v>
      </c>
      <c r="C7" s="30" t="s">
        <v>171</v>
      </c>
      <c r="D7" s="30" t="s">
        <v>170</v>
      </c>
      <c r="E7" s="31">
        <v>25.9114990721196</v>
      </c>
      <c r="H7" s="32"/>
      <c r="I7" s="32"/>
      <c r="J7" s="25" t="s">
        <v>172</v>
      </c>
      <c r="K7" s="33">
        <v>31.54</v>
      </c>
      <c r="L7" s="33">
        <v>31.55</v>
      </c>
      <c r="M7" s="33">
        <v>31.38</v>
      </c>
      <c r="N7" s="25">
        <f t="shared" si="0"/>
        <v>31.49</v>
      </c>
      <c r="O7" s="25">
        <v>0</v>
      </c>
      <c r="P7" s="25">
        <v>1</v>
      </c>
      <c r="Q7" s="25">
        <v>0.0500000000000007</v>
      </c>
      <c r="R7" s="25">
        <v>0.0600000000000023</v>
      </c>
      <c r="S7" s="25">
        <v>-0.109999999999999</v>
      </c>
      <c r="T7" s="33">
        <v>0.965936328924845</v>
      </c>
      <c r="U7" s="33">
        <v>0.959264119325263</v>
      </c>
      <c r="V7" s="33">
        <v>1.07922823650443</v>
      </c>
    </row>
    <row r="8" spans="1:22">
      <c r="A8" s="30" t="s">
        <v>30</v>
      </c>
      <c r="B8" s="30" t="s">
        <v>6</v>
      </c>
      <c r="C8" s="30" t="s">
        <v>166</v>
      </c>
      <c r="D8" s="30" t="s">
        <v>167</v>
      </c>
      <c r="E8" s="31">
        <v>33.1043779098826</v>
      </c>
      <c r="H8" s="32"/>
      <c r="I8" s="32"/>
      <c r="J8" s="25" t="s">
        <v>170</v>
      </c>
      <c r="K8" s="33">
        <v>25.91</v>
      </c>
      <c r="L8" s="33">
        <v>25.87</v>
      </c>
      <c r="M8" s="33">
        <v>25.74</v>
      </c>
      <c r="N8" s="25">
        <f t="shared" si="0"/>
        <v>25.84</v>
      </c>
      <c r="O8" s="25">
        <v>-5.65</v>
      </c>
      <c r="P8" s="25">
        <v>50.213382265392</v>
      </c>
      <c r="Q8" s="25">
        <v>-5.58</v>
      </c>
      <c r="R8" s="25">
        <v>-5.62</v>
      </c>
      <c r="S8" s="25">
        <v>-5.75</v>
      </c>
      <c r="T8" s="33">
        <v>47.835175956318</v>
      </c>
      <c r="U8" s="33">
        <v>49.1800058012163</v>
      </c>
      <c r="V8" s="33">
        <v>53.8173705762377</v>
      </c>
    </row>
    <row r="9" spans="1:22">
      <c r="A9" s="30" t="s">
        <v>61</v>
      </c>
      <c r="B9" s="30" t="s">
        <v>6</v>
      </c>
      <c r="C9" s="30" t="s">
        <v>166</v>
      </c>
      <c r="D9" s="30" t="s">
        <v>169</v>
      </c>
      <c r="E9" s="31">
        <v>34.4332937772581</v>
      </c>
    </row>
    <row r="10" spans="1:22">
      <c r="A10" s="30" t="s">
        <v>62</v>
      </c>
      <c r="B10" s="30" t="s">
        <v>6</v>
      </c>
      <c r="C10" s="30" t="s">
        <v>166</v>
      </c>
      <c r="D10" s="30" t="s">
        <v>170</v>
      </c>
      <c r="E10" s="31">
        <v>33.1279464773565</v>
      </c>
    </row>
    <row r="11" spans="1:22">
      <c r="A11" s="38" t="s">
        <v>64</v>
      </c>
      <c r="B11" s="38" t="s">
        <v>6</v>
      </c>
      <c r="C11" s="38" t="s">
        <v>171</v>
      </c>
      <c r="D11" s="38" t="s">
        <v>167</v>
      </c>
      <c r="E11" s="39">
        <v>18.140522566416</v>
      </c>
    </row>
    <row r="12" spans="1:22">
      <c r="A12" s="30" t="s">
        <v>65</v>
      </c>
      <c r="B12" s="30" t="s">
        <v>6</v>
      </c>
      <c r="C12" s="30" t="s">
        <v>171</v>
      </c>
      <c r="D12" s="30" t="s">
        <v>172</v>
      </c>
      <c r="E12" s="31">
        <v>31.5493319916574</v>
      </c>
    </row>
    <row r="13" spans="1:22">
      <c r="A13" s="30" t="s">
        <v>66</v>
      </c>
      <c r="B13" s="30" t="s">
        <v>6</v>
      </c>
      <c r="C13" s="30" t="s">
        <v>171</v>
      </c>
      <c r="D13" s="30" t="s">
        <v>170</v>
      </c>
      <c r="E13" s="31">
        <v>25.8694813501669</v>
      </c>
    </row>
    <row r="14" spans="1:22">
      <c r="A14" s="38" t="s">
        <v>68</v>
      </c>
      <c r="B14" s="38" t="s">
        <v>6</v>
      </c>
      <c r="C14" s="38" t="s">
        <v>166</v>
      </c>
      <c r="D14" s="38" t="s">
        <v>167</v>
      </c>
      <c r="E14" s="39">
        <v>32.8070979071026</v>
      </c>
    </row>
    <row r="15" spans="1:22">
      <c r="A15" s="30" t="s">
        <v>71</v>
      </c>
      <c r="B15" s="30" t="s">
        <v>6</v>
      </c>
      <c r="C15" s="30" t="s">
        <v>166</v>
      </c>
      <c r="D15" s="30" t="s">
        <v>169</v>
      </c>
      <c r="E15" s="31">
        <v>34.3359607806468</v>
      </c>
    </row>
    <row r="16" spans="1:22">
      <c r="A16" s="30" t="s">
        <v>75</v>
      </c>
      <c r="B16" s="30" t="s">
        <v>6</v>
      </c>
      <c r="C16" s="30" t="s">
        <v>166</v>
      </c>
      <c r="D16" s="30" t="s">
        <v>170</v>
      </c>
      <c r="E16" s="31">
        <v>34.2269725556688</v>
      </c>
    </row>
    <row r="17" spans="1:5">
      <c r="A17" s="30" t="s">
        <v>78</v>
      </c>
      <c r="B17" s="30" t="s">
        <v>6</v>
      </c>
      <c r="C17" s="30" t="s">
        <v>171</v>
      </c>
      <c r="D17" s="30" t="s">
        <v>167</v>
      </c>
      <c r="E17" s="31">
        <v>18.2832486330252</v>
      </c>
    </row>
    <row r="18" spans="1:5">
      <c r="A18" s="30" t="s">
        <v>80</v>
      </c>
      <c r="B18" s="30" t="s">
        <v>6</v>
      </c>
      <c r="C18" s="30" t="s">
        <v>171</v>
      </c>
      <c r="D18" s="30" t="s">
        <v>172</v>
      </c>
      <c r="E18" s="31">
        <v>31.3830245468691</v>
      </c>
    </row>
    <row r="19" spans="1:5">
      <c r="A19" s="30" t="s">
        <v>82</v>
      </c>
      <c r="B19" s="30" t="s">
        <v>6</v>
      </c>
      <c r="C19" s="30" t="s">
        <v>171</v>
      </c>
      <c r="D19" s="30" t="s">
        <v>170</v>
      </c>
      <c r="E19" s="31">
        <v>25.7383596616966</v>
      </c>
    </row>
    <row r="20" spans="1:5">
      <c r="A20" s="40"/>
      <c r="B20" s="40"/>
      <c r="C20" s="40"/>
      <c r="D20" s="40"/>
      <c r="E20" s="41"/>
    </row>
    <row r="21" spans="1:5">
      <c r="A21" s="40"/>
      <c r="B21" s="40"/>
      <c r="C21" s="40"/>
      <c r="D21" s="40"/>
      <c r="E21" s="41"/>
    </row>
    <row r="22" spans="1:5">
      <c r="A22" s="40"/>
      <c r="B22" s="40"/>
      <c r="C22" s="40"/>
      <c r="D22" s="40"/>
      <c r="E22" s="41"/>
    </row>
    <row r="23" spans="1:5">
      <c r="A23" s="40"/>
      <c r="B23" s="40"/>
      <c r="C23" s="40"/>
      <c r="D23" s="40"/>
      <c r="E23" s="41"/>
    </row>
    <row r="24" spans="1:5">
      <c r="A24" s="40"/>
      <c r="B24" s="40"/>
      <c r="C24" s="40"/>
      <c r="D24" s="40"/>
      <c r="E24" s="41"/>
    </row>
    <row r="25" spans="1:5">
      <c r="A25" s="40"/>
      <c r="B25" s="40"/>
      <c r="C25" s="40"/>
      <c r="D25" s="40"/>
      <c r="E25" s="41"/>
    </row>
    <row r="26" spans="1:5">
      <c r="A26" s="40"/>
      <c r="B26" s="40"/>
      <c r="C26" s="40"/>
      <c r="D26" s="40"/>
      <c r="E26" s="41"/>
    </row>
    <row r="27" spans="1:5">
      <c r="A27" s="40"/>
      <c r="B27" s="40"/>
      <c r="C27" s="40"/>
      <c r="D27" s="40"/>
      <c r="E27" s="41"/>
    </row>
    <row r="28" spans="1:5">
      <c r="A28" s="40"/>
      <c r="B28" s="40"/>
      <c r="C28" s="40"/>
      <c r="D28" s="40"/>
      <c r="E28" s="41"/>
    </row>
    <row r="29" spans="1:5">
      <c r="A29" s="40"/>
      <c r="B29" s="40"/>
      <c r="C29" s="40"/>
      <c r="D29" s="40"/>
      <c r="E29" s="41"/>
    </row>
    <row r="30" spans="1:5">
      <c r="A30" s="42"/>
      <c r="B30" s="42"/>
      <c r="C30" s="42"/>
      <c r="D30" s="42"/>
      <c r="E30" s="43"/>
    </row>
    <row r="31" spans="1:5">
      <c r="A31" s="40"/>
      <c r="B31" s="40"/>
      <c r="C31" s="40"/>
      <c r="D31" s="40"/>
      <c r="E31" s="41"/>
    </row>
    <row r="32" spans="1:5">
      <c r="A32" s="42"/>
      <c r="B32" s="42"/>
      <c r="C32" s="42"/>
      <c r="D32" s="42"/>
      <c r="E32" s="43"/>
    </row>
    <row r="33" spans="1:5">
      <c r="A33" s="42"/>
      <c r="B33" s="42"/>
      <c r="C33" s="42"/>
      <c r="D33" s="42"/>
      <c r="E33" s="43"/>
    </row>
    <row r="34" spans="1:5">
      <c r="A34" s="42"/>
      <c r="B34" s="42"/>
      <c r="C34" s="42"/>
      <c r="D34" s="42"/>
      <c r="E34" s="43"/>
    </row>
    <row r="35" spans="1:5">
      <c r="A35" s="42"/>
      <c r="B35" s="42"/>
      <c r="C35" s="42"/>
      <c r="D35" s="42"/>
      <c r="E35" s="43"/>
    </row>
    <row r="36" spans="1:5">
      <c r="A36" s="42"/>
      <c r="B36" s="42"/>
      <c r="C36" s="42"/>
      <c r="D36" s="42"/>
      <c r="E36" s="43"/>
    </row>
    <row r="37" spans="1:5">
      <c r="A37" s="42"/>
      <c r="B37" s="42"/>
      <c r="C37" s="42"/>
      <c r="D37" s="42"/>
      <c r="E37" s="43"/>
    </row>
  </sheetData>
  <mergeCells count="6">
    <mergeCell ref="H1:I1"/>
    <mergeCell ref="K1:M1"/>
    <mergeCell ref="H2:H8"/>
    <mergeCell ref="I2:I4"/>
    <mergeCell ref="I6:I8"/>
    <mergeCell ref="T1:V2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5"/>
  <sheetViews>
    <sheetView tabSelected="1" workbookViewId="0">
      <selection activeCell="L55" sqref="L55"/>
    </sheetView>
  </sheetViews>
  <sheetFormatPr defaultColWidth="9.23148148148148" defaultRowHeight="14.4"/>
  <cols>
    <col min="1" max="1" width="5.61111111111111" customWidth="1"/>
    <col min="2" max="2" width="7.51851851851852" customWidth="1"/>
    <col min="3" max="3" width="9.84259259259259" customWidth="1"/>
    <col min="4" max="4" width="29.6944444444444" customWidth="1"/>
    <col min="5" max="5" width="7.07407407407407" customWidth="1"/>
    <col min="8" max="8" width="24.537037037037" customWidth="1"/>
    <col min="9" max="9" width="29.6944444444444" customWidth="1"/>
    <col min="12" max="12" width="24.537037037037" customWidth="1"/>
    <col min="13" max="13" width="29.6944444444444" customWidth="1"/>
    <col min="16" max="16" width="24.537037037037" customWidth="1"/>
    <col min="17" max="17" width="29.6944444444444" customWidth="1"/>
  </cols>
  <sheetData>
    <row r="1" ht="15.6" spans="1:18">
      <c r="A1" s="1" t="s">
        <v>219</v>
      </c>
      <c r="B1" s="1"/>
      <c r="C1" s="1"/>
      <c r="D1" s="1"/>
      <c r="E1" s="1"/>
      <c r="F1" s="2"/>
      <c r="G1" s="3" t="s">
        <v>32</v>
      </c>
      <c r="H1" s="3"/>
      <c r="I1" s="3"/>
      <c r="J1" s="2"/>
      <c r="K1" s="2"/>
      <c r="L1" s="2"/>
      <c r="M1" s="2"/>
      <c r="N1" s="2"/>
      <c r="O1" s="2"/>
      <c r="P1" s="2"/>
      <c r="Q1" s="2"/>
      <c r="R1" s="2"/>
    </row>
    <row r="2" ht="31.2" spans="1:18">
      <c r="A2" s="4" t="s">
        <v>0</v>
      </c>
      <c r="B2" s="5" t="s">
        <v>1</v>
      </c>
      <c r="C2" s="4" t="s">
        <v>2</v>
      </c>
      <c r="D2" s="4" t="s">
        <v>3</v>
      </c>
      <c r="E2" s="6" t="s">
        <v>4</v>
      </c>
      <c r="F2" s="2"/>
      <c r="G2" s="7"/>
      <c r="H2" s="7" t="s">
        <v>220</v>
      </c>
      <c r="I2" s="7" t="s">
        <v>221</v>
      </c>
      <c r="J2" s="2"/>
      <c r="K2" s="8"/>
      <c r="L2" s="7" t="s">
        <v>220</v>
      </c>
      <c r="M2" s="7" t="s">
        <v>221</v>
      </c>
      <c r="N2" s="2"/>
      <c r="O2" s="2"/>
      <c r="P2" s="2"/>
      <c r="Q2" s="2"/>
      <c r="R2" s="2"/>
    </row>
    <row r="3" ht="15.6" spans="1:18">
      <c r="A3" s="9" t="s">
        <v>9</v>
      </c>
      <c r="B3" s="10" t="s">
        <v>6</v>
      </c>
      <c r="C3" s="9" t="s">
        <v>148</v>
      </c>
      <c r="D3" s="9" t="s">
        <v>220</v>
      </c>
      <c r="E3" s="11">
        <v>20.4040155696158</v>
      </c>
      <c r="F3" s="2"/>
      <c r="G3" s="12" t="s">
        <v>148</v>
      </c>
      <c r="H3" s="11">
        <v>20.4040155696158</v>
      </c>
      <c r="I3" s="11">
        <v>21.8673463402166</v>
      </c>
      <c r="J3" s="2"/>
      <c r="K3" s="9" t="s">
        <v>147</v>
      </c>
      <c r="L3" s="11">
        <v>22.5416046468577</v>
      </c>
      <c r="M3" s="11">
        <v>24.561776578108</v>
      </c>
      <c r="N3" s="2"/>
      <c r="O3" s="2"/>
      <c r="P3" s="2"/>
      <c r="Q3" s="2"/>
      <c r="R3" s="2"/>
    </row>
    <row r="4" ht="15.6" spans="1:18">
      <c r="A4" s="9" t="s">
        <v>12</v>
      </c>
      <c r="B4" s="10" t="s">
        <v>6</v>
      </c>
      <c r="C4" s="9" t="s">
        <v>148</v>
      </c>
      <c r="D4" s="9" t="s">
        <v>220</v>
      </c>
      <c r="E4" s="11">
        <v>20.4004329075693</v>
      </c>
      <c r="F4" s="2"/>
      <c r="G4" s="13"/>
      <c r="H4" s="11">
        <v>20.4004329075693</v>
      </c>
      <c r="I4" s="11">
        <v>22.0210976394892</v>
      </c>
      <c r="J4" s="2"/>
      <c r="K4" s="13"/>
      <c r="L4" s="11">
        <v>22.4929202593053</v>
      </c>
      <c r="M4" s="11">
        <v>24.6539790920442</v>
      </c>
      <c r="N4" s="2"/>
      <c r="O4" s="2"/>
      <c r="P4" s="2"/>
      <c r="Q4" s="2"/>
      <c r="R4" s="2"/>
    </row>
    <row r="5" ht="15.6" spans="1:18">
      <c r="A5" s="9" t="s">
        <v>14</v>
      </c>
      <c r="B5" s="10" t="s">
        <v>6</v>
      </c>
      <c r="C5" s="9" t="s">
        <v>148</v>
      </c>
      <c r="D5" s="9" t="s">
        <v>220</v>
      </c>
      <c r="E5" s="11">
        <v>20.3171095708462</v>
      </c>
      <c r="F5" s="2"/>
      <c r="G5" s="13"/>
      <c r="H5" s="11">
        <v>20.3171095708462</v>
      </c>
      <c r="I5" s="11">
        <v>21.9015910431844</v>
      </c>
      <c r="J5" s="2"/>
      <c r="K5" s="13"/>
      <c r="L5" s="11">
        <v>22.6024023346359</v>
      </c>
      <c r="M5" s="11">
        <v>24.6780479800859</v>
      </c>
      <c r="N5" s="2"/>
      <c r="O5" s="2"/>
      <c r="P5" s="2"/>
      <c r="Q5" s="2"/>
      <c r="R5" s="2"/>
    </row>
    <row r="6" ht="15.6" spans="1:18">
      <c r="A6" s="9" t="s">
        <v>43</v>
      </c>
      <c r="B6" s="10" t="s">
        <v>6</v>
      </c>
      <c r="C6" s="9" t="s">
        <v>214</v>
      </c>
      <c r="D6" s="9" t="s">
        <v>220</v>
      </c>
      <c r="E6" s="11">
        <v>14.6705858079053</v>
      </c>
      <c r="F6" s="2"/>
      <c r="G6" s="9" t="s">
        <v>128</v>
      </c>
      <c r="H6" s="14">
        <f t="shared" ref="H6:M6" si="0">H3-H$21</f>
        <v>6.94881116057123</v>
      </c>
      <c r="I6" s="14">
        <f t="shared" si="0"/>
        <v>4.63533315270873</v>
      </c>
      <c r="J6" s="2"/>
      <c r="K6" s="9" t="s">
        <v>128</v>
      </c>
      <c r="L6" s="14">
        <f t="shared" si="0"/>
        <v>9.08640023781313</v>
      </c>
      <c r="M6" s="14">
        <f t="shared" si="0"/>
        <v>7.32976339060013</v>
      </c>
      <c r="N6" s="2"/>
      <c r="O6" s="2"/>
      <c r="P6" s="2"/>
      <c r="Q6" s="2"/>
      <c r="R6" s="2"/>
    </row>
    <row r="7" ht="15.6" spans="1:18">
      <c r="A7" s="9" t="s">
        <v>45</v>
      </c>
      <c r="B7" s="10" t="s">
        <v>6</v>
      </c>
      <c r="C7" s="9" t="s">
        <v>214</v>
      </c>
      <c r="D7" s="9" t="s">
        <v>220</v>
      </c>
      <c r="E7" s="11">
        <v>12.7798981040383</v>
      </c>
      <c r="F7" s="2"/>
      <c r="G7" s="13"/>
      <c r="H7" s="14">
        <f t="shared" ref="H7:M7" si="1">H4-H$21</f>
        <v>6.94522849852473</v>
      </c>
      <c r="I7" s="14">
        <f t="shared" si="1"/>
        <v>4.78908445198133</v>
      </c>
      <c r="J7" s="2"/>
      <c r="K7" s="13"/>
      <c r="L7" s="14">
        <f t="shared" si="1"/>
        <v>9.03771585026073</v>
      </c>
      <c r="M7" s="14">
        <f t="shared" si="1"/>
        <v>7.42196590453633</v>
      </c>
      <c r="N7" s="2"/>
      <c r="O7" s="2"/>
      <c r="P7" s="2"/>
      <c r="Q7" s="2"/>
      <c r="R7" s="2"/>
    </row>
    <row r="8" ht="15.6" spans="1:18">
      <c r="A8" s="9" t="s">
        <v>47</v>
      </c>
      <c r="B8" s="10" t="s">
        <v>6</v>
      </c>
      <c r="C8" s="9" t="s">
        <v>214</v>
      </c>
      <c r="D8" s="9" t="s">
        <v>220</v>
      </c>
      <c r="E8" s="11">
        <v>12.9151293151901</v>
      </c>
      <c r="F8" s="2"/>
      <c r="G8" s="13"/>
      <c r="H8" s="14">
        <f t="shared" ref="H8:M8" si="2">H5-H$21</f>
        <v>6.86190516180163</v>
      </c>
      <c r="I8" s="14">
        <f t="shared" si="2"/>
        <v>4.66957785567653</v>
      </c>
      <c r="J8" s="2"/>
      <c r="K8" s="13"/>
      <c r="L8" s="14">
        <f t="shared" si="2"/>
        <v>9.14719792559133</v>
      </c>
      <c r="M8" s="14">
        <f t="shared" si="2"/>
        <v>7.44603479257803</v>
      </c>
      <c r="N8" s="2"/>
      <c r="O8" s="2"/>
      <c r="P8" s="2"/>
      <c r="Q8" s="2"/>
      <c r="R8" s="2"/>
    </row>
    <row r="9" ht="15.6" spans="1:18">
      <c r="A9" s="9" t="s">
        <v>17</v>
      </c>
      <c r="B9" s="10" t="s">
        <v>6</v>
      </c>
      <c r="C9" s="9" t="s">
        <v>147</v>
      </c>
      <c r="D9" s="9" t="s">
        <v>220</v>
      </c>
      <c r="E9" s="11">
        <v>22.5416046468577</v>
      </c>
      <c r="F9" s="2"/>
      <c r="G9" s="13"/>
      <c r="H9" s="14">
        <f>AVERAGE(H6:H8)</f>
        <v>6.91864827363253</v>
      </c>
      <c r="I9" s="13"/>
      <c r="J9" s="2"/>
      <c r="K9" s="13"/>
      <c r="L9" s="14">
        <f>AVERAGE(L6:L8)</f>
        <v>9.09043800455507</v>
      </c>
      <c r="M9" s="13"/>
      <c r="N9" s="2"/>
      <c r="O9" s="2"/>
      <c r="P9" s="2"/>
      <c r="Q9" s="2"/>
      <c r="R9" s="2"/>
    </row>
    <row r="10" ht="15.6" spans="1:18">
      <c r="A10" s="9" t="s">
        <v>20</v>
      </c>
      <c r="B10" s="10" t="s">
        <v>6</v>
      </c>
      <c r="C10" s="9" t="s">
        <v>147</v>
      </c>
      <c r="D10" s="9" t="s">
        <v>220</v>
      </c>
      <c r="E10" s="11">
        <v>22.4929202593053</v>
      </c>
      <c r="F10" s="2"/>
      <c r="G10" s="15" t="s">
        <v>129</v>
      </c>
      <c r="H10" s="14">
        <f t="shared" ref="H10:H12" si="3">H6-$H$9</f>
        <v>0.0301628869387018</v>
      </c>
      <c r="I10" s="14">
        <f t="shared" ref="I10:I12" si="4">I6-$H$9</f>
        <v>-2.2833151209238</v>
      </c>
      <c r="J10" s="2"/>
      <c r="K10" s="15" t="s">
        <v>129</v>
      </c>
      <c r="L10" s="14">
        <f t="shared" ref="L10:L12" si="5">L6-$L$9</f>
        <v>-0.00403776674193423</v>
      </c>
      <c r="M10" s="14">
        <f t="shared" ref="M10:M12" si="6">M6-$L$9</f>
        <v>-1.76067461395493</v>
      </c>
      <c r="N10" s="2"/>
      <c r="O10" s="2"/>
      <c r="P10" s="2"/>
      <c r="Q10" s="2"/>
      <c r="R10" s="2"/>
    </row>
    <row r="11" ht="15.6" spans="1:18">
      <c r="A11" s="9" t="s">
        <v>22</v>
      </c>
      <c r="B11" s="10" t="s">
        <v>6</v>
      </c>
      <c r="C11" s="9" t="s">
        <v>147</v>
      </c>
      <c r="D11" s="9" t="s">
        <v>220</v>
      </c>
      <c r="E11" s="11">
        <v>22.6024023346359</v>
      </c>
      <c r="F11" s="2"/>
      <c r="G11" s="13"/>
      <c r="H11" s="14">
        <f t="shared" si="3"/>
        <v>0.0265802248922009</v>
      </c>
      <c r="I11" s="14">
        <f t="shared" si="4"/>
        <v>-2.1295638216512</v>
      </c>
      <c r="J11" s="2"/>
      <c r="K11" s="13"/>
      <c r="L11" s="14">
        <f t="shared" si="5"/>
        <v>-0.052722154294333</v>
      </c>
      <c r="M11" s="14">
        <f t="shared" si="6"/>
        <v>-1.66847210001873</v>
      </c>
      <c r="N11" s="2"/>
      <c r="O11" s="2"/>
      <c r="P11" s="2"/>
      <c r="Q11" s="2"/>
      <c r="R11" s="2"/>
    </row>
    <row r="12" ht="15.6" spans="1:18">
      <c r="A12" s="9" t="s">
        <v>69</v>
      </c>
      <c r="B12" s="10" t="s">
        <v>6</v>
      </c>
      <c r="C12" s="9" t="s">
        <v>148</v>
      </c>
      <c r="D12" s="9" t="s">
        <v>221</v>
      </c>
      <c r="E12" s="11">
        <v>21.8673463402166</v>
      </c>
      <c r="F12" s="2"/>
      <c r="G12" s="13"/>
      <c r="H12" s="14">
        <f t="shared" si="3"/>
        <v>-0.0567431118309001</v>
      </c>
      <c r="I12" s="14">
        <f t="shared" si="4"/>
        <v>-2.249070417956</v>
      </c>
      <c r="J12" s="2"/>
      <c r="K12" s="13"/>
      <c r="L12" s="14">
        <f t="shared" si="5"/>
        <v>0.0567599210362673</v>
      </c>
      <c r="M12" s="14">
        <f t="shared" si="6"/>
        <v>-1.64440321197703</v>
      </c>
      <c r="N12" s="2"/>
      <c r="O12" s="2"/>
      <c r="P12" s="2"/>
      <c r="Q12" s="2"/>
      <c r="R12" s="2"/>
    </row>
    <row r="13" ht="15.6" spans="1:18">
      <c r="A13" s="9" t="s">
        <v>67</v>
      </c>
      <c r="B13" s="10" t="s">
        <v>6</v>
      </c>
      <c r="C13" s="9" t="s">
        <v>148</v>
      </c>
      <c r="D13" s="9" t="s">
        <v>221</v>
      </c>
      <c r="E13" s="11">
        <v>22.0210976394892</v>
      </c>
      <c r="F13" s="2"/>
      <c r="G13" s="9" t="s">
        <v>222</v>
      </c>
      <c r="H13" s="16">
        <f t="shared" ref="H13:M13" si="7">2^-H10</f>
        <v>0.979309722750466</v>
      </c>
      <c r="I13" s="16">
        <f t="shared" si="7"/>
        <v>4.86795260184343</v>
      </c>
      <c r="J13" s="2"/>
      <c r="K13" s="9" t="s">
        <v>222</v>
      </c>
      <c r="L13" s="16">
        <f t="shared" si="7"/>
        <v>1.00280268683666</v>
      </c>
      <c r="M13" s="16">
        <f t="shared" si="7"/>
        <v>3.3885653951309</v>
      </c>
      <c r="N13" s="2"/>
      <c r="O13" s="2"/>
      <c r="P13" s="2"/>
      <c r="Q13" s="2"/>
      <c r="R13" s="2"/>
    </row>
    <row r="14" ht="15.6" spans="1:18">
      <c r="A14" s="9" t="s">
        <v>68</v>
      </c>
      <c r="B14" s="10" t="s">
        <v>6</v>
      </c>
      <c r="C14" s="9" t="s">
        <v>148</v>
      </c>
      <c r="D14" s="9" t="s">
        <v>221</v>
      </c>
      <c r="E14" s="11">
        <v>21.9015910431844</v>
      </c>
      <c r="F14" s="2"/>
      <c r="G14" s="13"/>
      <c r="H14" s="16">
        <f t="shared" ref="H14:M14" si="8">2^-H11</f>
        <v>0.981744676554913</v>
      </c>
      <c r="I14" s="16">
        <f t="shared" si="8"/>
        <v>4.37585162846042</v>
      </c>
      <c r="J14" s="2"/>
      <c r="K14" s="13"/>
      <c r="L14" s="16">
        <f t="shared" si="8"/>
        <v>1.03722016120635</v>
      </c>
      <c r="M14" s="16">
        <f t="shared" si="8"/>
        <v>3.17877763686155</v>
      </c>
      <c r="N14" s="2"/>
      <c r="O14" s="2"/>
      <c r="P14" s="2"/>
      <c r="Q14" s="2"/>
      <c r="R14" s="2"/>
    </row>
    <row r="15" ht="15.6" spans="1:18">
      <c r="A15" s="9" t="s">
        <v>71</v>
      </c>
      <c r="B15" s="10" t="s">
        <v>6</v>
      </c>
      <c r="C15" s="9" t="s">
        <v>214</v>
      </c>
      <c r="D15" s="9" t="s">
        <v>221</v>
      </c>
      <c r="E15" s="11">
        <v>17.2958554819272</v>
      </c>
      <c r="F15" s="2"/>
      <c r="G15" s="13"/>
      <c r="H15" s="16">
        <f t="shared" ref="H15:M15" si="9">2^-H12</f>
        <v>1.04011504578441</v>
      </c>
      <c r="I15" s="16">
        <f t="shared" si="9"/>
        <v>4.75376444584412</v>
      </c>
      <c r="J15" s="2"/>
      <c r="K15" s="13"/>
      <c r="L15" s="16">
        <f t="shared" si="9"/>
        <v>0.961420905184981</v>
      </c>
      <c r="M15" s="16">
        <f t="shared" si="9"/>
        <v>3.12618512121903</v>
      </c>
      <c r="N15" s="2"/>
      <c r="O15" s="2"/>
      <c r="P15" s="2"/>
      <c r="Q15" s="2"/>
      <c r="R15" s="2"/>
    </row>
    <row r="16" ht="15.6" spans="1:18">
      <c r="A16" s="9" t="s">
        <v>75</v>
      </c>
      <c r="B16" s="10" t="s">
        <v>6</v>
      </c>
      <c r="C16" s="9" t="s">
        <v>214</v>
      </c>
      <c r="D16" s="9" t="s">
        <v>221</v>
      </c>
      <c r="E16" s="11">
        <v>17.2039016170832</v>
      </c>
      <c r="F16" s="2"/>
      <c r="G16" s="13"/>
      <c r="H16" s="13"/>
      <c r="I16" s="13"/>
      <c r="J16" s="2"/>
      <c r="K16" s="13"/>
      <c r="L16" s="13"/>
      <c r="M16" s="13"/>
      <c r="N16" s="2"/>
      <c r="O16" s="2"/>
      <c r="P16" s="2"/>
      <c r="Q16" s="2"/>
      <c r="R16" s="2"/>
    </row>
    <row r="17" ht="15.6" spans="1:18">
      <c r="A17" s="9" t="s">
        <v>76</v>
      </c>
      <c r="B17" s="10" t="s">
        <v>6</v>
      </c>
      <c r="C17" s="9" t="s">
        <v>214</v>
      </c>
      <c r="D17" s="9" t="s">
        <v>221</v>
      </c>
      <c r="E17" s="11">
        <v>17.1962824635132</v>
      </c>
      <c r="F17" s="2"/>
      <c r="G17" s="13"/>
      <c r="H17" s="13" t="s">
        <v>220</v>
      </c>
      <c r="I17" s="13" t="s">
        <v>221</v>
      </c>
      <c r="J17" s="2"/>
      <c r="K17" s="13"/>
      <c r="L17" s="13" t="s">
        <v>220</v>
      </c>
      <c r="M17" s="13" t="s">
        <v>221</v>
      </c>
      <c r="N17" s="2"/>
      <c r="O17" s="2"/>
      <c r="P17" s="2"/>
      <c r="Q17" s="2"/>
      <c r="R17" s="2"/>
    </row>
    <row r="18" ht="15.6" spans="1:18">
      <c r="A18" s="9" t="s">
        <v>84</v>
      </c>
      <c r="B18" s="10" t="s">
        <v>6</v>
      </c>
      <c r="C18" s="9" t="s">
        <v>147</v>
      </c>
      <c r="D18" s="9" t="s">
        <v>221</v>
      </c>
      <c r="E18" s="11">
        <v>24.561776578108</v>
      </c>
      <c r="F18" s="2"/>
      <c r="G18" s="9" t="s">
        <v>214</v>
      </c>
      <c r="H18" s="11">
        <v>14.6705858079053</v>
      </c>
      <c r="I18" s="11">
        <v>17.2958554819272</v>
      </c>
      <c r="J18" s="2"/>
      <c r="K18" s="9" t="s">
        <v>214</v>
      </c>
      <c r="L18" s="11">
        <v>14.6705858079053</v>
      </c>
      <c r="M18" s="11">
        <v>17.2958554819272</v>
      </c>
      <c r="N18" s="2"/>
      <c r="O18" s="2"/>
      <c r="P18" s="2"/>
      <c r="Q18" s="2"/>
      <c r="R18" s="2"/>
    </row>
    <row r="19" ht="15.6" spans="1:18">
      <c r="A19" s="9" t="s">
        <v>72</v>
      </c>
      <c r="B19" s="10" t="s">
        <v>6</v>
      </c>
      <c r="C19" s="9" t="s">
        <v>147</v>
      </c>
      <c r="D19" s="9" t="s">
        <v>221</v>
      </c>
      <c r="E19" s="11">
        <v>24.6539790920442</v>
      </c>
      <c r="F19" s="2"/>
      <c r="G19" s="13"/>
      <c r="H19" s="11">
        <v>12.7798981040383</v>
      </c>
      <c r="I19" s="11">
        <v>17.2039016170832</v>
      </c>
      <c r="J19" s="2"/>
      <c r="K19" s="13"/>
      <c r="L19" s="11">
        <v>12.7798981040383</v>
      </c>
      <c r="M19" s="11">
        <v>17.2039016170832</v>
      </c>
      <c r="N19" s="2"/>
      <c r="O19" s="2"/>
      <c r="P19" s="2"/>
      <c r="Q19" s="2"/>
      <c r="R19" s="2"/>
    </row>
    <row r="20" ht="15.6" spans="1:18">
      <c r="A20" s="9" t="s">
        <v>86</v>
      </c>
      <c r="B20" s="10" t="s">
        <v>6</v>
      </c>
      <c r="C20" s="9" t="s">
        <v>147</v>
      </c>
      <c r="D20" s="9" t="s">
        <v>221</v>
      </c>
      <c r="E20" s="11">
        <v>24.6780479800859</v>
      </c>
      <c r="F20" s="2"/>
      <c r="G20" s="13"/>
      <c r="H20" s="11">
        <v>12.9151293151901</v>
      </c>
      <c r="I20" s="11">
        <v>17.1962824635132</v>
      </c>
      <c r="J20" s="2"/>
      <c r="K20" s="13"/>
      <c r="L20" s="11">
        <v>12.9151293151901</v>
      </c>
      <c r="M20" s="11">
        <v>17.1962824635132</v>
      </c>
      <c r="N20" s="2"/>
      <c r="O20" s="2"/>
      <c r="P20" s="2"/>
      <c r="Q20" s="2"/>
      <c r="R20" s="2"/>
    </row>
    <row r="21" ht="15.6" spans="1:18">
      <c r="A21" s="2"/>
      <c r="B21" s="2"/>
      <c r="C21" s="2"/>
      <c r="D21" s="2"/>
      <c r="E21" s="17"/>
      <c r="F21" s="2"/>
      <c r="G21" s="13" t="s">
        <v>131</v>
      </c>
      <c r="H21" s="18">
        <f t="shared" ref="H21:M21" si="10">AVERAGE(H18:H20)</f>
        <v>13.4552044090446</v>
      </c>
      <c r="I21" s="18">
        <f t="shared" si="10"/>
        <v>17.2320131875079</v>
      </c>
      <c r="J21" s="2"/>
      <c r="K21" s="13" t="s">
        <v>131</v>
      </c>
      <c r="L21" s="18">
        <f t="shared" si="10"/>
        <v>13.4552044090446</v>
      </c>
      <c r="M21" s="18">
        <f t="shared" si="10"/>
        <v>17.2320131875079</v>
      </c>
      <c r="N21" s="2"/>
      <c r="O21" s="2"/>
      <c r="P21" s="2"/>
      <c r="Q21" s="2"/>
      <c r="R21" s="2"/>
    </row>
    <row r="22" ht="15.6" spans="1:18">
      <c r="A22" s="2"/>
      <c r="B22" s="2"/>
      <c r="C22" s="2"/>
      <c r="D22" s="2"/>
      <c r="E22" s="17"/>
      <c r="F22" s="2"/>
      <c r="G22" s="2"/>
      <c r="H22" s="19"/>
      <c r="I22" s="19"/>
      <c r="J22" s="2"/>
      <c r="K22" s="2"/>
      <c r="L22" s="19"/>
      <c r="M22" s="19"/>
      <c r="N22" s="2"/>
      <c r="O22" s="2"/>
      <c r="P22" s="2"/>
      <c r="Q22" s="2"/>
      <c r="R22" s="2"/>
    </row>
    <row r="23" ht="15.6" spans="1:18">
      <c r="A23" s="2"/>
      <c r="B23" s="2"/>
      <c r="C23" s="2"/>
      <c r="D23" s="2"/>
      <c r="E23" s="1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ht="15.6" spans="1:18">
      <c r="A24" s="1" t="s">
        <v>223</v>
      </c>
      <c r="B24" s="1"/>
      <c r="C24" s="1"/>
      <c r="D24" s="1"/>
      <c r="E24" s="1"/>
      <c r="F24" s="2"/>
      <c r="G24" s="7"/>
      <c r="H24" s="7" t="s">
        <v>220</v>
      </c>
      <c r="I24" s="7" t="s">
        <v>221</v>
      </c>
      <c r="J24" s="20"/>
      <c r="K24" s="7"/>
      <c r="L24" s="7" t="s">
        <v>220</v>
      </c>
      <c r="M24" s="7" t="s">
        <v>221</v>
      </c>
      <c r="N24" s="20"/>
      <c r="O24" s="7"/>
      <c r="P24" s="7" t="s">
        <v>220</v>
      </c>
      <c r="Q24" s="7" t="s">
        <v>221</v>
      </c>
      <c r="R24" s="2"/>
    </row>
    <row r="25" ht="31.2" spans="1:18">
      <c r="A25" s="4" t="s">
        <v>0</v>
      </c>
      <c r="B25" s="5" t="s">
        <v>1</v>
      </c>
      <c r="C25" s="4" t="s">
        <v>2</v>
      </c>
      <c r="D25" s="4" t="s">
        <v>3</v>
      </c>
      <c r="E25" s="6" t="s">
        <v>4</v>
      </c>
      <c r="F25" s="2"/>
      <c r="G25" s="12" t="s">
        <v>151</v>
      </c>
      <c r="H25" s="11">
        <v>20.7976343230243</v>
      </c>
      <c r="I25" s="11">
        <v>23.1013313988931</v>
      </c>
      <c r="J25" s="2"/>
      <c r="K25" s="9" t="s">
        <v>152</v>
      </c>
      <c r="L25" s="11">
        <v>18.4637155832689</v>
      </c>
      <c r="M25" s="11">
        <v>20.4938682186074</v>
      </c>
      <c r="N25" s="2"/>
      <c r="O25" s="9" t="s">
        <v>153</v>
      </c>
      <c r="P25" s="11">
        <v>20.9669473185208</v>
      </c>
      <c r="Q25" s="11">
        <v>22.8255194982635</v>
      </c>
      <c r="R25" s="2"/>
    </row>
    <row r="26" ht="15.6" spans="1:18">
      <c r="A26" s="9" t="s">
        <v>9</v>
      </c>
      <c r="B26" s="10" t="s">
        <v>6</v>
      </c>
      <c r="C26" s="9" t="s">
        <v>151</v>
      </c>
      <c r="D26" s="9" t="s">
        <v>220</v>
      </c>
      <c r="E26" s="11">
        <v>20.7976343230243</v>
      </c>
      <c r="F26" s="2"/>
      <c r="G26" s="13"/>
      <c r="H26" s="11">
        <v>20.6941657462359</v>
      </c>
      <c r="I26" s="11">
        <v>23.2211274615856</v>
      </c>
      <c r="J26" s="2"/>
      <c r="K26" s="13"/>
      <c r="L26" s="11">
        <v>18.3856072398122</v>
      </c>
      <c r="M26" s="11">
        <v>20.5682115832941</v>
      </c>
      <c r="N26" s="2"/>
      <c r="O26" s="13"/>
      <c r="P26" s="11">
        <v>20.8621681874533</v>
      </c>
      <c r="Q26" s="11">
        <v>22.8816982456727</v>
      </c>
      <c r="R26" s="2"/>
    </row>
    <row r="27" ht="15.6" spans="1:18">
      <c r="A27" s="9" t="s">
        <v>12</v>
      </c>
      <c r="B27" s="10" t="s">
        <v>6</v>
      </c>
      <c r="C27" s="9" t="s">
        <v>151</v>
      </c>
      <c r="D27" s="9" t="s">
        <v>220</v>
      </c>
      <c r="E27" s="11">
        <v>20.6941657462359</v>
      </c>
      <c r="F27" s="2"/>
      <c r="G27" s="13"/>
      <c r="H27" s="11">
        <v>20.6707618921904</v>
      </c>
      <c r="I27" s="11">
        <v>23.2555272394337</v>
      </c>
      <c r="J27" s="2"/>
      <c r="K27" s="13"/>
      <c r="L27" s="11">
        <v>18.3978994912594</v>
      </c>
      <c r="M27" s="11">
        <v>20.6093492305817</v>
      </c>
      <c r="N27" s="2"/>
      <c r="O27" s="13"/>
      <c r="P27" s="11">
        <v>20.9539197994254</v>
      </c>
      <c r="Q27" s="11">
        <v>22.8051724049893</v>
      </c>
      <c r="R27" s="2"/>
    </row>
    <row r="28" ht="15.6" spans="1:18">
      <c r="A28" s="9" t="s">
        <v>14</v>
      </c>
      <c r="B28" s="10" t="s">
        <v>6</v>
      </c>
      <c r="C28" s="9" t="s">
        <v>151</v>
      </c>
      <c r="D28" s="9" t="s">
        <v>220</v>
      </c>
      <c r="E28" s="11">
        <v>20.6707618921904</v>
      </c>
      <c r="F28" s="2"/>
      <c r="G28" s="9" t="s">
        <v>128</v>
      </c>
      <c r="H28" s="14">
        <f t="shared" ref="H28:M28" si="11">H25-H$43</f>
        <v>7.34242991397973</v>
      </c>
      <c r="I28" s="14">
        <f t="shared" si="11"/>
        <v>5.86931821138523</v>
      </c>
      <c r="J28" s="2"/>
      <c r="K28" s="9" t="s">
        <v>128</v>
      </c>
      <c r="L28" s="14">
        <f t="shared" si="11"/>
        <v>5.00851117422433</v>
      </c>
      <c r="M28" s="14">
        <f t="shared" si="11"/>
        <v>3.26185503109953</v>
      </c>
      <c r="N28" s="2"/>
      <c r="O28" s="9" t="s">
        <v>128</v>
      </c>
      <c r="P28" s="14">
        <f t="shared" ref="P28:P30" si="12">P25-P$43</f>
        <v>7.51174290947623</v>
      </c>
      <c r="Q28" s="14">
        <f t="shared" ref="Q28:Q30" si="13">Q25-Q$43</f>
        <v>5.59350631075563</v>
      </c>
      <c r="R28" s="2"/>
    </row>
    <row r="29" ht="15.6" spans="1:18">
      <c r="A29" s="9" t="s">
        <v>49</v>
      </c>
      <c r="B29" s="10" t="s">
        <v>6</v>
      </c>
      <c r="C29" s="9" t="s">
        <v>152</v>
      </c>
      <c r="D29" s="9" t="s">
        <v>220</v>
      </c>
      <c r="E29" s="11">
        <v>18.4637155832689</v>
      </c>
      <c r="F29" s="2"/>
      <c r="G29" s="13"/>
      <c r="H29" s="14">
        <f t="shared" ref="H29:M29" si="14">H26-H$43</f>
        <v>7.23896133719133</v>
      </c>
      <c r="I29" s="14">
        <f t="shared" si="14"/>
        <v>5.98911427407773</v>
      </c>
      <c r="J29" s="2"/>
      <c r="K29" s="13"/>
      <c r="L29" s="14">
        <f t="shared" si="14"/>
        <v>4.93040283076763</v>
      </c>
      <c r="M29" s="14">
        <f t="shared" si="14"/>
        <v>3.33619839578623</v>
      </c>
      <c r="N29" s="2"/>
      <c r="O29" s="13"/>
      <c r="P29" s="14">
        <f t="shared" si="12"/>
        <v>7.40696377840873</v>
      </c>
      <c r="Q29" s="14">
        <f t="shared" si="13"/>
        <v>5.64968505816483</v>
      </c>
      <c r="R29" s="2"/>
    </row>
    <row r="30" ht="15.6" spans="1:18">
      <c r="A30" s="9" t="s">
        <v>52</v>
      </c>
      <c r="B30" s="10" t="s">
        <v>6</v>
      </c>
      <c r="C30" s="9" t="s">
        <v>152</v>
      </c>
      <c r="D30" s="9" t="s">
        <v>220</v>
      </c>
      <c r="E30" s="11">
        <v>18.3856072398122</v>
      </c>
      <c r="F30" s="2"/>
      <c r="G30" s="13"/>
      <c r="H30" s="14">
        <f t="shared" ref="H30:M30" si="15">H27-H$43</f>
        <v>7.21555748314583</v>
      </c>
      <c r="I30" s="14">
        <f t="shared" si="15"/>
        <v>6.02351405192583</v>
      </c>
      <c r="J30" s="2"/>
      <c r="K30" s="13"/>
      <c r="L30" s="14">
        <f t="shared" si="15"/>
        <v>4.94269508221483</v>
      </c>
      <c r="M30" s="14">
        <f t="shared" si="15"/>
        <v>3.37733604307383</v>
      </c>
      <c r="N30" s="2"/>
      <c r="O30" s="13"/>
      <c r="P30" s="14">
        <f t="shared" si="12"/>
        <v>7.49871539038083</v>
      </c>
      <c r="Q30" s="14">
        <f t="shared" si="13"/>
        <v>5.57315921748143</v>
      </c>
      <c r="R30" s="2"/>
    </row>
    <row r="31" ht="15.6" spans="1:18">
      <c r="A31" s="9" t="s">
        <v>54</v>
      </c>
      <c r="B31" s="10" t="s">
        <v>6</v>
      </c>
      <c r="C31" s="9" t="s">
        <v>152</v>
      </c>
      <c r="D31" s="9" t="s">
        <v>220</v>
      </c>
      <c r="E31" s="11">
        <v>18.3978994912594</v>
      </c>
      <c r="F31" s="2"/>
      <c r="G31" s="13"/>
      <c r="H31" s="14">
        <f>AVERAGE(H28:H30)</f>
        <v>7.26564957810563</v>
      </c>
      <c r="I31" s="13"/>
      <c r="J31" s="2"/>
      <c r="K31" s="13"/>
      <c r="L31" s="14">
        <f>AVERAGE(L28:L30)</f>
        <v>4.96053636240226</v>
      </c>
      <c r="M31" s="13"/>
      <c r="N31" s="2"/>
      <c r="O31" s="13"/>
      <c r="P31" s="14">
        <f>AVERAGE(P28:P30)</f>
        <v>7.4724740260886</v>
      </c>
      <c r="Q31" s="13"/>
      <c r="R31" s="2"/>
    </row>
    <row r="32" ht="15.6" spans="1:18">
      <c r="A32" s="9" t="s">
        <v>17</v>
      </c>
      <c r="B32" s="10" t="s">
        <v>6</v>
      </c>
      <c r="C32" s="9" t="s">
        <v>153</v>
      </c>
      <c r="D32" s="9" t="s">
        <v>220</v>
      </c>
      <c r="E32" s="11">
        <v>20.9669473185208</v>
      </c>
      <c r="F32" s="2"/>
      <c r="G32" s="15" t="s">
        <v>129</v>
      </c>
      <c r="H32" s="14">
        <f t="shared" ref="H32:H34" si="16">H28-$H$31</f>
        <v>0.0767803358741004</v>
      </c>
      <c r="I32" s="14">
        <f t="shared" ref="I32:I34" si="17">I28-$H$31</f>
        <v>-1.3963313667204</v>
      </c>
      <c r="J32" s="2"/>
      <c r="K32" s="15" t="s">
        <v>129</v>
      </c>
      <c r="L32" s="14">
        <f t="shared" ref="L32:L34" si="18">L28-$L$31</f>
        <v>0.0479748118220682</v>
      </c>
      <c r="M32" s="14">
        <f t="shared" ref="M32:M34" si="19">M28-$L$31</f>
        <v>-1.69868133130273</v>
      </c>
      <c r="N32" s="2"/>
      <c r="O32" s="15" t="s">
        <v>129</v>
      </c>
      <c r="P32" s="14">
        <f t="shared" ref="P32:P34" si="20">P28-$P$31</f>
        <v>0.0392688833876331</v>
      </c>
      <c r="Q32" s="14">
        <f t="shared" ref="Q32:Q34" si="21">Q28-$P$31</f>
        <v>-1.87896771533297</v>
      </c>
      <c r="R32" s="2"/>
    </row>
    <row r="33" ht="15.6" spans="1:18">
      <c r="A33" s="9" t="s">
        <v>20</v>
      </c>
      <c r="B33" s="10" t="s">
        <v>6</v>
      </c>
      <c r="C33" s="9" t="s">
        <v>153</v>
      </c>
      <c r="D33" s="9" t="s">
        <v>220</v>
      </c>
      <c r="E33" s="11">
        <v>20.8621681874533</v>
      </c>
      <c r="F33" s="2"/>
      <c r="G33" s="13"/>
      <c r="H33" s="14">
        <f t="shared" si="16"/>
        <v>-0.026688240914301</v>
      </c>
      <c r="I33" s="14">
        <f t="shared" si="17"/>
        <v>-1.2765353040279</v>
      </c>
      <c r="J33" s="2"/>
      <c r="K33" s="13"/>
      <c r="L33" s="14">
        <f t="shared" si="18"/>
        <v>-0.0301335316346334</v>
      </c>
      <c r="M33" s="14">
        <f t="shared" si="19"/>
        <v>-1.62433796661603</v>
      </c>
      <c r="N33" s="2"/>
      <c r="O33" s="13"/>
      <c r="P33" s="14">
        <f t="shared" si="20"/>
        <v>-0.0655102476798657</v>
      </c>
      <c r="Q33" s="14">
        <f t="shared" si="21"/>
        <v>-1.82278896792377</v>
      </c>
      <c r="R33" s="2"/>
    </row>
    <row r="34" ht="15.6" spans="1:18">
      <c r="A34" s="9" t="s">
        <v>22</v>
      </c>
      <c r="B34" s="10" t="s">
        <v>6</v>
      </c>
      <c r="C34" s="9" t="s">
        <v>153</v>
      </c>
      <c r="D34" s="9" t="s">
        <v>220</v>
      </c>
      <c r="E34" s="11">
        <v>20.9539197994254</v>
      </c>
      <c r="F34" s="2"/>
      <c r="G34" s="13"/>
      <c r="H34" s="14">
        <f t="shared" si="16"/>
        <v>-0.050092094959802</v>
      </c>
      <c r="I34" s="14">
        <f t="shared" si="17"/>
        <v>-1.2421355261798</v>
      </c>
      <c r="J34" s="2"/>
      <c r="K34" s="13"/>
      <c r="L34" s="14">
        <f t="shared" si="18"/>
        <v>-0.0178412801874339</v>
      </c>
      <c r="M34" s="14">
        <f t="shared" si="19"/>
        <v>-1.58320031932843</v>
      </c>
      <c r="N34" s="2"/>
      <c r="O34" s="13"/>
      <c r="P34" s="14">
        <f t="shared" si="20"/>
        <v>0.0262413642922343</v>
      </c>
      <c r="Q34" s="14">
        <f t="shared" si="21"/>
        <v>-1.89931480860717</v>
      </c>
      <c r="R34" s="2"/>
    </row>
    <row r="35" ht="15.6" spans="1:18">
      <c r="A35" s="9" t="s">
        <v>69</v>
      </c>
      <c r="B35" s="10" t="s">
        <v>6</v>
      </c>
      <c r="C35" s="9" t="s">
        <v>151</v>
      </c>
      <c r="D35" s="9" t="s">
        <v>221</v>
      </c>
      <c r="E35" s="11">
        <v>23.1013313988931</v>
      </c>
      <c r="F35" s="2"/>
      <c r="G35" s="9" t="s">
        <v>222</v>
      </c>
      <c r="H35" s="16">
        <f t="shared" ref="H35:M35" si="22">2^-H32</f>
        <v>0.948171322295867</v>
      </c>
      <c r="I35" s="16">
        <f t="shared" si="22"/>
        <v>2.63231358596474</v>
      </c>
      <c r="J35" s="2"/>
      <c r="K35" s="9" t="s">
        <v>222</v>
      </c>
      <c r="L35" s="16">
        <f t="shared" si="22"/>
        <v>0.967293217549564</v>
      </c>
      <c r="M35" s="16">
        <f t="shared" si="22"/>
        <v>3.24604124513875</v>
      </c>
      <c r="N35" s="2"/>
      <c r="O35" s="9" t="s">
        <v>222</v>
      </c>
      <c r="P35" s="16">
        <f t="shared" ref="P35:P37" si="23">2^-P32</f>
        <v>0.973147986058114</v>
      </c>
      <c r="Q35" s="16">
        <f t="shared" ref="Q35:Q37" si="24">2^-Q32</f>
        <v>3.67811787466849</v>
      </c>
      <c r="R35" s="2"/>
    </row>
    <row r="36" ht="15.6" spans="1:18">
      <c r="A36" s="9" t="s">
        <v>67</v>
      </c>
      <c r="B36" s="10" t="s">
        <v>6</v>
      </c>
      <c r="C36" s="9" t="s">
        <v>151</v>
      </c>
      <c r="D36" s="9" t="s">
        <v>221</v>
      </c>
      <c r="E36" s="11">
        <v>23.2211274615856</v>
      </c>
      <c r="F36" s="2"/>
      <c r="G36" s="13"/>
      <c r="H36" s="16">
        <f t="shared" ref="H36:M36" si="25">2^-H33</f>
        <v>1.0186710431815</v>
      </c>
      <c r="I36" s="16">
        <f t="shared" si="25"/>
        <v>2.42256488048036</v>
      </c>
      <c r="J36" s="2"/>
      <c r="K36" s="13"/>
      <c r="L36" s="16">
        <f t="shared" si="25"/>
        <v>1.02110663197772</v>
      </c>
      <c r="M36" s="16">
        <f t="shared" si="25"/>
        <v>3.08300657583749</v>
      </c>
      <c r="N36" s="2"/>
      <c r="O36" s="13"/>
      <c r="P36" s="16">
        <f t="shared" si="23"/>
        <v>1.04645498113817</v>
      </c>
      <c r="Q36" s="16">
        <f t="shared" si="24"/>
        <v>3.53764423000874</v>
      </c>
      <c r="R36" s="2"/>
    </row>
    <row r="37" ht="15.6" spans="1:18">
      <c r="A37" s="9" t="s">
        <v>68</v>
      </c>
      <c r="B37" s="10" t="s">
        <v>6</v>
      </c>
      <c r="C37" s="9" t="s">
        <v>151</v>
      </c>
      <c r="D37" s="9" t="s">
        <v>221</v>
      </c>
      <c r="E37" s="11">
        <v>23.2555272394337</v>
      </c>
      <c r="F37" s="2"/>
      <c r="G37" s="13"/>
      <c r="H37" s="16">
        <f t="shared" ref="H37:M37" si="26">2^-H34</f>
        <v>1.03533101246165</v>
      </c>
      <c r="I37" s="16">
        <f t="shared" si="26"/>
        <v>2.36548420266611</v>
      </c>
      <c r="J37" s="2"/>
      <c r="K37" s="13"/>
      <c r="L37" s="16">
        <f t="shared" si="26"/>
        <v>1.01244341605537</v>
      </c>
      <c r="M37" s="16">
        <f t="shared" si="26"/>
        <v>2.99633788381116</v>
      </c>
      <c r="N37" s="2"/>
      <c r="O37" s="13"/>
      <c r="P37" s="16">
        <f t="shared" si="23"/>
        <v>0.981975296092022</v>
      </c>
      <c r="Q37" s="16">
        <f t="shared" si="24"/>
        <v>3.73035985391174</v>
      </c>
      <c r="R37" s="2"/>
    </row>
    <row r="38" ht="15.6" spans="1:18">
      <c r="A38" s="9" t="s">
        <v>78</v>
      </c>
      <c r="B38" s="10" t="s">
        <v>6</v>
      </c>
      <c r="C38" s="9" t="s">
        <v>152</v>
      </c>
      <c r="D38" s="9" t="s">
        <v>221</v>
      </c>
      <c r="E38" s="11">
        <v>20.4938682186074</v>
      </c>
      <c r="F38" s="2"/>
      <c r="G38" s="13"/>
      <c r="H38" s="13"/>
      <c r="I38" s="13"/>
      <c r="J38" s="2"/>
      <c r="K38" s="13"/>
      <c r="L38" s="13"/>
      <c r="M38" s="13"/>
      <c r="N38" s="2"/>
      <c r="O38" s="13"/>
      <c r="P38" s="13"/>
      <c r="Q38" s="13"/>
      <c r="R38" s="2"/>
    </row>
    <row r="39" ht="15.6" spans="1:18">
      <c r="A39" s="9" t="s">
        <v>80</v>
      </c>
      <c r="B39" s="10" t="s">
        <v>6</v>
      </c>
      <c r="C39" s="9" t="s">
        <v>152</v>
      </c>
      <c r="D39" s="9" t="s">
        <v>221</v>
      </c>
      <c r="E39" s="11">
        <v>20.5682115832941</v>
      </c>
      <c r="F39" s="2"/>
      <c r="G39" s="13"/>
      <c r="H39" s="13" t="s">
        <v>220</v>
      </c>
      <c r="I39" s="13" t="s">
        <v>221</v>
      </c>
      <c r="J39" s="2"/>
      <c r="K39" s="13"/>
      <c r="L39" s="13" t="s">
        <v>220</v>
      </c>
      <c r="M39" s="13" t="s">
        <v>221</v>
      </c>
      <c r="N39" s="2"/>
      <c r="O39" s="13"/>
      <c r="P39" s="13" t="s">
        <v>220</v>
      </c>
      <c r="Q39" s="13" t="s">
        <v>221</v>
      </c>
      <c r="R39" s="2"/>
    </row>
    <row r="40" ht="15.6" spans="1:18">
      <c r="A40" s="9" t="s">
        <v>82</v>
      </c>
      <c r="B40" s="10" t="s">
        <v>6</v>
      </c>
      <c r="C40" s="9" t="s">
        <v>152</v>
      </c>
      <c r="D40" s="9" t="s">
        <v>221</v>
      </c>
      <c r="E40" s="11">
        <v>20.6093492305817</v>
      </c>
      <c r="F40" s="2"/>
      <c r="G40" s="9" t="s">
        <v>214</v>
      </c>
      <c r="H40" s="11">
        <v>14.6705858079053</v>
      </c>
      <c r="I40" s="11">
        <v>17.2958554819272</v>
      </c>
      <c r="J40" s="2"/>
      <c r="K40" s="9" t="s">
        <v>214</v>
      </c>
      <c r="L40" s="11">
        <v>14.6705858079053</v>
      </c>
      <c r="M40" s="11">
        <v>17.2958554819272</v>
      </c>
      <c r="N40" s="2"/>
      <c r="O40" s="9" t="s">
        <v>214</v>
      </c>
      <c r="P40" s="11">
        <v>14.6705858079053</v>
      </c>
      <c r="Q40" s="11">
        <v>17.2958554819272</v>
      </c>
      <c r="R40" s="2"/>
    </row>
    <row r="41" ht="15.6" spans="1:18">
      <c r="A41" s="9" t="s">
        <v>84</v>
      </c>
      <c r="B41" s="10" t="s">
        <v>6</v>
      </c>
      <c r="C41" s="9" t="s">
        <v>153</v>
      </c>
      <c r="D41" s="9" t="s">
        <v>221</v>
      </c>
      <c r="E41" s="11">
        <v>22.8255194982635</v>
      </c>
      <c r="F41" s="2"/>
      <c r="G41" s="13"/>
      <c r="H41" s="11">
        <v>12.7798981040383</v>
      </c>
      <c r="I41" s="11">
        <v>17.2039016170832</v>
      </c>
      <c r="J41" s="2"/>
      <c r="K41" s="13"/>
      <c r="L41" s="11">
        <v>12.7798981040383</v>
      </c>
      <c r="M41" s="11">
        <v>17.2039016170832</v>
      </c>
      <c r="N41" s="2"/>
      <c r="O41" s="13"/>
      <c r="P41" s="11">
        <v>12.7798981040383</v>
      </c>
      <c r="Q41" s="11">
        <v>17.2039016170832</v>
      </c>
      <c r="R41" s="2"/>
    </row>
    <row r="42" ht="15.6" spans="1:18">
      <c r="A42" s="9" t="s">
        <v>72</v>
      </c>
      <c r="B42" s="10" t="s">
        <v>6</v>
      </c>
      <c r="C42" s="9" t="s">
        <v>153</v>
      </c>
      <c r="D42" s="9" t="s">
        <v>221</v>
      </c>
      <c r="E42" s="11">
        <v>22.8816982456727</v>
      </c>
      <c r="F42" s="2"/>
      <c r="G42" s="13"/>
      <c r="H42" s="11">
        <v>12.9151293151901</v>
      </c>
      <c r="I42" s="11">
        <v>17.1962824635132</v>
      </c>
      <c r="J42" s="2"/>
      <c r="K42" s="13"/>
      <c r="L42" s="11">
        <v>12.9151293151901</v>
      </c>
      <c r="M42" s="11">
        <v>17.1962824635132</v>
      </c>
      <c r="N42" s="2"/>
      <c r="O42" s="13"/>
      <c r="P42" s="11">
        <v>12.9151293151901</v>
      </c>
      <c r="Q42" s="11">
        <v>17.1962824635132</v>
      </c>
      <c r="R42" s="2"/>
    </row>
    <row r="43" ht="15.6" spans="1:18">
      <c r="A43" s="9" t="s">
        <v>86</v>
      </c>
      <c r="B43" s="10" t="s">
        <v>6</v>
      </c>
      <c r="C43" s="9" t="s">
        <v>153</v>
      </c>
      <c r="D43" s="9" t="s">
        <v>221</v>
      </c>
      <c r="E43" s="11">
        <v>22.8051724049893</v>
      </c>
      <c r="F43" s="2"/>
      <c r="G43" s="13" t="s">
        <v>131</v>
      </c>
      <c r="H43" s="18">
        <f t="shared" ref="H43:M43" si="27">AVERAGE(H40:H42)</f>
        <v>13.4552044090446</v>
      </c>
      <c r="I43" s="18">
        <f t="shared" si="27"/>
        <v>17.2320131875079</v>
      </c>
      <c r="J43" s="2"/>
      <c r="K43" s="13" t="s">
        <v>131</v>
      </c>
      <c r="L43" s="18">
        <f t="shared" si="27"/>
        <v>13.4552044090446</v>
      </c>
      <c r="M43" s="18">
        <f t="shared" si="27"/>
        <v>17.2320131875079</v>
      </c>
      <c r="N43" s="2"/>
      <c r="O43" s="13" t="s">
        <v>131</v>
      </c>
      <c r="P43" s="18">
        <f>AVERAGE(P40:P42)</f>
        <v>13.4552044090446</v>
      </c>
      <c r="Q43" s="18">
        <f>AVERAGE(Q40:Q42)</f>
        <v>17.2320131875079</v>
      </c>
      <c r="R43" s="2"/>
    </row>
    <row r="44" ht="15.6" spans="1:18">
      <c r="A44" s="2"/>
      <c r="B44" s="2"/>
      <c r="C44" s="2"/>
      <c r="D44" s="2"/>
      <c r="E44" s="1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ht="15.6" spans="1:18">
      <c r="A45" s="2"/>
      <c r="B45" s="2"/>
      <c r="C45" s="2"/>
      <c r="D45" s="2"/>
      <c r="E45" s="17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ht="15.6" spans="1:18">
      <c r="A46" s="1" t="s">
        <v>223</v>
      </c>
      <c r="B46" s="1"/>
      <c r="C46" s="1"/>
      <c r="D46" s="1"/>
      <c r="E46" s="1"/>
      <c r="F46" s="2"/>
      <c r="G46" s="7"/>
      <c r="H46" s="7" t="s">
        <v>220</v>
      </c>
      <c r="I46" s="7" t="s">
        <v>221</v>
      </c>
      <c r="J46" s="2"/>
      <c r="K46" s="2"/>
      <c r="L46" s="2"/>
      <c r="M46" s="2"/>
      <c r="N46" s="2"/>
      <c r="O46" s="2"/>
      <c r="P46" s="2"/>
      <c r="Q46" s="2"/>
      <c r="R46" s="2"/>
    </row>
    <row r="47" ht="31.2" spans="1:18">
      <c r="A47" s="4" t="s">
        <v>0</v>
      </c>
      <c r="B47" s="5" t="s">
        <v>1</v>
      </c>
      <c r="C47" s="4" t="s">
        <v>2</v>
      </c>
      <c r="D47" s="4" t="s">
        <v>3</v>
      </c>
      <c r="E47" s="6" t="s">
        <v>4</v>
      </c>
      <c r="F47" s="2"/>
      <c r="G47" s="9" t="s">
        <v>149</v>
      </c>
      <c r="H47" s="21">
        <v>24.39</v>
      </c>
      <c r="I47" s="21">
        <v>27.02</v>
      </c>
      <c r="J47" s="2"/>
      <c r="K47" s="2"/>
      <c r="L47" s="2"/>
      <c r="M47" s="2"/>
      <c r="N47" s="2"/>
      <c r="O47" s="2"/>
      <c r="P47" s="2"/>
      <c r="Q47" s="2"/>
      <c r="R47" s="2"/>
    </row>
    <row r="48" ht="15.6" spans="1:18">
      <c r="A48" s="13" t="s">
        <v>43</v>
      </c>
      <c r="B48" s="10" t="s">
        <v>6</v>
      </c>
      <c r="C48" s="13" t="s">
        <v>149</v>
      </c>
      <c r="D48" s="9" t="s">
        <v>220</v>
      </c>
      <c r="E48" s="21">
        <v>24.39</v>
      </c>
      <c r="F48" s="2"/>
      <c r="G48" s="13"/>
      <c r="H48" s="21">
        <v>24.96</v>
      </c>
      <c r="I48" s="21">
        <v>26.1</v>
      </c>
      <c r="J48" s="2"/>
      <c r="K48" s="2"/>
      <c r="L48" s="2"/>
      <c r="M48" s="2"/>
      <c r="N48" s="2"/>
      <c r="O48" s="2"/>
      <c r="P48" s="2"/>
      <c r="Q48" s="2"/>
      <c r="R48" s="2"/>
    </row>
    <row r="49" ht="15.6" spans="1:18">
      <c r="A49" s="13" t="s">
        <v>45</v>
      </c>
      <c r="B49" s="10" t="s">
        <v>6</v>
      </c>
      <c r="C49" s="13" t="s">
        <v>149</v>
      </c>
      <c r="D49" s="9" t="s">
        <v>220</v>
      </c>
      <c r="E49" s="21">
        <v>24.96</v>
      </c>
      <c r="F49" s="2"/>
      <c r="G49" s="13"/>
      <c r="H49" s="21">
        <v>24.9</v>
      </c>
      <c r="I49" s="21">
        <v>26.93</v>
      </c>
      <c r="J49" s="2"/>
      <c r="K49" s="2"/>
      <c r="L49" s="2"/>
      <c r="M49" s="2"/>
      <c r="N49" s="2"/>
      <c r="O49" s="2"/>
      <c r="P49" s="2"/>
      <c r="Q49" s="2"/>
      <c r="R49" s="2"/>
    </row>
    <row r="50" ht="15.6" spans="1:18">
      <c r="A50" s="13" t="s">
        <v>47</v>
      </c>
      <c r="B50" s="10" t="s">
        <v>6</v>
      </c>
      <c r="C50" s="13" t="s">
        <v>149</v>
      </c>
      <c r="D50" s="9" t="s">
        <v>220</v>
      </c>
      <c r="E50" s="21">
        <v>24.9</v>
      </c>
      <c r="F50" s="2"/>
      <c r="G50" s="9" t="s">
        <v>128</v>
      </c>
      <c r="H50" s="14">
        <f t="shared" ref="H50:H52" si="28">H47-H$65</f>
        <v>10.9347955909554</v>
      </c>
      <c r="I50" s="14">
        <f t="shared" ref="I50:I52" si="29">I47-I$65</f>
        <v>9.78798681249213</v>
      </c>
      <c r="J50" s="2"/>
      <c r="K50" s="2"/>
      <c r="L50" s="2"/>
      <c r="M50" s="2"/>
      <c r="N50" s="2"/>
      <c r="O50" s="2"/>
      <c r="P50" s="2"/>
      <c r="Q50" s="2"/>
      <c r="R50" s="2"/>
    </row>
    <row r="51" ht="15.6" spans="1:18">
      <c r="A51" s="13" t="s">
        <v>71</v>
      </c>
      <c r="B51" s="10" t="s">
        <v>6</v>
      </c>
      <c r="C51" s="13" t="s">
        <v>149</v>
      </c>
      <c r="D51" s="9" t="s">
        <v>221</v>
      </c>
      <c r="E51" s="21">
        <v>27.02</v>
      </c>
      <c r="F51" s="2"/>
      <c r="G51" s="13"/>
      <c r="H51" s="14">
        <f t="shared" si="28"/>
        <v>11.5047955909554</v>
      </c>
      <c r="I51" s="14">
        <f t="shared" si="29"/>
        <v>8.86798681249213</v>
      </c>
      <c r="J51" s="2"/>
      <c r="K51" s="2"/>
      <c r="L51" s="2"/>
      <c r="M51" s="2"/>
      <c r="N51" s="2"/>
      <c r="O51" s="2"/>
      <c r="P51" s="2"/>
      <c r="Q51" s="2"/>
      <c r="R51" s="2"/>
    </row>
    <row r="52" ht="15.6" spans="1:18">
      <c r="A52" s="13" t="s">
        <v>75</v>
      </c>
      <c r="B52" s="10" t="s">
        <v>6</v>
      </c>
      <c r="C52" s="13" t="s">
        <v>149</v>
      </c>
      <c r="D52" s="9" t="s">
        <v>221</v>
      </c>
      <c r="E52" s="21">
        <v>26.1</v>
      </c>
      <c r="F52" s="2"/>
      <c r="G52" s="13"/>
      <c r="H52" s="14">
        <f t="shared" si="28"/>
        <v>11.4447955909554</v>
      </c>
      <c r="I52" s="14">
        <f t="shared" si="29"/>
        <v>9.69798681249213</v>
      </c>
      <c r="J52" s="2"/>
      <c r="K52" s="2"/>
      <c r="L52" s="2"/>
      <c r="M52" s="2"/>
      <c r="N52" s="2"/>
      <c r="O52" s="2"/>
      <c r="P52" s="2"/>
      <c r="Q52" s="2"/>
      <c r="R52" s="2"/>
    </row>
    <row r="53" ht="15.6" spans="1:18">
      <c r="A53" s="13" t="s">
        <v>76</v>
      </c>
      <c r="B53" s="10" t="s">
        <v>6</v>
      </c>
      <c r="C53" s="13" t="s">
        <v>149</v>
      </c>
      <c r="D53" s="9" t="s">
        <v>221</v>
      </c>
      <c r="E53" s="21">
        <v>26.93</v>
      </c>
      <c r="F53" s="2"/>
      <c r="G53" s="13"/>
      <c r="H53" s="14">
        <f>AVERAGE(H50:H52)</f>
        <v>11.2947955909554</v>
      </c>
      <c r="I53" s="13"/>
      <c r="J53" s="2"/>
      <c r="K53" s="2"/>
      <c r="L53" s="2"/>
      <c r="M53" s="2"/>
      <c r="N53" s="2"/>
      <c r="O53" s="2"/>
      <c r="P53" s="2"/>
      <c r="Q53" s="2"/>
      <c r="R53" s="2"/>
    </row>
    <row r="54" ht="15.6" spans="1:18">
      <c r="A54" s="2"/>
      <c r="B54" s="2"/>
      <c r="C54" s="2"/>
      <c r="D54" s="2"/>
      <c r="E54" s="17"/>
      <c r="F54" s="2"/>
      <c r="G54" s="15" t="s">
        <v>129</v>
      </c>
      <c r="H54" s="14">
        <f t="shared" ref="H54:H56" si="30">H50-$H$53</f>
        <v>-0.359999999999999</v>
      </c>
      <c r="I54" s="14">
        <f t="shared" ref="I54:I56" si="31">I50-$H$53</f>
        <v>-1.5068087784633</v>
      </c>
      <c r="J54" s="2"/>
      <c r="K54" s="2"/>
      <c r="L54" s="2"/>
      <c r="M54" s="2"/>
      <c r="N54" s="2"/>
      <c r="O54" s="2"/>
      <c r="P54" s="2"/>
      <c r="Q54" s="2"/>
      <c r="R54" s="2"/>
    </row>
    <row r="55" ht="15.6" spans="1:18">
      <c r="A55" s="2"/>
      <c r="B55" s="2"/>
      <c r="C55" s="2"/>
      <c r="D55" s="2"/>
      <c r="E55" s="17"/>
      <c r="F55" s="2"/>
      <c r="G55" s="13"/>
      <c r="H55" s="14">
        <f t="shared" si="30"/>
        <v>0.210000000000001</v>
      </c>
      <c r="I55" s="14">
        <f t="shared" si="31"/>
        <v>-2.4268087784633</v>
      </c>
      <c r="J55" s="2"/>
      <c r="K55" s="2"/>
      <c r="L55" s="2"/>
      <c r="M55" s="2"/>
      <c r="N55" s="2"/>
      <c r="O55" s="2"/>
      <c r="P55" s="2"/>
      <c r="Q55" s="2"/>
      <c r="R55" s="2"/>
    </row>
    <row r="56" ht="15.6" spans="1:18">
      <c r="A56" s="2"/>
      <c r="B56" s="2"/>
      <c r="C56" s="2"/>
      <c r="D56" s="2"/>
      <c r="E56" s="17"/>
      <c r="F56" s="2"/>
      <c r="G56" s="13"/>
      <c r="H56" s="14">
        <f t="shared" si="30"/>
        <v>0.149999999999999</v>
      </c>
      <c r="I56" s="14">
        <f t="shared" si="31"/>
        <v>-1.5968087784633</v>
      </c>
      <c r="J56" s="2"/>
      <c r="K56" s="2"/>
      <c r="L56" s="2"/>
      <c r="M56" s="2"/>
      <c r="N56" s="2"/>
      <c r="O56" s="2"/>
      <c r="P56" s="2"/>
      <c r="Q56" s="2"/>
      <c r="R56" s="2"/>
    </row>
    <row r="57" ht="15.6" spans="1:18">
      <c r="A57" s="2"/>
      <c r="B57" s="2"/>
      <c r="C57" s="2"/>
      <c r="D57" s="2"/>
      <c r="E57" s="17"/>
      <c r="F57" s="2"/>
      <c r="G57" s="9" t="s">
        <v>222</v>
      </c>
      <c r="H57" s="16">
        <f t="shared" ref="H57:H59" si="32">2^-H54</f>
        <v>1.2834258975629</v>
      </c>
      <c r="I57" s="16">
        <f t="shared" ref="I57:I59" si="33">2^-I54</f>
        <v>2.84180739497845</v>
      </c>
      <c r="J57" s="2"/>
      <c r="K57" s="2"/>
      <c r="L57" s="2"/>
      <c r="M57" s="2"/>
      <c r="N57" s="2"/>
      <c r="O57" s="2"/>
      <c r="P57" s="2"/>
      <c r="Q57" s="2"/>
      <c r="R57" s="2"/>
    </row>
    <row r="58" ht="15.6" spans="1:18">
      <c r="A58" s="2"/>
      <c r="B58" s="2"/>
      <c r="C58" s="2"/>
      <c r="D58" s="2"/>
      <c r="E58" s="17"/>
      <c r="F58" s="2"/>
      <c r="G58" s="13"/>
      <c r="H58" s="16">
        <f t="shared" si="32"/>
        <v>0.864537231307865</v>
      </c>
      <c r="I58" s="16">
        <f t="shared" si="33"/>
        <v>5.37702723308141</v>
      </c>
      <c r="J58" s="2"/>
      <c r="K58" s="2"/>
      <c r="L58" s="2"/>
      <c r="M58" s="2"/>
      <c r="N58" s="2"/>
      <c r="O58" s="2"/>
      <c r="P58" s="2"/>
      <c r="Q58" s="2"/>
      <c r="R58" s="2"/>
    </row>
    <row r="59" ht="15.6" spans="1:18">
      <c r="A59" s="2"/>
      <c r="B59" s="2"/>
      <c r="C59" s="2"/>
      <c r="D59" s="2"/>
      <c r="E59" s="17"/>
      <c r="F59" s="2"/>
      <c r="G59" s="13"/>
      <c r="H59" s="16">
        <f t="shared" si="32"/>
        <v>0.901250462610831</v>
      </c>
      <c r="I59" s="16">
        <f t="shared" si="33"/>
        <v>3.02473505549052</v>
      </c>
      <c r="J59" s="2"/>
      <c r="K59" s="2"/>
      <c r="L59" s="2"/>
      <c r="M59" s="2"/>
      <c r="N59" s="2"/>
      <c r="O59" s="2"/>
      <c r="P59" s="2"/>
      <c r="Q59" s="2"/>
      <c r="R59" s="2"/>
    </row>
    <row r="60" ht="15.6" spans="1:18">
      <c r="A60" s="2"/>
      <c r="B60" s="2"/>
      <c r="C60" s="2"/>
      <c r="D60" s="2"/>
      <c r="E60" s="17"/>
      <c r="F60" s="2"/>
      <c r="G60" s="13"/>
      <c r="H60" s="13"/>
      <c r="I60" s="13"/>
      <c r="J60" s="2"/>
      <c r="K60" s="2"/>
      <c r="L60" s="2"/>
      <c r="M60" s="2"/>
      <c r="N60" s="2"/>
      <c r="O60" s="2"/>
      <c r="P60" s="2"/>
      <c r="Q60" s="2"/>
      <c r="R60" s="2"/>
    </row>
    <row r="61" ht="15.6" spans="1:18">
      <c r="A61" s="2"/>
      <c r="B61" s="2"/>
      <c r="C61" s="2"/>
      <c r="D61" s="2"/>
      <c r="E61" s="17"/>
      <c r="F61" s="2"/>
      <c r="G61" s="7"/>
      <c r="H61" s="7" t="s">
        <v>220</v>
      </c>
      <c r="I61" s="7" t="s">
        <v>221</v>
      </c>
      <c r="J61" s="2"/>
      <c r="K61" s="2"/>
      <c r="L61" s="2"/>
      <c r="M61" s="2"/>
      <c r="N61" s="2"/>
      <c r="O61" s="2"/>
      <c r="P61" s="2"/>
      <c r="Q61" s="2"/>
      <c r="R61" s="2"/>
    </row>
    <row r="62" ht="15.6" spans="1:18">
      <c r="A62" s="2"/>
      <c r="B62" s="2"/>
      <c r="C62" s="2"/>
      <c r="D62" s="2"/>
      <c r="E62" s="17"/>
      <c r="F62" s="2"/>
      <c r="G62" s="9" t="s">
        <v>214</v>
      </c>
      <c r="H62" s="11">
        <v>14.6705858079053</v>
      </c>
      <c r="I62" s="11">
        <v>17.2958554819272</v>
      </c>
      <c r="J62" s="2"/>
      <c r="K62" s="2"/>
      <c r="L62" s="2"/>
      <c r="M62" s="2"/>
      <c r="N62" s="2"/>
      <c r="O62" s="2"/>
      <c r="P62" s="2"/>
      <c r="Q62" s="2"/>
      <c r="R62" s="2"/>
    </row>
    <row r="63" ht="15.6" spans="1:18">
      <c r="A63" s="2"/>
      <c r="B63" s="2"/>
      <c r="C63" s="2"/>
      <c r="D63" s="2"/>
      <c r="E63" s="17"/>
      <c r="F63" s="2"/>
      <c r="G63" s="13"/>
      <c r="H63" s="11">
        <v>12.7798981040383</v>
      </c>
      <c r="I63" s="11">
        <v>17.2039016170832</v>
      </c>
      <c r="J63" s="2"/>
      <c r="K63" s="2"/>
      <c r="L63" s="2"/>
      <c r="M63" s="2"/>
      <c r="N63" s="2"/>
      <c r="O63" s="2"/>
      <c r="P63" s="2"/>
      <c r="Q63" s="2"/>
      <c r="R63" s="2"/>
    </row>
    <row r="64" ht="15.6" spans="1:18">
      <c r="A64" s="2"/>
      <c r="B64" s="2"/>
      <c r="C64" s="2"/>
      <c r="D64" s="2"/>
      <c r="E64" s="17"/>
      <c r="F64" s="2"/>
      <c r="G64" s="13"/>
      <c r="H64" s="11">
        <v>12.9151293151901</v>
      </c>
      <c r="I64" s="11">
        <v>17.1962824635132</v>
      </c>
      <c r="J64" s="2"/>
      <c r="K64" s="2"/>
      <c r="L64" s="2"/>
      <c r="M64" s="2"/>
      <c r="N64" s="2"/>
      <c r="O64" s="2"/>
      <c r="P64" s="2"/>
      <c r="Q64" s="2"/>
      <c r="R64" s="2"/>
    </row>
    <row r="65" ht="15.6" spans="1:18">
      <c r="A65" s="2"/>
      <c r="B65" s="2"/>
      <c r="C65" s="2"/>
      <c r="D65" s="2"/>
      <c r="E65" s="17"/>
      <c r="F65" s="2"/>
      <c r="G65" s="13" t="s">
        <v>131</v>
      </c>
      <c r="H65" s="18">
        <f>AVERAGE(H62:H64)</f>
        <v>13.4552044090446</v>
      </c>
      <c r="I65" s="18">
        <f>AVERAGE(I62:I64)</f>
        <v>17.2320131875079</v>
      </c>
      <c r="J65" s="2"/>
      <c r="K65" s="2"/>
      <c r="L65" s="2"/>
      <c r="M65" s="2"/>
      <c r="N65" s="2"/>
      <c r="O65" s="2"/>
      <c r="P65" s="2"/>
      <c r="Q65" s="2"/>
      <c r="R65" s="2"/>
    </row>
    <row r="66" ht="15.6" spans="1:18">
      <c r="A66" s="2"/>
      <c r="B66" s="2"/>
      <c r="C66" s="2"/>
      <c r="D66" s="2"/>
      <c r="E66" s="1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ht="15.6" spans="1:18">
      <c r="A67" s="2"/>
      <c r="B67" s="2"/>
      <c r="C67" s="2"/>
      <c r="D67" s="2"/>
      <c r="E67" s="1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ht="15.6" spans="1:18">
      <c r="A68" s="2"/>
      <c r="B68" s="2"/>
      <c r="C68" s="2"/>
      <c r="D68" s="2"/>
      <c r="E68" s="1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ht="15.6" spans="1:18">
      <c r="A69" s="2"/>
      <c r="B69" s="2"/>
      <c r="C69" s="2"/>
      <c r="D69" s="2"/>
      <c r="E69" s="1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ht="15.6" spans="1:18">
      <c r="A70" s="2"/>
      <c r="B70" s="2"/>
      <c r="C70" s="2"/>
      <c r="D70" s="2"/>
      <c r="E70" s="17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ht="15.6" spans="1:18">
      <c r="A71" s="2"/>
      <c r="B71" s="2"/>
      <c r="C71" s="2"/>
      <c r="D71" s="2"/>
      <c r="E71" s="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ht="15.6" spans="1:18">
      <c r="A72" s="2"/>
      <c r="B72" s="2"/>
      <c r="C72" s="2"/>
      <c r="D72" s="2"/>
      <c r="E72" s="17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ht="15.6" spans="1:18">
      <c r="A73" s="2"/>
      <c r="B73" s="2"/>
      <c r="C73" s="2"/>
      <c r="D73" s="2"/>
      <c r="E73" s="17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</row>
    <row r="74" ht="15.6" spans="1:18">
      <c r="A74" s="2"/>
      <c r="B74" s="2"/>
      <c r="C74" s="2"/>
      <c r="D74" s="2"/>
      <c r="E74" s="17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ht="15.6" spans="1:18">
      <c r="A75" s="2"/>
      <c r="B75" s="2"/>
      <c r="C75" s="2"/>
      <c r="D75" s="2"/>
      <c r="E75" s="17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</sheetData>
  <mergeCells count="4">
    <mergeCell ref="A1:E1"/>
    <mergeCell ref="G1:I1"/>
    <mergeCell ref="A24:E24"/>
    <mergeCell ref="A46:E4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49"/>
  <sheetViews>
    <sheetView zoomScale="70" zoomScaleNormal="70" workbookViewId="0">
      <selection activeCell="AK22" sqref="AK22"/>
    </sheetView>
  </sheetViews>
  <sheetFormatPr defaultColWidth="9.23148148148148" defaultRowHeight="14.4"/>
  <cols>
    <col min="1" max="1" width="4.61111111111111" style="119" customWidth="1"/>
    <col min="2" max="2" width="9.23148148148148" style="119"/>
    <col min="3" max="3" width="6" style="119" customWidth="1"/>
    <col min="4" max="4" width="6.34259259259259" style="119" customWidth="1"/>
    <col min="5" max="5" width="5.69444444444444" style="119" customWidth="1"/>
    <col min="6" max="7" width="11.8888888888889" style="119" customWidth="1"/>
    <col min="8" max="8" width="5.92592592592593" style="119" customWidth="1"/>
    <col min="9" max="9" width="6.07407407407407" style="119" customWidth="1"/>
    <col min="10" max="10" width="6.34259259259259" style="119" customWidth="1"/>
    <col min="11" max="11" width="5.69444444444444" style="119" customWidth="1"/>
    <col min="12" max="12" width="19.3888888888889" style="119"/>
    <col min="13" max="13" width="4.61111111111111" customWidth="1"/>
    <col min="16" max="16" width="6.34259259259259" customWidth="1"/>
    <col min="20" max="23" width="11.8425925925926"/>
    <col min="24" max="24" width="10.8425925925926"/>
    <col min="25" max="28" width="18.0740740740741"/>
  </cols>
  <sheetData>
    <row r="1" ht="21.6" spans="1:28">
      <c r="A1" s="120" t="s">
        <v>0</v>
      </c>
      <c r="B1" s="110" t="s">
        <v>1</v>
      </c>
      <c r="C1" s="120" t="s">
        <v>2</v>
      </c>
      <c r="D1" s="120" t="s">
        <v>3</v>
      </c>
      <c r="E1" s="121" t="s">
        <v>4</v>
      </c>
      <c r="F1" s="122"/>
      <c r="G1" s="123" t="s">
        <v>0</v>
      </c>
      <c r="H1" s="110" t="s">
        <v>1</v>
      </c>
      <c r="I1" s="123" t="s">
        <v>2</v>
      </c>
      <c r="J1" s="123" t="s">
        <v>3</v>
      </c>
      <c r="K1" s="124" t="s">
        <v>4</v>
      </c>
      <c r="L1" s="122"/>
      <c r="M1" s="120" t="s">
        <v>0</v>
      </c>
      <c r="N1" s="110" t="s">
        <v>1</v>
      </c>
      <c r="O1" s="120" t="s">
        <v>2</v>
      </c>
      <c r="P1" s="120" t="s">
        <v>3</v>
      </c>
      <c r="Q1" s="123" t="s">
        <v>4</v>
      </c>
      <c r="S1" s="119"/>
      <c r="T1" s="125" t="s">
        <v>118</v>
      </c>
      <c r="U1" s="125"/>
      <c r="V1" s="125"/>
      <c r="W1" s="125"/>
      <c r="X1" s="126"/>
      <c r="Y1" s="127" t="s">
        <v>119</v>
      </c>
      <c r="Z1" s="127"/>
      <c r="AA1" s="127"/>
      <c r="AB1" s="127"/>
    </row>
    <row r="2" spans="1:28">
      <c r="A2" s="128" t="s">
        <v>43</v>
      </c>
      <c r="B2" s="10" t="s">
        <v>6</v>
      </c>
      <c r="C2" s="128" t="s">
        <v>7</v>
      </c>
      <c r="D2" s="128" t="s">
        <v>120</v>
      </c>
      <c r="E2" s="129">
        <v>12.5642909169224</v>
      </c>
      <c r="F2" s="122"/>
      <c r="G2" s="130" t="s">
        <v>91</v>
      </c>
      <c r="H2" s="10" t="s">
        <v>6</v>
      </c>
      <c r="I2" s="130" t="s">
        <v>24</v>
      </c>
      <c r="J2" s="130" t="s">
        <v>121</v>
      </c>
      <c r="K2" s="131">
        <v>33.7098187723906</v>
      </c>
      <c r="L2" s="122"/>
      <c r="M2" s="128" t="s">
        <v>91</v>
      </c>
      <c r="N2" s="10" t="s">
        <v>6</v>
      </c>
      <c r="O2" s="128" t="s">
        <v>24</v>
      </c>
      <c r="P2" s="128" t="s">
        <v>120</v>
      </c>
      <c r="Q2" s="129">
        <v>34.0381778392648</v>
      </c>
      <c r="S2" s="132"/>
      <c r="T2" s="133" t="s">
        <v>120</v>
      </c>
      <c r="U2" s="133" t="s">
        <v>122</v>
      </c>
      <c r="V2" s="133" t="s">
        <v>123</v>
      </c>
      <c r="W2" s="133" t="s">
        <v>124</v>
      </c>
      <c r="X2" s="134"/>
      <c r="Y2" s="135" t="s">
        <v>121</v>
      </c>
      <c r="Z2" s="135" t="s">
        <v>125</v>
      </c>
      <c r="AA2" s="135" t="s">
        <v>126</v>
      </c>
      <c r="AB2" s="135" t="s">
        <v>127</v>
      </c>
    </row>
    <row r="3" spans="1:28">
      <c r="A3" s="128" t="s">
        <v>45</v>
      </c>
      <c r="B3" s="10" t="s">
        <v>6</v>
      </c>
      <c r="C3" s="128" t="s">
        <v>7</v>
      </c>
      <c r="D3" s="128" t="s">
        <v>122</v>
      </c>
      <c r="E3" s="129">
        <v>11.6565722661065</v>
      </c>
      <c r="F3" s="122"/>
      <c r="G3" s="130" t="s">
        <v>92</v>
      </c>
      <c r="H3" s="10" t="s">
        <v>6</v>
      </c>
      <c r="I3" s="130" t="s">
        <v>24</v>
      </c>
      <c r="J3" s="130" t="s">
        <v>121</v>
      </c>
      <c r="K3" s="131">
        <v>33.7342195529068</v>
      </c>
      <c r="L3" s="122"/>
      <c r="M3" s="128" t="s">
        <v>92</v>
      </c>
      <c r="N3" s="10" t="s">
        <v>6</v>
      </c>
      <c r="O3" s="128" t="s">
        <v>24</v>
      </c>
      <c r="P3" s="128" t="s">
        <v>120</v>
      </c>
      <c r="Q3" s="129">
        <v>30.0468264789986</v>
      </c>
      <c r="S3" s="136" t="s">
        <v>16</v>
      </c>
      <c r="T3" s="137">
        <v>32.5096460422942</v>
      </c>
      <c r="U3" s="137">
        <v>32.0064458480447</v>
      </c>
      <c r="V3" s="137">
        <v>32.2904360176292</v>
      </c>
      <c r="W3" s="137">
        <v>33.3750198111042</v>
      </c>
      <c r="X3" s="137"/>
      <c r="Y3" s="137">
        <v>30.6560052050513</v>
      </c>
      <c r="Z3" s="137">
        <v>32.4226346843385</v>
      </c>
      <c r="AA3" s="137">
        <v>32.2444467769041</v>
      </c>
      <c r="AB3" s="137">
        <v>32.2778087254338</v>
      </c>
    </row>
    <row r="4" spans="1:28">
      <c r="A4" s="128" t="s">
        <v>47</v>
      </c>
      <c r="B4" s="10" t="s">
        <v>6</v>
      </c>
      <c r="C4" s="128" t="s">
        <v>7</v>
      </c>
      <c r="D4" s="128" t="s">
        <v>123</v>
      </c>
      <c r="E4" s="129">
        <v>11.0229621446984</v>
      </c>
      <c r="F4" s="122"/>
      <c r="G4" s="130" t="s">
        <v>93</v>
      </c>
      <c r="H4" s="10" t="s">
        <v>6</v>
      </c>
      <c r="I4" s="130" t="s">
        <v>24</v>
      </c>
      <c r="J4" s="130" t="s">
        <v>121</v>
      </c>
      <c r="K4" s="131">
        <v>32.7214706694337</v>
      </c>
      <c r="L4" s="122"/>
      <c r="M4" s="128" t="s">
        <v>93</v>
      </c>
      <c r="N4" s="10" t="s">
        <v>6</v>
      </c>
      <c r="O4" s="128" t="s">
        <v>24</v>
      </c>
      <c r="P4" s="128" t="s">
        <v>120</v>
      </c>
      <c r="Q4" s="129">
        <v>32.770052207593</v>
      </c>
      <c r="S4" s="138"/>
      <c r="T4" s="137">
        <v>32.6961789145575</v>
      </c>
      <c r="U4" s="137">
        <v>33.0919233266997</v>
      </c>
      <c r="V4" s="137">
        <v>32.7504837933829</v>
      </c>
      <c r="W4" s="137">
        <v>33.0891968969912</v>
      </c>
      <c r="X4" s="137"/>
      <c r="Y4" s="137">
        <v>30.5960650152259</v>
      </c>
      <c r="Z4" s="137">
        <v>32.6246517557629</v>
      </c>
      <c r="AA4" s="137">
        <v>33.2791468234819</v>
      </c>
      <c r="AB4" s="137">
        <v>32.5263250736505</v>
      </c>
    </row>
    <row r="5" spans="1:28">
      <c r="A5" s="128" t="s">
        <v>49</v>
      </c>
      <c r="B5" s="10" t="s">
        <v>6</v>
      </c>
      <c r="C5" s="128" t="s">
        <v>7</v>
      </c>
      <c r="D5" s="128" t="s">
        <v>121</v>
      </c>
      <c r="E5" s="129">
        <v>12.1013641895198</v>
      </c>
      <c r="F5" s="122"/>
      <c r="G5" s="130" t="s">
        <v>94</v>
      </c>
      <c r="H5" s="10" t="s">
        <v>6</v>
      </c>
      <c r="I5" s="130" t="s">
        <v>18</v>
      </c>
      <c r="J5" s="130" t="s">
        <v>121</v>
      </c>
      <c r="K5" s="131">
        <v>16.8754821146216</v>
      </c>
      <c r="L5" s="122"/>
      <c r="M5" s="128" t="s">
        <v>94</v>
      </c>
      <c r="N5" s="10" t="s">
        <v>6</v>
      </c>
      <c r="O5" s="128" t="s">
        <v>18</v>
      </c>
      <c r="P5" s="128" t="s">
        <v>120</v>
      </c>
      <c r="Q5" s="129">
        <v>14.9486219020252</v>
      </c>
      <c r="S5" s="138"/>
      <c r="T5" s="137">
        <v>33.073147172021</v>
      </c>
      <c r="U5" s="137">
        <v>32.2741515656394</v>
      </c>
      <c r="V5" s="137">
        <v>32.5933214802432</v>
      </c>
      <c r="W5" s="137">
        <v>33.0043368278576</v>
      </c>
      <c r="X5" s="137"/>
      <c r="Y5" s="137">
        <v>30.1573430695144</v>
      </c>
      <c r="Z5" s="137">
        <v>31.9934413304765</v>
      </c>
      <c r="AA5" s="137">
        <v>32.1636937555554</v>
      </c>
      <c r="AB5" s="137">
        <v>32.2571181906134</v>
      </c>
    </row>
    <row r="6" spans="1:28">
      <c r="A6" s="128" t="s">
        <v>54</v>
      </c>
      <c r="B6" s="10" t="s">
        <v>6</v>
      </c>
      <c r="C6" s="128" t="s">
        <v>7</v>
      </c>
      <c r="D6" s="128" t="s">
        <v>125</v>
      </c>
      <c r="E6" s="129">
        <v>12.8354255888334</v>
      </c>
      <c r="F6" s="122"/>
      <c r="G6" s="130" t="s">
        <v>73</v>
      </c>
      <c r="H6" s="10" t="s">
        <v>6</v>
      </c>
      <c r="I6" s="130" t="s">
        <v>18</v>
      </c>
      <c r="J6" s="130" t="s">
        <v>121</v>
      </c>
      <c r="K6" s="131">
        <v>16.9872944400999</v>
      </c>
      <c r="L6" s="122"/>
      <c r="M6" s="128" t="s">
        <v>73</v>
      </c>
      <c r="N6" s="10" t="s">
        <v>6</v>
      </c>
      <c r="O6" s="128" t="s">
        <v>18</v>
      </c>
      <c r="P6" s="128" t="s">
        <v>120</v>
      </c>
      <c r="Q6" s="129">
        <v>15.0528310647569</v>
      </c>
      <c r="S6" s="138" t="s">
        <v>128</v>
      </c>
      <c r="T6" s="138">
        <f t="shared" ref="T6:AB6" si="0">T3-T$17</f>
        <v>20.0328565751662</v>
      </c>
      <c r="U6" s="138">
        <f t="shared" si="0"/>
        <v>20.5571481617902</v>
      </c>
      <c r="V6" s="138">
        <f t="shared" si="0"/>
        <v>21.395665387227</v>
      </c>
      <c r="W6" s="138">
        <f t="shared" si="0"/>
        <v>22.2759565491721</v>
      </c>
      <c r="X6" s="138"/>
      <c r="Y6" s="138">
        <f t="shared" si="0"/>
        <v>18.5638768408613</v>
      </c>
      <c r="Z6" s="138">
        <f t="shared" si="0"/>
        <v>19.5831794720002</v>
      </c>
      <c r="AA6" s="138">
        <f t="shared" si="0"/>
        <v>17.7006466917592</v>
      </c>
      <c r="AB6" s="138">
        <f t="shared" si="0"/>
        <v>16.8523592941124</v>
      </c>
    </row>
    <row r="7" spans="1:28">
      <c r="A7" s="128" t="s">
        <v>17</v>
      </c>
      <c r="B7" s="10" t="s">
        <v>6</v>
      </c>
      <c r="C7" s="128" t="s">
        <v>7</v>
      </c>
      <c r="D7" s="128" t="s">
        <v>126</v>
      </c>
      <c r="E7" s="129">
        <v>14.5732704847729</v>
      </c>
      <c r="F7" s="122"/>
      <c r="G7" s="130" t="s">
        <v>74</v>
      </c>
      <c r="H7" s="10" t="s">
        <v>6</v>
      </c>
      <c r="I7" s="130" t="s">
        <v>18</v>
      </c>
      <c r="J7" s="130" t="s">
        <v>121</v>
      </c>
      <c r="K7" s="131">
        <v>17.0040579240328</v>
      </c>
      <c r="L7" s="122"/>
      <c r="M7" s="128" t="s">
        <v>74</v>
      </c>
      <c r="N7" s="10" t="s">
        <v>6</v>
      </c>
      <c r="O7" s="128" t="s">
        <v>18</v>
      </c>
      <c r="P7" s="128" t="s">
        <v>120</v>
      </c>
      <c r="Q7" s="129">
        <v>15.1222393828043</v>
      </c>
      <c r="S7" s="138"/>
      <c r="T7" s="138">
        <f t="shared" ref="T7:AB7" si="1">T4-T$17</f>
        <v>20.2193894474295</v>
      </c>
      <c r="U7" s="138">
        <f t="shared" si="1"/>
        <v>21.6426256404452</v>
      </c>
      <c r="V7" s="138">
        <f t="shared" si="1"/>
        <v>21.8557131629807</v>
      </c>
      <c r="W7" s="138">
        <f t="shared" si="1"/>
        <v>21.9901336350591</v>
      </c>
      <c r="X7" s="138"/>
      <c r="Y7" s="138">
        <f t="shared" si="1"/>
        <v>18.5039366510359</v>
      </c>
      <c r="Z7" s="138">
        <f t="shared" si="1"/>
        <v>19.7851965434246</v>
      </c>
      <c r="AA7" s="138">
        <f t="shared" si="1"/>
        <v>18.735346738337</v>
      </c>
      <c r="AB7" s="138">
        <f t="shared" si="1"/>
        <v>17.1008756423291</v>
      </c>
    </row>
    <row r="8" spans="1:28">
      <c r="A8" s="128" t="s">
        <v>20</v>
      </c>
      <c r="B8" s="10" t="s">
        <v>6</v>
      </c>
      <c r="C8" s="128" t="s">
        <v>7</v>
      </c>
      <c r="D8" s="128" t="s">
        <v>127</v>
      </c>
      <c r="E8" s="129">
        <v>15.5173576949802</v>
      </c>
      <c r="F8" s="122"/>
      <c r="G8" s="139" t="s">
        <v>99</v>
      </c>
      <c r="H8" s="10" t="s">
        <v>6</v>
      </c>
      <c r="I8" s="139" t="s">
        <v>24</v>
      </c>
      <c r="J8" s="139" t="s">
        <v>125</v>
      </c>
      <c r="K8" s="140">
        <v>33.1317145639274</v>
      </c>
      <c r="L8" s="122"/>
      <c r="M8" s="128" t="s">
        <v>99</v>
      </c>
      <c r="N8" s="10" t="s">
        <v>6</v>
      </c>
      <c r="O8" s="128" t="s">
        <v>24</v>
      </c>
      <c r="P8" s="128" t="s">
        <v>124</v>
      </c>
      <c r="Q8" s="129">
        <v>32.0940174616542</v>
      </c>
      <c r="S8" s="138"/>
      <c r="T8" s="138">
        <f t="shared" ref="T8:AB8" si="2">T5-T$17</f>
        <v>20.596357704893</v>
      </c>
      <c r="U8" s="138">
        <f t="shared" si="2"/>
        <v>20.8248538793849</v>
      </c>
      <c r="V8" s="138">
        <f t="shared" si="2"/>
        <v>21.698550849841</v>
      </c>
      <c r="W8" s="138">
        <f t="shared" si="2"/>
        <v>21.9052735659255</v>
      </c>
      <c r="X8" s="138"/>
      <c r="Y8" s="138">
        <f t="shared" si="2"/>
        <v>18.0652147053244</v>
      </c>
      <c r="Z8" s="138">
        <f t="shared" si="2"/>
        <v>19.1539861181382</v>
      </c>
      <c r="AA8" s="138">
        <f t="shared" si="2"/>
        <v>17.6198936704105</v>
      </c>
      <c r="AB8" s="138">
        <f t="shared" si="2"/>
        <v>16.831668759292</v>
      </c>
    </row>
    <row r="9" spans="1:28">
      <c r="A9" s="128" t="s">
        <v>22</v>
      </c>
      <c r="B9" s="10" t="s">
        <v>6</v>
      </c>
      <c r="C9" s="128" t="s">
        <v>7</v>
      </c>
      <c r="D9" s="128" t="s">
        <v>124</v>
      </c>
      <c r="E9" s="129">
        <v>11.2432338662101</v>
      </c>
      <c r="F9" s="122"/>
      <c r="G9" s="139" t="s">
        <v>100</v>
      </c>
      <c r="H9" s="10" t="s">
        <v>6</v>
      </c>
      <c r="I9" s="139" t="s">
        <v>24</v>
      </c>
      <c r="J9" s="139" t="s">
        <v>125</v>
      </c>
      <c r="K9" s="140">
        <v>33.1876109434354</v>
      </c>
      <c r="L9" s="122"/>
      <c r="M9" s="128" t="s">
        <v>100</v>
      </c>
      <c r="N9" s="10" t="s">
        <v>6</v>
      </c>
      <c r="O9" s="128" t="s">
        <v>24</v>
      </c>
      <c r="P9" s="128" t="s">
        <v>124</v>
      </c>
      <c r="Q9" s="129">
        <v>32.0309422524796</v>
      </c>
      <c r="S9" s="138"/>
      <c r="T9" s="138">
        <f t="shared" ref="T9:AB9" si="3">AVERAGE(T6:T8)</f>
        <v>20.2828679091629</v>
      </c>
      <c r="U9" s="138">
        <f t="shared" si="3"/>
        <v>21.0082092272068</v>
      </c>
      <c r="V9" s="138">
        <f t="shared" si="3"/>
        <v>21.6499764666829</v>
      </c>
      <c r="W9" s="138">
        <f t="shared" si="3"/>
        <v>22.0571212500522</v>
      </c>
      <c r="X9" s="138">
        <f>AVERAGE(T9:W9)</f>
        <v>21.2495437132762</v>
      </c>
      <c r="Y9" s="138">
        <f t="shared" si="3"/>
        <v>18.3776760657405</v>
      </c>
      <c r="Z9" s="138">
        <f t="shared" si="3"/>
        <v>19.507454044521</v>
      </c>
      <c r="AA9" s="138">
        <f t="shared" si="3"/>
        <v>18.0186290335022</v>
      </c>
      <c r="AB9" s="138">
        <f t="shared" si="3"/>
        <v>16.9283012319112</v>
      </c>
    </row>
    <row r="10" spans="1:28">
      <c r="A10" s="141" t="s">
        <v>61</v>
      </c>
      <c r="B10" s="10" t="s">
        <v>6</v>
      </c>
      <c r="C10" s="141" t="s">
        <v>7</v>
      </c>
      <c r="D10" s="141" t="s">
        <v>120</v>
      </c>
      <c r="E10" s="142">
        <v>13.2235121303365</v>
      </c>
      <c r="F10" s="122"/>
      <c r="G10" s="139" t="s">
        <v>101</v>
      </c>
      <c r="H10" s="10" t="s">
        <v>6</v>
      </c>
      <c r="I10" s="139" t="s">
        <v>24</v>
      </c>
      <c r="J10" s="139" t="s">
        <v>125</v>
      </c>
      <c r="K10" s="140">
        <v>34.3490228545958</v>
      </c>
      <c r="L10" s="122"/>
      <c r="M10" s="128" t="s">
        <v>101</v>
      </c>
      <c r="N10" s="10" t="s">
        <v>6</v>
      </c>
      <c r="O10" s="128" t="s">
        <v>24</v>
      </c>
      <c r="P10" s="128" t="s">
        <v>124</v>
      </c>
      <c r="Q10" s="129">
        <v>32.1605282474044</v>
      </c>
      <c r="S10" s="138" t="s">
        <v>129</v>
      </c>
      <c r="T10" s="138">
        <f t="shared" ref="T10:AB10" si="4">T9-$X$9</f>
        <v>-0.966675804113283</v>
      </c>
      <c r="U10" s="138">
        <f t="shared" si="4"/>
        <v>-0.241334486069412</v>
      </c>
      <c r="V10" s="138">
        <f t="shared" si="4"/>
        <v>0.40043275340668</v>
      </c>
      <c r="W10" s="138">
        <f t="shared" si="4"/>
        <v>0.807577536776023</v>
      </c>
      <c r="X10" s="138"/>
      <c r="Y10" s="138">
        <f t="shared" si="4"/>
        <v>-2.87186764753565</v>
      </c>
      <c r="Z10" s="138">
        <f t="shared" si="4"/>
        <v>-1.74208966875518</v>
      </c>
      <c r="AA10" s="138">
        <f t="shared" si="4"/>
        <v>-3.23091467977398</v>
      </c>
      <c r="AB10" s="138">
        <f t="shared" si="4"/>
        <v>-4.32124248136499</v>
      </c>
    </row>
    <row r="11" spans="1:28">
      <c r="A11" s="141" t="s">
        <v>62</v>
      </c>
      <c r="B11" s="10" t="s">
        <v>6</v>
      </c>
      <c r="C11" s="141" t="s">
        <v>7</v>
      </c>
      <c r="D11" s="141" t="s">
        <v>122</v>
      </c>
      <c r="E11" s="142">
        <v>11.3011861625795</v>
      </c>
      <c r="F11" s="122"/>
      <c r="G11" s="139" t="s">
        <v>102</v>
      </c>
      <c r="H11" s="10" t="s">
        <v>6</v>
      </c>
      <c r="I11" s="139" t="s">
        <v>18</v>
      </c>
      <c r="J11" s="139" t="s">
        <v>125</v>
      </c>
      <c r="K11" s="140">
        <v>16.0705897294675</v>
      </c>
      <c r="L11" s="122"/>
      <c r="M11" s="128" t="s">
        <v>102</v>
      </c>
      <c r="N11" s="10" t="s">
        <v>6</v>
      </c>
      <c r="O11" s="128" t="s">
        <v>18</v>
      </c>
      <c r="P11" s="128" t="s">
        <v>124</v>
      </c>
      <c r="Q11" s="129">
        <v>13.3961246268043</v>
      </c>
      <c r="S11" s="143" t="s">
        <v>130</v>
      </c>
      <c r="T11" s="144">
        <f t="shared" ref="T11:AB11" si="5">2^-T10</f>
        <v>1.95433231477937</v>
      </c>
      <c r="U11" s="144">
        <f t="shared" si="5"/>
        <v>1.18208557943338</v>
      </c>
      <c r="V11" s="144">
        <f t="shared" si="5"/>
        <v>0.757630988809122</v>
      </c>
      <c r="W11" s="144">
        <f t="shared" si="5"/>
        <v>0.571340404079968</v>
      </c>
      <c r="X11" s="144"/>
      <c r="Y11" s="144">
        <f t="shared" si="5"/>
        <v>7.32012176816924</v>
      </c>
      <c r="Z11" s="144">
        <f t="shared" si="5"/>
        <v>3.34519350916431</v>
      </c>
      <c r="AA11" s="144">
        <f t="shared" si="5"/>
        <v>9.38863017118133</v>
      </c>
      <c r="AB11" s="144">
        <f t="shared" si="5"/>
        <v>19.9904976364883</v>
      </c>
    </row>
    <row r="12" spans="1:28">
      <c r="A12" s="141" t="s">
        <v>63</v>
      </c>
      <c r="B12" s="10" t="s">
        <v>6</v>
      </c>
      <c r="C12" s="141" t="s">
        <v>7</v>
      </c>
      <c r="D12" s="141" t="s">
        <v>123</v>
      </c>
      <c r="E12" s="142">
        <v>10.8973591541589</v>
      </c>
      <c r="F12" s="122"/>
      <c r="G12" s="139" t="s">
        <v>77</v>
      </c>
      <c r="H12" s="10" t="s">
        <v>6</v>
      </c>
      <c r="I12" s="139" t="s">
        <v>18</v>
      </c>
      <c r="J12" s="139" t="s">
        <v>125</v>
      </c>
      <c r="K12" s="140">
        <v>16.0386972756413</v>
      </c>
      <c r="L12" s="122"/>
      <c r="M12" s="141" t="s">
        <v>77</v>
      </c>
      <c r="N12" s="10" t="s">
        <v>6</v>
      </c>
      <c r="O12" s="141" t="s">
        <v>18</v>
      </c>
      <c r="P12" s="141" t="s">
        <v>124</v>
      </c>
      <c r="Q12" s="142">
        <v>14.1761324022362</v>
      </c>
      <c r="S12" s="143"/>
      <c r="T12" s="143"/>
      <c r="U12" s="143"/>
      <c r="V12" s="143"/>
      <c r="W12" s="143"/>
      <c r="X12" s="143"/>
      <c r="Y12" s="143"/>
      <c r="Z12" s="143"/>
      <c r="AA12" s="143"/>
      <c r="AB12" s="143"/>
    </row>
    <row r="13" spans="1:28">
      <c r="A13" s="141" t="s">
        <v>64</v>
      </c>
      <c r="B13" s="10" t="s">
        <v>6</v>
      </c>
      <c r="C13" s="141" t="s">
        <v>7</v>
      </c>
      <c r="D13" s="141" t="s">
        <v>121</v>
      </c>
      <c r="E13" s="142">
        <v>12.0656266536016</v>
      </c>
      <c r="F13" s="122"/>
      <c r="G13" s="139" t="s">
        <v>79</v>
      </c>
      <c r="H13" s="10" t="s">
        <v>6</v>
      </c>
      <c r="I13" s="139" t="s">
        <v>18</v>
      </c>
      <c r="J13" s="139" t="s">
        <v>125</v>
      </c>
      <c r="K13" s="140">
        <v>16.0192791535216</v>
      </c>
      <c r="L13" s="122"/>
      <c r="M13" s="141" t="s">
        <v>79</v>
      </c>
      <c r="N13" s="10" t="s">
        <v>6</v>
      </c>
      <c r="O13" s="141" t="s">
        <v>18</v>
      </c>
      <c r="P13" s="141" t="s">
        <v>124</v>
      </c>
      <c r="Q13" s="142">
        <v>13.3857262765842</v>
      </c>
      <c r="S13" s="143"/>
      <c r="T13" s="134" t="s">
        <v>120</v>
      </c>
      <c r="U13" s="134" t="s">
        <v>122</v>
      </c>
      <c r="V13" s="134" t="s">
        <v>123</v>
      </c>
      <c r="W13" s="134" t="s">
        <v>124</v>
      </c>
      <c r="X13" s="134"/>
      <c r="Y13" s="134" t="s">
        <v>121</v>
      </c>
      <c r="Z13" s="134" t="s">
        <v>125</v>
      </c>
      <c r="AA13" s="134" t="s">
        <v>126</v>
      </c>
      <c r="AB13" s="134" t="s">
        <v>127</v>
      </c>
    </row>
    <row r="14" spans="1:28">
      <c r="A14" s="128" t="s">
        <v>66</v>
      </c>
      <c r="B14" s="10" t="s">
        <v>6</v>
      </c>
      <c r="C14" s="128" t="s">
        <v>7</v>
      </c>
      <c r="D14" s="128" t="s">
        <v>125</v>
      </c>
      <c r="E14" s="129">
        <v>13.7784322573568</v>
      </c>
      <c r="F14" s="122"/>
      <c r="G14" s="139" t="s">
        <v>106</v>
      </c>
      <c r="H14" s="10" t="s">
        <v>6</v>
      </c>
      <c r="I14" s="139" t="s">
        <v>24</v>
      </c>
      <c r="J14" s="139" t="s">
        <v>126</v>
      </c>
      <c r="K14" s="140">
        <v>35.0598306683586</v>
      </c>
      <c r="L14" s="122"/>
      <c r="M14" s="141" t="s">
        <v>106</v>
      </c>
      <c r="N14" s="10" t="s">
        <v>6</v>
      </c>
      <c r="O14" s="141" t="s">
        <v>24</v>
      </c>
      <c r="P14" s="141" t="s">
        <v>123</v>
      </c>
      <c r="Q14" s="142">
        <v>29.3969803550658</v>
      </c>
      <c r="S14" s="136" t="s">
        <v>18</v>
      </c>
      <c r="T14" s="137">
        <v>12.5642909169224</v>
      </c>
      <c r="U14" s="137">
        <v>11.6565722661065</v>
      </c>
      <c r="V14" s="137">
        <v>11.0229621446984</v>
      </c>
      <c r="W14" s="137">
        <v>11.2432338662101</v>
      </c>
      <c r="X14" s="137"/>
      <c r="Y14" s="137">
        <v>12.1013641895198</v>
      </c>
      <c r="Z14" s="137">
        <v>12.8354255888334</v>
      </c>
      <c r="AA14" s="137">
        <v>14.5732704847729</v>
      </c>
      <c r="AB14" s="137">
        <v>15.5173576949802</v>
      </c>
    </row>
    <row r="15" spans="1:28">
      <c r="A15" s="141" t="s">
        <v>33</v>
      </c>
      <c r="B15" s="10" t="s">
        <v>6</v>
      </c>
      <c r="C15" s="141" t="s">
        <v>7</v>
      </c>
      <c r="D15" s="141" t="s">
        <v>126</v>
      </c>
      <c r="E15" s="142">
        <v>14.5224771100637</v>
      </c>
      <c r="F15" s="122"/>
      <c r="G15" s="139" t="s">
        <v>107</v>
      </c>
      <c r="H15" s="10" t="s">
        <v>6</v>
      </c>
      <c r="I15" s="139" t="s">
        <v>24</v>
      </c>
      <c r="J15" s="139" t="s">
        <v>126</v>
      </c>
      <c r="K15" s="140">
        <v>34.1168795634374</v>
      </c>
      <c r="L15" s="122"/>
      <c r="M15" s="128" t="s">
        <v>107</v>
      </c>
      <c r="N15" s="10" t="s">
        <v>6</v>
      </c>
      <c r="O15" s="128" t="s">
        <v>24</v>
      </c>
      <c r="P15" s="128" t="s">
        <v>123</v>
      </c>
      <c r="Q15" s="129">
        <v>30.4288419443249</v>
      </c>
      <c r="S15" s="143"/>
      <c r="T15" s="144"/>
      <c r="U15" s="144">
        <v>11.3011861625795</v>
      </c>
      <c r="V15" s="144">
        <v>10.8973591541589</v>
      </c>
      <c r="W15" s="144">
        <v>11.0256981423489</v>
      </c>
      <c r="X15" s="144"/>
      <c r="Y15" s="144">
        <v>12.0656266536016</v>
      </c>
      <c r="Z15" s="144"/>
      <c r="AA15" s="144">
        <v>14.5224771100637</v>
      </c>
      <c r="AB15" s="144">
        <v>15.3640666595841</v>
      </c>
    </row>
    <row r="16" spans="1:28">
      <c r="A16" s="141" t="s">
        <v>35</v>
      </c>
      <c r="B16" s="10" t="s">
        <v>6</v>
      </c>
      <c r="C16" s="141" t="s">
        <v>7</v>
      </c>
      <c r="D16" s="141" t="s">
        <v>127</v>
      </c>
      <c r="E16" s="142">
        <v>15.3640666595841</v>
      </c>
      <c r="F16" s="122"/>
      <c r="G16" s="130" t="s">
        <v>108</v>
      </c>
      <c r="H16" s="10" t="s">
        <v>6</v>
      </c>
      <c r="I16" s="130" t="s">
        <v>24</v>
      </c>
      <c r="J16" s="130" t="s">
        <v>126</v>
      </c>
      <c r="K16" s="131">
        <v>33.6257391593148</v>
      </c>
      <c r="L16" s="122"/>
      <c r="M16" s="141" t="s">
        <v>108</v>
      </c>
      <c r="N16" s="10" t="s">
        <v>6</v>
      </c>
      <c r="O16" s="141" t="s">
        <v>24</v>
      </c>
      <c r="P16" s="141" t="s">
        <v>123</v>
      </c>
      <c r="Q16" s="142">
        <v>30.5321702578612</v>
      </c>
      <c r="S16" s="143"/>
      <c r="T16" s="144">
        <v>12.3892880173336</v>
      </c>
      <c r="U16" s="144">
        <v>11.3901346300775</v>
      </c>
      <c r="V16" s="144">
        <v>10.7639905923494</v>
      </c>
      <c r="W16" s="144">
        <v>11.0282577772374</v>
      </c>
      <c r="X16" s="144"/>
      <c r="Y16" s="144">
        <v>12.1093942494486</v>
      </c>
      <c r="Z16" s="144">
        <v>12.8434848358432</v>
      </c>
      <c r="AA16" s="144">
        <v>14.5356526605982</v>
      </c>
      <c r="AB16" s="144">
        <v>15.3949239393998</v>
      </c>
    </row>
    <row r="17" spans="1:28">
      <c r="A17" s="141" t="s">
        <v>37</v>
      </c>
      <c r="B17" s="10" t="s">
        <v>6</v>
      </c>
      <c r="C17" s="141" t="s">
        <v>7</v>
      </c>
      <c r="D17" s="141" t="s">
        <v>124</v>
      </c>
      <c r="E17" s="142">
        <v>11.0256981423489</v>
      </c>
      <c r="F17" s="122"/>
      <c r="G17" s="130" t="s">
        <v>109</v>
      </c>
      <c r="H17" s="10" t="s">
        <v>6</v>
      </c>
      <c r="I17" s="130" t="s">
        <v>18</v>
      </c>
      <c r="J17" s="130" t="s">
        <v>126</v>
      </c>
      <c r="K17" s="131">
        <v>15.2509613245126</v>
      </c>
      <c r="L17" s="122"/>
      <c r="M17" s="141" t="s">
        <v>109</v>
      </c>
      <c r="N17" s="10" t="s">
        <v>6</v>
      </c>
      <c r="O17" s="141" t="s">
        <v>18</v>
      </c>
      <c r="P17" s="141" t="s">
        <v>123</v>
      </c>
      <c r="Q17" s="142">
        <v>13.3714388203279</v>
      </c>
      <c r="S17" s="143" t="s">
        <v>131</v>
      </c>
      <c r="T17" s="143">
        <f t="shared" ref="T17:AB17" si="6">AVERAGE(T14:T16)</f>
        <v>12.476789467128</v>
      </c>
      <c r="U17" s="143">
        <f t="shared" si="6"/>
        <v>11.4492976862545</v>
      </c>
      <c r="V17" s="143">
        <f t="shared" si="6"/>
        <v>10.8947706304022</v>
      </c>
      <c r="W17" s="143">
        <f t="shared" si="6"/>
        <v>11.0990632619321</v>
      </c>
      <c r="X17" s="143"/>
      <c r="Y17" s="143">
        <f t="shared" si="6"/>
        <v>12.09212836419</v>
      </c>
      <c r="Z17" s="143">
        <f t="shared" si="6"/>
        <v>12.8394552123383</v>
      </c>
      <c r="AA17" s="143">
        <f t="shared" si="6"/>
        <v>14.5438000851449</v>
      </c>
      <c r="AB17" s="143">
        <f t="shared" si="6"/>
        <v>15.4254494313214</v>
      </c>
    </row>
    <row r="18" spans="1:28">
      <c r="A18" s="141" t="s">
        <v>71</v>
      </c>
      <c r="B18" s="10" t="s">
        <v>6</v>
      </c>
      <c r="C18" s="141" t="s">
        <v>7</v>
      </c>
      <c r="D18" s="141" t="s">
        <v>120</v>
      </c>
      <c r="E18" s="142">
        <v>12.3892880173336</v>
      </c>
      <c r="F18" s="122"/>
      <c r="G18" s="130" t="s">
        <v>83</v>
      </c>
      <c r="H18" s="10" t="s">
        <v>6</v>
      </c>
      <c r="I18" s="130" t="s">
        <v>18</v>
      </c>
      <c r="J18" s="130" t="s">
        <v>126</v>
      </c>
      <c r="K18" s="131">
        <v>15.274335919705</v>
      </c>
      <c r="L18" s="122"/>
      <c r="M18" s="141" t="s">
        <v>83</v>
      </c>
      <c r="N18" s="10" t="s">
        <v>6</v>
      </c>
      <c r="O18" s="141" t="s">
        <v>18</v>
      </c>
      <c r="P18" s="141" t="s">
        <v>123</v>
      </c>
      <c r="Q18" s="142">
        <v>13.2896956460376</v>
      </c>
      <c r="S18" s="119"/>
      <c r="T18" s="119"/>
      <c r="U18" s="119"/>
      <c r="V18" s="119"/>
      <c r="W18" s="119"/>
      <c r="X18" s="119"/>
      <c r="Y18" s="119"/>
      <c r="Z18" s="119"/>
      <c r="AA18" s="119"/>
      <c r="AB18" s="119"/>
    </row>
    <row r="19" spans="1:28">
      <c r="A19" s="141" t="s">
        <v>75</v>
      </c>
      <c r="B19" s="10" t="s">
        <v>6</v>
      </c>
      <c r="C19" s="141" t="s">
        <v>7</v>
      </c>
      <c r="D19" s="141" t="s">
        <v>122</v>
      </c>
      <c r="E19" s="142">
        <v>11.3901346300775</v>
      </c>
      <c r="F19" s="122"/>
      <c r="G19" s="130" t="s">
        <v>85</v>
      </c>
      <c r="H19" s="10" t="s">
        <v>6</v>
      </c>
      <c r="I19" s="130" t="s">
        <v>18</v>
      </c>
      <c r="J19" s="130" t="s">
        <v>126</v>
      </c>
      <c r="K19" s="131">
        <v>15.3079779088424</v>
      </c>
      <c r="L19" s="122"/>
      <c r="M19" s="141" t="s">
        <v>85</v>
      </c>
      <c r="N19" s="10" t="s">
        <v>6</v>
      </c>
      <c r="O19" s="141" t="s">
        <v>18</v>
      </c>
      <c r="P19" s="141" t="s">
        <v>123</v>
      </c>
      <c r="Q19" s="142">
        <v>13.3747743456494</v>
      </c>
      <c r="S19" s="119"/>
      <c r="T19" s="119"/>
      <c r="U19" s="119"/>
      <c r="V19" s="119"/>
      <c r="W19" s="119"/>
      <c r="X19" s="119"/>
      <c r="Y19" s="119"/>
      <c r="Z19" s="119"/>
      <c r="AA19" s="119"/>
      <c r="AB19" s="119"/>
    </row>
    <row r="20" spans="1:28">
      <c r="A20" s="141" t="s">
        <v>76</v>
      </c>
      <c r="B20" s="10" t="s">
        <v>6</v>
      </c>
      <c r="C20" s="141" t="s">
        <v>7</v>
      </c>
      <c r="D20" s="141" t="s">
        <v>123</v>
      </c>
      <c r="E20" s="142">
        <v>10.7639905923494</v>
      </c>
      <c r="F20" s="122"/>
      <c r="G20" s="130" t="s">
        <v>114</v>
      </c>
      <c r="H20" s="10" t="s">
        <v>6</v>
      </c>
      <c r="I20" s="130" t="s">
        <v>24</v>
      </c>
      <c r="J20" s="130" t="s">
        <v>127</v>
      </c>
      <c r="K20" s="131">
        <v>30.0369013361073</v>
      </c>
      <c r="L20" s="122"/>
      <c r="M20" s="141" t="s">
        <v>114</v>
      </c>
      <c r="N20" s="10" t="s">
        <v>6</v>
      </c>
      <c r="O20" s="141" t="s">
        <v>24</v>
      </c>
      <c r="P20" s="141" t="s">
        <v>122</v>
      </c>
      <c r="Q20" s="142">
        <v>28.0396207876471</v>
      </c>
      <c r="S20" s="119"/>
      <c r="T20" s="119"/>
      <c r="U20" s="119"/>
      <c r="V20" s="119"/>
      <c r="W20" s="119"/>
      <c r="X20" s="119"/>
      <c r="Y20" s="119"/>
      <c r="Z20" s="119"/>
      <c r="AA20" s="119"/>
      <c r="AB20" s="119"/>
    </row>
    <row r="21" spans="1:28">
      <c r="A21" s="141" t="s">
        <v>78</v>
      </c>
      <c r="B21" s="10" t="s">
        <v>6</v>
      </c>
      <c r="C21" s="141" t="s">
        <v>7</v>
      </c>
      <c r="D21" s="141" t="s">
        <v>121</v>
      </c>
      <c r="E21" s="142">
        <v>12.1093942494486</v>
      </c>
      <c r="F21" s="122"/>
      <c r="G21" s="139" t="s">
        <v>115</v>
      </c>
      <c r="H21" s="10" t="s">
        <v>6</v>
      </c>
      <c r="I21" s="139" t="s">
        <v>24</v>
      </c>
      <c r="J21" s="139" t="s">
        <v>127</v>
      </c>
      <c r="K21" s="140">
        <v>33.7250827065424</v>
      </c>
      <c r="L21" s="122"/>
      <c r="M21" s="141" t="s">
        <v>115</v>
      </c>
      <c r="N21" s="10" t="s">
        <v>6</v>
      </c>
      <c r="O21" s="141" t="s">
        <v>24</v>
      </c>
      <c r="P21" s="141" t="s">
        <v>122</v>
      </c>
      <c r="Q21" s="142">
        <v>28.3333268950385</v>
      </c>
      <c r="S21" s="143"/>
      <c r="T21" s="143" t="s">
        <v>120</v>
      </c>
      <c r="U21" s="143" t="s">
        <v>122</v>
      </c>
      <c r="V21" s="143" t="s">
        <v>123</v>
      </c>
      <c r="W21" s="143" t="s">
        <v>124</v>
      </c>
      <c r="X21" s="145"/>
      <c r="Y21" s="145" t="s">
        <v>121</v>
      </c>
      <c r="Z21" s="145" t="s">
        <v>125</v>
      </c>
      <c r="AA21" s="145" t="s">
        <v>126</v>
      </c>
      <c r="AB21" s="145" t="s">
        <v>127</v>
      </c>
    </row>
    <row r="22" spans="1:28">
      <c r="A22" s="128" t="s">
        <v>82</v>
      </c>
      <c r="B22" s="10" t="s">
        <v>6</v>
      </c>
      <c r="C22" s="128" t="s">
        <v>7</v>
      </c>
      <c r="D22" s="128" t="s">
        <v>125</v>
      </c>
      <c r="E22" s="129">
        <v>12.8434848358432</v>
      </c>
      <c r="F22" s="122"/>
      <c r="G22" s="139" t="s">
        <v>116</v>
      </c>
      <c r="H22" s="10" t="s">
        <v>6</v>
      </c>
      <c r="I22" s="139" t="s">
        <v>24</v>
      </c>
      <c r="J22" s="139" t="s">
        <v>127</v>
      </c>
      <c r="K22" s="140">
        <v>35.2286222462426</v>
      </c>
      <c r="L22" s="122"/>
      <c r="M22" s="141" t="s">
        <v>116</v>
      </c>
      <c r="N22" s="10" t="s">
        <v>6</v>
      </c>
      <c r="O22" s="141" t="s">
        <v>24</v>
      </c>
      <c r="P22" s="141" t="s">
        <v>122</v>
      </c>
      <c r="Q22" s="142">
        <v>28.8704032147224</v>
      </c>
      <c r="S22" s="146" t="s">
        <v>24</v>
      </c>
      <c r="T22" s="147">
        <v>34.0381778392648</v>
      </c>
      <c r="U22" s="147">
        <v>28.0396207876471</v>
      </c>
      <c r="V22" s="147">
        <v>29.3969803550658</v>
      </c>
      <c r="W22" s="147">
        <v>32.0940174616542</v>
      </c>
      <c r="X22" s="148"/>
      <c r="Y22" s="149">
        <v>33.7098187723906</v>
      </c>
      <c r="Z22" s="149">
        <v>33.1317145639274</v>
      </c>
      <c r="AA22" s="149">
        <v>35.0598306683586</v>
      </c>
      <c r="AB22" s="149">
        <v>30.0369013361073</v>
      </c>
    </row>
    <row r="23" spans="1:28">
      <c r="A23" s="128" t="s">
        <v>84</v>
      </c>
      <c r="B23" s="10" t="s">
        <v>6</v>
      </c>
      <c r="C23" s="128" t="s">
        <v>7</v>
      </c>
      <c r="D23" s="128" t="s">
        <v>126</v>
      </c>
      <c r="E23" s="129">
        <v>14.5356526605982</v>
      </c>
      <c r="F23" s="122"/>
      <c r="G23" s="139" t="s">
        <v>117</v>
      </c>
      <c r="H23" s="10" t="s">
        <v>6</v>
      </c>
      <c r="I23" s="139" t="s">
        <v>18</v>
      </c>
      <c r="J23" s="139" t="s">
        <v>127</v>
      </c>
      <c r="K23" s="140">
        <v>15.1123307175612</v>
      </c>
      <c r="L23" s="122"/>
      <c r="M23" s="141" t="s">
        <v>117</v>
      </c>
      <c r="N23" s="10" t="s">
        <v>6</v>
      </c>
      <c r="O23" s="141" t="s">
        <v>18</v>
      </c>
      <c r="P23" s="141" t="s">
        <v>122</v>
      </c>
      <c r="Q23" s="142">
        <v>13.4010570578571</v>
      </c>
      <c r="S23" s="143"/>
      <c r="T23" s="147">
        <v>30.0468264789986</v>
      </c>
      <c r="U23" s="147">
        <v>28.3333268950385</v>
      </c>
      <c r="V23" s="147">
        <v>30.4288419443249</v>
      </c>
      <c r="W23" s="147">
        <v>32.0309422524796</v>
      </c>
      <c r="X23" s="148"/>
      <c r="Y23" s="149">
        <v>33.7342195529068</v>
      </c>
      <c r="Z23" s="149">
        <v>33.1876109434354</v>
      </c>
      <c r="AA23" s="149">
        <v>34.1168795634374</v>
      </c>
      <c r="AB23" s="149">
        <v>33.7250827065424</v>
      </c>
    </row>
    <row r="24" spans="1:28">
      <c r="A24" s="141" t="s">
        <v>72</v>
      </c>
      <c r="B24" s="10" t="s">
        <v>6</v>
      </c>
      <c r="C24" s="141" t="s">
        <v>7</v>
      </c>
      <c r="D24" s="141" t="s">
        <v>127</v>
      </c>
      <c r="E24" s="142">
        <v>15.3949239393998</v>
      </c>
      <c r="F24" s="122"/>
      <c r="G24" s="139" t="s">
        <v>87</v>
      </c>
      <c r="H24" s="10" t="s">
        <v>6</v>
      </c>
      <c r="I24" s="139" t="s">
        <v>18</v>
      </c>
      <c r="J24" s="139" t="s">
        <v>127</v>
      </c>
      <c r="K24" s="140">
        <v>15.1761239950307</v>
      </c>
      <c r="L24" s="122"/>
      <c r="M24" s="141" t="s">
        <v>87</v>
      </c>
      <c r="N24" s="10" t="s">
        <v>6</v>
      </c>
      <c r="O24" s="141" t="s">
        <v>18</v>
      </c>
      <c r="P24" s="141" t="s">
        <v>122</v>
      </c>
      <c r="Q24" s="142">
        <v>13.3916671973248</v>
      </c>
      <c r="S24" s="143"/>
      <c r="T24" s="147">
        <v>32.770052207593</v>
      </c>
      <c r="U24" s="147">
        <v>28.8704032147224</v>
      </c>
      <c r="V24" s="147">
        <v>30.5321702578612</v>
      </c>
      <c r="W24" s="147">
        <v>32.1605282474044</v>
      </c>
      <c r="X24" s="150"/>
      <c r="Y24" s="129">
        <v>32.7214706694337</v>
      </c>
      <c r="Z24" s="129">
        <v>34.3490228545958</v>
      </c>
      <c r="AA24" s="129">
        <v>33.6257391593148</v>
      </c>
      <c r="AB24" s="129">
        <v>35.2286222462426</v>
      </c>
    </row>
    <row r="25" spans="1:28">
      <c r="A25" s="141" t="s">
        <v>86</v>
      </c>
      <c r="B25" s="10" t="s">
        <v>6</v>
      </c>
      <c r="C25" s="141" t="s">
        <v>7</v>
      </c>
      <c r="D25" s="141" t="s">
        <v>124</v>
      </c>
      <c r="E25" s="142">
        <v>11.0282577772374</v>
      </c>
      <c r="F25" s="122"/>
      <c r="G25" s="139" t="s">
        <v>89</v>
      </c>
      <c r="H25" s="10" t="s">
        <v>6</v>
      </c>
      <c r="I25" s="139" t="s">
        <v>18</v>
      </c>
      <c r="J25" s="139" t="s">
        <v>127</v>
      </c>
      <c r="K25" s="140">
        <v>15.1872654345541</v>
      </c>
      <c r="L25" s="122"/>
      <c r="M25" s="141" t="s">
        <v>89</v>
      </c>
      <c r="N25" s="10" t="s">
        <v>6</v>
      </c>
      <c r="O25" s="141" t="s">
        <v>18</v>
      </c>
      <c r="P25" s="141" t="s">
        <v>122</v>
      </c>
      <c r="Q25" s="142">
        <v>14.1956899177097</v>
      </c>
      <c r="S25" s="138" t="s">
        <v>128</v>
      </c>
      <c r="T25" s="138">
        <v>18.9969470560693</v>
      </c>
      <c r="U25" s="138">
        <v>14.6432586600561</v>
      </c>
      <c r="V25" s="138">
        <v>16.0516774177275</v>
      </c>
      <c r="W25" s="138">
        <v>18.7030920099599</v>
      </c>
      <c r="X25" s="151"/>
      <c r="Y25" s="152">
        <v>16.7057608483578</v>
      </c>
      <c r="Z25" s="152">
        <v>17.1124354104058</v>
      </c>
      <c r="AA25" s="152">
        <v>19.7518527595162</v>
      </c>
      <c r="AB25" s="152">
        <v>14.8496359015532</v>
      </c>
    </row>
    <row r="26" spans="1:28">
      <c r="A26" s="141" t="s">
        <v>91</v>
      </c>
      <c r="B26" s="10" t="s">
        <v>6</v>
      </c>
      <c r="C26" s="141" t="s">
        <v>16</v>
      </c>
      <c r="D26" s="141" t="s">
        <v>120</v>
      </c>
      <c r="E26" s="142">
        <v>32.5096460422942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S26" s="138"/>
      <c r="T26" s="138">
        <v>15.0055956958031</v>
      </c>
      <c r="U26" s="138">
        <v>14.9369647674475</v>
      </c>
      <c r="V26" s="138">
        <v>17.0835390069866</v>
      </c>
      <c r="W26" s="138">
        <v>18.6400168007853</v>
      </c>
      <c r="X26" s="145"/>
      <c r="Y26" s="153">
        <v>16.730161628874</v>
      </c>
      <c r="Z26" s="153">
        <v>17.1683317899138</v>
      </c>
      <c r="AA26" s="153">
        <v>18.808901654595</v>
      </c>
      <c r="AB26" s="153">
        <v>18.5378172719883</v>
      </c>
    </row>
    <row r="27" spans="1:28">
      <c r="A27" s="141" t="s">
        <v>92</v>
      </c>
      <c r="B27" s="10" t="s">
        <v>6</v>
      </c>
      <c r="C27" s="141" t="s">
        <v>16</v>
      </c>
      <c r="D27" s="141" t="s">
        <v>122</v>
      </c>
      <c r="E27" s="142">
        <v>32.0064458480447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S27" s="143"/>
      <c r="T27" s="143">
        <v>17.7288214243975</v>
      </c>
      <c r="U27" s="143">
        <v>15.4740410871315</v>
      </c>
      <c r="V27" s="143">
        <v>17.1868673205229</v>
      </c>
      <c r="W27" s="143">
        <v>18.7696027957101</v>
      </c>
      <c r="X27" s="145"/>
      <c r="Y27" s="153">
        <v>15.7174127454009</v>
      </c>
      <c r="Z27" s="153">
        <v>18.3297437010742</v>
      </c>
      <c r="AA27" s="153">
        <v>18.3177612504724</v>
      </c>
      <c r="AB27" s="153">
        <v>20.0413568116885</v>
      </c>
    </row>
    <row r="28" spans="1:28">
      <c r="A28" s="141" t="s">
        <v>93</v>
      </c>
      <c r="B28" s="10" t="s">
        <v>6</v>
      </c>
      <c r="C28" s="141" t="s">
        <v>16</v>
      </c>
      <c r="D28" s="141" t="s">
        <v>123</v>
      </c>
      <c r="E28" s="142">
        <v>32.2904360176292</v>
      </c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S28" s="143"/>
      <c r="T28" s="143"/>
      <c r="U28" s="143"/>
      <c r="V28" s="143"/>
      <c r="W28" s="143"/>
      <c r="X28" s="145"/>
      <c r="Y28" s="153"/>
      <c r="Z28" s="145"/>
      <c r="AA28" s="145"/>
      <c r="AB28" s="145"/>
    </row>
    <row r="29" spans="1:28">
      <c r="A29" s="141" t="s">
        <v>94</v>
      </c>
      <c r="B29" s="10" t="s">
        <v>6</v>
      </c>
      <c r="C29" s="141" t="s">
        <v>16</v>
      </c>
      <c r="D29" s="141" t="s">
        <v>121</v>
      </c>
      <c r="E29" s="142">
        <v>30.6560052050513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S29" s="143"/>
      <c r="T29" s="143" t="s">
        <v>120</v>
      </c>
      <c r="U29" s="143" t="s">
        <v>122</v>
      </c>
      <c r="V29" s="143" t="s">
        <v>123</v>
      </c>
      <c r="W29" s="143" t="s">
        <v>124</v>
      </c>
      <c r="X29" s="145"/>
      <c r="Y29" s="145" t="s">
        <v>121</v>
      </c>
      <c r="Z29" s="145" t="s">
        <v>125</v>
      </c>
      <c r="AA29" s="145" t="s">
        <v>126</v>
      </c>
      <c r="AB29" s="145" t="s">
        <v>127</v>
      </c>
    </row>
    <row r="30" spans="1:28">
      <c r="A30" s="128" t="s">
        <v>74</v>
      </c>
      <c r="B30" s="10" t="s">
        <v>6</v>
      </c>
      <c r="C30" s="128" t="s">
        <v>16</v>
      </c>
      <c r="D30" s="128" t="s">
        <v>125</v>
      </c>
      <c r="E30" s="129">
        <v>32.4226346843385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S30" s="146" t="s">
        <v>18</v>
      </c>
      <c r="T30" s="147">
        <v>14.9486219020252</v>
      </c>
      <c r="U30" s="147">
        <v>13.4010570578571</v>
      </c>
      <c r="V30" s="147">
        <v>13.3714388203279</v>
      </c>
      <c r="W30" s="147">
        <v>13.3961246268043</v>
      </c>
      <c r="X30" s="148"/>
      <c r="Y30" s="149">
        <v>16.8754821146216</v>
      </c>
      <c r="Z30" s="149">
        <v>16.0705897294675</v>
      </c>
      <c r="AA30" s="149">
        <v>15.2509613245126</v>
      </c>
      <c r="AB30" s="149">
        <v>15.1123307175612</v>
      </c>
    </row>
    <row r="31" spans="1:28">
      <c r="A31" s="141" t="s">
        <v>44</v>
      </c>
      <c r="B31" s="10" t="s">
        <v>6</v>
      </c>
      <c r="C31" s="141" t="s">
        <v>16</v>
      </c>
      <c r="D31" s="141" t="s">
        <v>126</v>
      </c>
      <c r="E31" s="142">
        <v>32.2444467769041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S31" s="143"/>
      <c r="T31" s="147">
        <v>15.0528310647569</v>
      </c>
      <c r="U31" s="147">
        <v>13.3916671973248</v>
      </c>
      <c r="V31" s="147">
        <v>13.2896956460376</v>
      </c>
      <c r="W31" s="147"/>
      <c r="X31" s="148"/>
      <c r="Y31" s="149">
        <v>16.9872944400999</v>
      </c>
      <c r="Z31" s="149">
        <v>16.0386972756413</v>
      </c>
      <c r="AA31" s="149">
        <v>15.274335919705</v>
      </c>
      <c r="AB31" s="149">
        <v>15.1761239950307</v>
      </c>
    </row>
    <row r="32" spans="1:28">
      <c r="A32" s="141" t="s">
        <v>46</v>
      </c>
      <c r="B32" s="10" t="s">
        <v>6</v>
      </c>
      <c r="C32" s="141" t="s">
        <v>16</v>
      </c>
      <c r="D32" s="141" t="s">
        <v>127</v>
      </c>
      <c r="E32" s="142">
        <v>32.2778087254338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S32" s="143"/>
      <c r="T32" s="147">
        <v>15.1222393828043</v>
      </c>
      <c r="U32" s="147"/>
      <c r="V32" s="147">
        <v>13.3747743456494</v>
      </c>
      <c r="W32" s="147">
        <v>13.3857262765842</v>
      </c>
      <c r="X32" s="150"/>
      <c r="Y32" s="129">
        <v>17.0040579240328</v>
      </c>
      <c r="Z32" s="129">
        <v>16.0192791535216</v>
      </c>
      <c r="AA32" s="129">
        <v>15.3079779088424</v>
      </c>
      <c r="AB32" s="129">
        <v>15.1872654345541</v>
      </c>
    </row>
    <row r="33" spans="1:28">
      <c r="A33" s="128" t="s">
        <v>48</v>
      </c>
      <c r="B33" s="10" t="s">
        <v>6</v>
      </c>
      <c r="C33" s="128" t="s">
        <v>16</v>
      </c>
      <c r="D33" s="128" t="s">
        <v>124</v>
      </c>
      <c r="E33" s="129">
        <v>33.3750198111042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S33" s="138" t="s">
        <v>131</v>
      </c>
      <c r="T33" s="138">
        <v>15.0412307831955</v>
      </c>
      <c r="U33" s="138">
        <v>13.396362127591</v>
      </c>
      <c r="V33" s="138">
        <v>13.3453029373383</v>
      </c>
      <c r="W33" s="138">
        <v>13.3909254516942</v>
      </c>
      <c r="X33" s="145"/>
      <c r="Y33" s="154">
        <v>16.9556114929181</v>
      </c>
      <c r="Z33" s="154">
        <v>16.0428553862101</v>
      </c>
      <c r="AA33" s="154">
        <v>15.2777583843533</v>
      </c>
      <c r="AB33" s="154">
        <v>15.158573382382</v>
      </c>
    </row>
    <row r="34" spans="1:28">
      <c r="A34" s="141" t="s">
        <v>99</v>
      </c>
      <c r="B34" s="10" t="s">
        <v>6</v>
      </c>
      <c r="C34" s="141" t="s">
        <v>16</v>
      </c>
      <c r="D34" s="141" t="s">
        <v>120</v>
      </c>
      <c r="E34" s="142">
        <v>32.6961789145575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</row>
    <row r="35" spans="1:28">
      <c r="A35" s="141" t="s">
        <v>100</v>
      </c>
      <c r="B35" s="10" t="s">
        <v>6</v>
      </c>
      <c r="C35" s="141" t="s">
        <v>16</v>
      </c>
      <c r="D35" s="141" t="s">
        <v>122</v>
      </c>
      <c r="E35" s="142">
        <v>33.0919233266997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</row>
    <row r="36" spans="1:28">
      <c r="A36" s="141" t="s">
        <v>101</v>
      </c>
      <c r="B36" s="10" t="s">
        <v>6</v>
      </c>
      <c r="C36" s="141" t="s">
        <v>16</v>
      </c>
      <c r="D36" s="141" t="s">
        <v>123</v>
      </c>
      <c r="E36" s="142">
        <v>32.7504837933829</v>
      </c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</row>
    <row r="37" spans="1:28">
      <c r="A37" s="128" t="s">
        <v>102</v>
      </c>
      <c r="B37" s="10" t="s">
        <v>6</v>
      </c>
      <c r="C37" s="128" t="s">
        <v>16</v>
      </c>
      <c r="D37" s="128" t="s">
        <v>121</v>
      </c>
      <c r="E37" s="129">
        <v>30.5960650152259</v>
      </c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</row>
    <row r="38" spans="1:28">
      <c r="A38" s="128" t="s">
        <v>79</v>
      </c>
      <c r="B38" s="10" t="s">
        <v>6</v>
      </c>
      <c r="C38" s="128" t="s">
        <v>16</v>
      </c>
      <c r="D38" s="128" t="s">
        <v>125</v>
      </c>
      <c r="E38" s="129">
        <v>32.6246517557629</v>
      </c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</row>
    <row r="39" spans="1:28">
      <c r="A39" s="128" t="s">
        <v>81</v>
      </c>
      <c r="B39" s="10" t="s">
        <v>6</v>
      </c>
      <c r="C39" s="128" t="s">
        <v>16</v>
      </c>
      <c r="D39" s="128" t="s">
        <v>126</v>
      </c>
      <c r="E39" s="129">
        <v>33.2791468234819</v>
      </c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</row>
    <row r="40" spans="1:28">
      <c r="A40" s="128" t="s">
        <v>103</v>
      </c>
      <c r="B40" s="10" t="s">
        <v>6</v>
      </c>
      <c r="C40" s="128" t="s">
        <v>16</v>
      </c>
      <c r="D40" s="128" t="s">
        <v>127</v>
      </c>
      <c r="E40" s="129">
        <v>32.5263250736505</v>
      </c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</row>
    <row r="41" spans="1:28">
      <c r="A41" s="128" t="s">
        <v>104</v>
      </c>
      <c r="B41" s="10" t="s">
        <v>6</v>
      </c>
      <c r="C41" s="128" t="s">
        <v>16</v>
      </c>
      <c r="D41" s="128" t="s">
        <v>124</v>
      </c>
      <c r="E41" s="129">
        <v>33.0891968969912</v>
      </c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</row>
    <row r="42" spans="1:28">
      <c r="A42" s="141" t="s">
        <v>106</v>
      </c>
      <c r="B42" s="10" t="s">
        <v>6</v>
      </c>
      <c r="C42" s="141" t="s">
        <v>16</v>
      </c>
      <c r="D42" s="141" t="s">
        <v>120</v>
      </c>
      <c r="E42" s="142">
        <v>33.073147172021</v>
      </c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</row>
    <row r="43" spans="1:28">
      <c r="A43" s="141" t="s">
        <v>107</v>
      </c>
      <c r="B43" s="10" t="s">
        <v>6</v>
      </c>
      <c r="C43" s="141" t="s">
        <v>16</v>
      </c>
      <c r="D43" s="141" t="s">
        <v>122</v>
      </c>
      <c r="E43" s="142">
        <v>32.2741515656394</v>
      </c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</row>
    <row r="44" spans="1:28">
      <c r="A44" s="128" t="s">
        <v>108</v>
      </c>
      <c r="B44" s="10" t="s">
        <v>6</v>
      </c>
      <c r="C44" s="128" t="s">
        <v>16</v>
      </c>
      <c r="D44" s="128" t="s">
        <v>123</v>
      </c>
      <c r="E44" s="129">
        <v>32.5933214802432</v>
      </c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</row>
    <row r="45" spans="1:28">
      <c r="A45" s="128" t="s">
        <v>109</v>
      </c>
      <c r="B45" s="10" t="s">
        <v>6</v>
      </c>
      <c r="C45" s="128" t="s">
        <v>16</v>
      </c>
      <c r="D45" s="128" t="s">
        <v>121</v>
      </c>
      <c r="E45" s="129">
        <v>30.1573430695144</v>
      </c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</row>
    <row r="46" spans="1:28">
      <c r="A46" s="141" t="s">
        <v>85</v>
      </c>
      <c r="B46" s="10" t="s">
        <v>6</v>
      </c>
      <c r="C46" s="141" t="s">
        <v>16</v>
      </c>
      <c r="D46" s="141" t="s">
        <v>125</v>
      </c>
      <c r="E46" s="142">
        <v>31.9934413304765</v>
      </c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</row>
    <row r="47" spans="1:28">
      <c r="A47" s="141" t="s">
        <v>57</v>
      </c>
      <c r="B47" s="10" t="s">
        <v>6</v>
      </c>
      <c r="C47" s="141" t="s">
        <v>16</v>
      </c>
      <c r="D47" s="141" t="s">
        <v>126</v>
      </c>
      <c r="E47" s="142">
        <v>32.1636937555554</v>
      </c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</row>
    <row r="48" spans="1:28">
      <c r="A48" s="141" t="s">
        <v>58</v>
      </c>
      <c r="B48" s="10" t="s">
        <v>6</v>
      </c>
      <c r="C48" s="141" t="s">
        <v>16</v>
      </c>
      <c r="D48" s="141" t="s">
        <v>127</v>
      </c>
      <c r="E48" s="142">
        <v>32.2571181906134</v>
      </c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</row>
    <row r="49" spans="1:17">
      <c r="A49" s="128" t="s">
        <v>59</v>
      </c>
      <c r="B49" s="10" t="s">
        <v>6</v>
      </c>
      <c r="C49" s="128" t="s">
        <v>16</v>
      </c>
      <c r="D49" s="128" t="s">
        <v>124</v>
      </c>
      <c r="E49" s="129">
        <v>33.0043368278576</v>
      </c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</row>
  </sheetData>
  <mergeCells count="2">
    <mergeCell ref="T1:W1"/>
    <mergeCell ref="Y1:AB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9"/>
  <sheetViews>
    <sheetView zoomScale="70" zoomScaleNormal="70" workbookViewId="0">
      <selection activeCell="K25" sqref="K25"/>
    </sheetView>
  </sheetViews>
  <sheetFormatPr defaultColWidth="9.23148148148148" defaultRowHeight="14.4"/>
  <cols>
    <col min="4" max="4" width="24.0740740740741" customWidth="1"/>
    <col min="8" max="8" width="18.1111111111111" customWidth="1"/>
    <col min="9" max="9" width="24.0740740740741" customWidth="1"/>
    <col min="13" max="13" width="18.3055555555556" customWidth="1"/>
    <col min="14" max="14" width="23.462962962963" customWidth="1"/>
  </cols>
  <sheetData>
    <row r="1" spans="1:14">
      <c r="A1" s="116" t="s">
        <v>132</v>
      </c>
      <c r="B1" s="98" t="s">
        <v>1</v>
      </c>
      <c r="C1" s="116" t="s">
        <v>2</v>
      </c>
      <c r="D1" s="116" t="s">
        <v>133</v>
      </c>
      <c r="E1" s="116" t="s">
        <v>4</v>
      </c>
      <c r="F1" s="90"/>
      <c r="G1" s="116"/>
      <c r="H1" s="116" t="s">
        <v>134</v>
      </c>
      <c r="I1" s="116" t="s">
        <v>135</v>
      </c>
      <c r="J1" s="90"/>
      <c r="K1" s="90"/>
      <c r="L1" s="116"/>
      <c r="M1" s="116" t="s">
        <v>134</v>
      </c>
      <c r="N1" s="116" t="s">
        <v>135</v>
      </c>
    </row>
    <row r="2" spans="1:14">
      <c r="A2" s="37" t="s">
        <v>30</v>
      </c>
      <c r="B2" s="10" t="s">
        <v>6</v>
      </c>
      <c r="C2" s="37" t="s">
        <v>18</v>
      </c>
      <c r="D2" s="37" t="s">
        <v>134</v>
      </c>
      <c r="E2" s="64">
        <v>16.28</v>
      </c>
      <c r="F2" s="90"/>
      <c r="G2" s="54" t="s">
        <v>136</v>
      </c>
      <c r="H2" s="64">
        <v>25.78</v>
      </c>
      <c r="I2" s="64">
        <v>19.44</v>
      </c>
      <c r="J2" s="90"/>
      <c r="K2" s="90"/>
      <c r="L2" s="54" t="s">
        <v>16</v>
      </c>
      <c r="M2" s="64">
        <v>28.33</v>
      </c>
      <c r="N2" s="64">
        <v>25.16</v>
      </c>
    </row>
    <row r="3" spans="1:14">
      <c r="A3" s="37" t="s">
        <v>61</v>
      </c>
      <c r="B3" s="10" t="s">
        <v>6</v>
      </c>
      <c r="C3" s="37" t="s">
        <v>18</v>
      </c>
      <c r="D3" s="37" t="s">
        <v>134</v>
      </c>
      <c r="E3" s="64">
        <v>16.19</v>
      </c>
      <c r="F3" s="90"/>
      <c r="G3" s="37"/>
      <c r="H3" s="64">
        <v>25.73</v>
      </c>
      <c r="I3" s="64">
        <v>19.48</v>
      </c>
      <c r="J3" s="90"/>
      <c r="K3" s="90"/>
      <c r="L3" s="37"/>
      <c r="M3" s="64">
        <v>28.19</v>
      </c>
      <c r="N3" s="64">
        <v>25.06</v>
      </c>
    </row>
    <row r="4" spans="1:14">
      <c r="A4" s="37" t="s">
        <v>62</v>
      </c>
      <c r="B4" s="10" t="s">
        <v>6</v>
      </c>
      <c r="C4" s="37" t="s">
        <v>18</v>
      </c>
      <c r="D4" s="37" t="s">
        <v>134</v>
      </c>
      <c r="E4" s="64">
        <v>16.33</v>
      </c>
      <c r="F4" s="90"/>
      <c r="G4" s="37"/>
      <c r="H4" s="64">
        <v>25.77</v>
      </c>
      <c r="I4" s="64">
        <v>19.48</v>
      </c>
      <c r="J4" s="90"/>
      <c r="K4" s="90"/>
      <c r="L4" s="37"/>
      <c r="M4" s="64">
        <v>28.28</v>
      </c>
      <c r="N4" s="64">
        <v>25.19</v>
      </c>
    </row>
    <row r="5" spans="1:14">
      <c r="A5" s="37" t="s">
        <v>63</v>
      </c>
      <c r="B5" s="10" t="s">
        <v>6</v>
      </c>
      <c r="C5" s="37" t="s">
        <v>136</v>
      </c>
      <c r="D5" s="37" t="s">
        <v>134</v>
      </c>
      <c r="E5" s="64">
        <v>25.78</v>
      </c>
      <c r="F5" s="90"/>
      <c r="G5" s="37" t="s">
        <v>128</v>
      </c>
      <c r="H5" s="37">
        <f>H2-$H$20</f>
        <v>9.51333333333334</v>
      </c>
      <c r="I5" s="37">
        <f>I2-$I$20</f>
        <v>3.22666666666667</v>
      </c>
      <c r="J5" s="117"/>
      <c r="K5" s="65"/>
      <c r="L5" s="37" t="s">
        <v>128</v>
      </c>
      <c r="M5" s="56">
        <f>M2-$H$49</f>
        <v>12.11</v>
      </c>
      <c r="N5" s="56">
        <f>N2-$I$49</f>
        <v>-2.6</v>
      </c>
    </row>
    <row r="6" spans="1:14">
      <c r="A6" s="37" t="s">
        <v>64</v>
      </c>
      <c r="B6" s="10" t="s">
        <v>6</v>
      </c>
      <c r="C6" s="37" t="s">
        <v>136</v>
      </c>
      <c r="D6" s="37" t="s">
        <v>134</v>
      </c>
      <c r="E6" s="64">
        <v>25.73</v>
      </c>
      <c r="F6" s="90"/>
      <c r="G6" s="37"/>
      <c r="H6" s="37">
        <f>H3-$H$20</f>
        <v>9.46333333333333</v>
      </c>
      <c r="I6" s="37">
        <f>I3-$I$20</f>
        <v>3.26666666666667</v>
      </c>
      <c r="J6" s="117"/>
      <c r="K6" s="90"/>
      <c r="L6" s="37"/>
      <c r="M6" s="56">
        <f>M3-$H$49</f>
        <v>11.97</v>
      </c>
      <c r="N6" s="56">
        <f>N3-$I$49</f>
        <v>-2.7</v>
      </c>
    </row>
    <row r="7" spans="1:14">
      <c r="A7" s="37" t="s">
        <v>65</v>
      </c>
      <c r="B7" s="10" t="s">
        <v>6</v>
      </c>
      <c r="C7" s="37" t="s">
        <v>136</v>
      </c>
      <c r="D7" s="37" t="s">
        <v>134</v>
      </c>
      <c r="E7" s="64">
        <v>25.77</v>
      </c>
      <c r="F7" s="90"/>
      <c r="G7" s="37"/>
      <c r="H7" s="37">
        <f>H4-$H$20</f>
        <v>9.50333333333333</v>
      </c>
      <c r="I7" s="37">
        <f>I4-$I$20</f>
        <v>3.26666666666667</v>
      </c>
      <c r="J7" s="117"/>
      <c r="K7" s="90"/>
      <c r="L7" s="37"/>
      <c r="M7" s="56">
        <f>M4-$H$49</f>
        <v>12.06</v>
      </c>
      <c r="N7" s="56">
        <f>N4-$I$49</f>
        <v>-2.57</v>
      </c>
    </row>
    <row r="8" spans="1:14">
      <c r="A8" s="37" t="s">
        <v>68</v>
      </c>
      <c r="B8" s="10" t="s">
        <v>6</v>
      </c>
      <c r="C8" s="37" t="s">
        <v>18</v>
      </c>
      <c r="D8" s="37" t="s">
        <v>135</v>
      </c>
      <c r="E8" s="64">
        <v>16.23</v>
      </c>
      <c r="F8" s="90"/>
      <c r="G8" s="37"/>
      <c r="H8" s="37">
        <f>AVERAGE(H5:H7)</f>
        <v>9.49333333333333</v>
      </c>
      <c r="I8" s="37"/>
      <c r="J8" s="90"/>
      <c r="K8" s="90"/>
      <c r="L8" s="37"/>
      <c r="M8" s="56">
        <v>8.36666666666667</v>
      </c>
      <c r="N8" s="56"/>
    </row>
    <row r="9" spans="1:14">
      <c r="A9" s="37" t="s">
        <v>71</v>
      </c>
      <c r="B9" s="10" t="s">
        <v>6</v>
      </c>
      <c r="C9" s="37" t="s">
        <v>18</v>
      </c>
      <c r="D9" s="37" t="s">
        <v>135</v>
      </c>
      <c r="E9" s="64">
        <v>16.21</v>
      </c>
      <c r="F9" s="90"/>
      <c r="G9" s="37" t="s">
        <v>129</v>
      </c>
      <c r="H9" s="37">
        <f t="shared" ref="H9:H11" si="0">H5-$H$8</f>
        <v>0.0200000000000014</v>
      </c>
      <c r="I9" s="37">
        <f t="shared" ref="I9:I11" si="1">I5-$H$8</f>
        <v>-6.26666666666667</v>
      </c>
      <c r="J9" s="90"/>
      <c r="K9" s="90"/>
      <c r="L9" s="37" t="s">
        <v>129</v>
      </c>
      <c r="M9" s="56">
        <v>0.0633333333333308</v>
      </c>
      <c r="N9" s="56">
        <v>-1.90666666666666</v>
      </c>
    </row>
    <row r="10" spans="1:14">
      <c r="A10" s="37" t="s">
        <v>75</v>
      </c>
      <c r="B10" s="10" t="s">
        <v>6</v>
      </c>
      <c r="C10" s="37" t="s">
        <v>18</v>
      </c>
      <c r="D10" s="37" t="s">
        <v>135</v>
      </c>
      <c r="E10" s="64">
        <v>16.2</v>
      </c>
      <c r="F10" s="90"/>
      <c r="G10" s="37"/>
      <c r="H10" s="37">
        <f t="shared" si="0"/>
        <v>-0.0299999999999994</v>
      </c>
      <c r="I10" s="37">
        <f t="shared" si="1"/>
        <v>-6.22666666666667</v>
      </c>
      <c r="J10" s="90"/>
      <c r="K10" s="90"/>
      <c r="L10" s="37"/>
      <c r="M10" s="56">
        <v>-0.0766666666666662</v>
      </c>
      <c r="N10" s="56">
        <v>-2.00666666666667</v>
      </c>
    </row>
    <row r="11" spans="1:14">
      <c r="A11" s="37" t="s">
        <v>76</v>
      </c>
      <c r="B11" s="10" t="s">
        <v>6</v>
      </c>
      <c r="C11" s="37" t="s">
        <v>136</v>
      </c>
      <c r="D11" s="37" t="s">
        <v>135</v>
      </c>
      <c r="E11" s="64">
        <v>19.44</v>
      </c>
      <c r="F11" s="90"/>
      <c r="G11" s="37"/>
      <c r="H11" s="37">
        <f t="shared" si="0"/>
        <v>0.00999999999999979</v>
      </c>
      <c r="I11" s="37">
        <f t="shared" si="1"/>
        <v>-6.22666666666667</v>
      </c>
      <c r="J11" s="90"/>
      <c r="K11" s="90"/>
      <c r="L11" s="37"/>
      <c r="M11" s="56">
        <v>0.0133333333333336</v>
      </c>
      <c r="N11" s="56">
        <v>-1.87666666666666</v>
      </c>
    </row>
    <row r="12" spans="1:14">
      <c r="A12" s="37" t="s">
        <v>78</v>
      </c>
      <c r="B12" s="10" t="s">
        <v>6</v>
      </c>
      <c r="C12" s="37" t="s">
        <v>136</v>
      </c>
      <c r="D12" s="37" t="s">
        <v>135</v>
      </c>
      <c r="E12" s="64">
        <v>19.48</v>
      </c>
      <c r="F12" s="90"/>
      <c r="G12" s="64" t="s">
        <v>130</v>
      </c>
      <c r="H12" s="93">
        <f t="shared" ref="H12:H14" si="2">2^-H9</f>
        <v>0.986232704493358</v>
      </c>
      <c r="I12" s="93">
        <f t="shared" ref="I12:I14" si="3">2^-I9</f>
        <v>76.9936023092555</v>
      </c>
      <c r="J12" s="90"/>
      <c r="K12" s="90"/>
      <c r="L12" s="64" t="s">
        <v>130</v>
      </c>
      <c r="M12" s="64">
        <v>0.957050307073903</v>
      </c>
      <c r="N12" s="64">
        <v>3.74941798623991</v>
      </c>
    </row>
    <row r="13" spans="1:14">
      <c r="A13" s="37" t="s">
        <v>80</v>
      </c>
      <c r="B13" s="10" t="s">
        <v>6</v>
      </c>
      <c r="C13" s="37" t="s">
        <v>136</v>
      </c>
      <c r="D13" s="37" t="s">
        <v>135</v>
      </c>
      <c r="E13" s="64">
        <v>19.48</v>
      </c>
      <c r="F13" s="90"/>
      <c r="G13" s="37"/>
      <c r="H13" s="93">
        <f t="shared" si="2"/>
        <v>1.02101212570719</v>
      </c>
      <c r="I13" s="93">
        <f t="shared" si="3"/>
        <v>74.8882082051914</v>
      </c>
      <c r="J13" s="90"/>
      <c r="K13" s="90"/>
      <c r="L13" s="37"/>
      <c r="M13" s="64">
        <v>1.05457862951601</v>
      </c>
      <c r="N13" s="64">
        <v>4.01852669760821</v>
      </c>
    </row>
    <row r="14" spans="1:14">
      <c r="A14" s="90"/>
      <c r="B14" s="67"/>
      <c r="C14" s="90"/>
      <c r="D14" s="90"/>
      <c r="E14" s="90"/>
      <c r="F14" s="90"/>
      <c r="G14" s="37"/>
      <c r="H14" s="93">
        <f t="shared" si="2"/>
        <v>0.993092495437036</v>
      </c>
      <c r="I14" s="93">
        <f t="shared" si="3"/>
        <v>74.8882082051914</v>
      </c>
      <c r="J14" s="90"/>
      <c r="K14" s="90"/>
      <c r="L14" s="37"/>
      <c r="M14" s="64">
        <v>0.990800613265229</v>
      </c>
      <c r="N14" s="64">
        <v>3.67225607986087</v>
      </c>
    </row>
    <row r="15" spans="1:14">
      <c r="A15" s="37" t="s">
        <v>109</v>
      </c>
      <c r="B15" s="10" t="s">
        <v>6</v>
      </c>
      <c r="C15" s="56" t="s">
        <v>16</v>
      </c>
      <c r="D15" s="37" t="s">
        <v>134</v>
      </c>
      <c r="E15" s="64">
        <v>28.33</v>
      </c>
      <c r="F15" s="90"/>
      <c r="G15" s="37"/>
      <c r="H15" s="37"/>
      <c r="I15" s="37"/>
      <c r="J15" s="90"/>
      <c r="K15" s="90"/>
      <c r="L15" s="64"/>
      <c r="M15" s="56"/>
      <c r="N15" s="56"/>
    </row>
    <row r="16" spans="1:14">
      <c r="A16" s="56" t="s">
        <v>83</v>
      </c>
      <c r="B16" s="10" t="s">
        <v>6</v>
      </c>
      <c r="C16" s="56" t="s">
        <v>16</v>
      </c>
      <c r="D16" s="37" t="s">
        <v>134</v>
      </c>
      <c r="E16" s="64">
        <v>28.19</v>
      </c>
      <c r="F16" s="90"/>
      <c r="G16" s="37"/>
      <c r="H16" s="37" t="s">
        <v>134</v>
      </c>
      <c r="I16" s="37" t="s">
        <v>135</v>
      </c>
      <c r="J16" s="90"/>
      <c r="K16" s="90"/>
      <c r="L16" s="37"/>
      <c r="M16" s="37" t="s">
        <v>134</v>
      </c>
      <c r="N16" s="37" t="s">
        <v>135</v>
      </c>
    </row>
    <row r="17" spans="1:14">
      <c r="A17" s="56" t="s">
        <v>85</v>
      </c>
      <c r="B17" s="10" t="s">
        <v>6</v>
      </c>
      <c r="C17" s="56" t="s">
        <v>16</v>
      </c>
      <c r="D17" s="37" t="s">
        <v>134</v>
      </c>
      <c r="E17" s="64">
        <v>28.28</v>
      </c>
      <c r="F17" s="90"/>
      <c r="G17" s="54" t="s">
        <v>18</v>
      </c>
      <c r="H17" s="64">
        <v>16.28</v>
      </c>
      <c r="I17" s="64">
        <v>16.23</v>
      </c>
      <c r="J17" s="90"/>
      <c r="K17" s="90"/>
      <c r="L17" s="54" t="s">
        <v>18</v>
      </c>
      <c r="M17" s="64">
        <v>19.91</v>
      </c>
      <c r="N17" s="64">
        <v>18.72</v>
      </c>
    </row>
    <row r="18" spans="1:14">
      <c r="A18" s="56" t="s">
        <v>57</v>
      </c>
      <c r="B18" s="10" t="s">
        <v>6</v>
      </c>
      <c r="C18" s="56" t="s">
        <v>18</v>
      </c>
      <c r="D18" s="37" t="s">
        <v>134</v>
      </c>
      <c r="E18" s="64">
        <v>19.91</v>
      </c>
      <c r="F18" s="90"/>
      <c r="G18" s="37"/>
      <c r="H18" s="64">
        <v>16.19</v>
      </c>
      <c r="I18" s="64">
        <v>16.21</v>
      </c>
      <c r="J18" s="90"/>
      <c r="K18" s="90"/>
      <c r="L18" s="37"/>
      <c r="M18" s="64">
        <v>19.93</v>
      </c>
      <c r="N18" s="64">
        <v>18.66</v>
      </c>
    </row>
    <row r="19" spans="1:14">
      <c r="A19" s="56" t="s">
        <v>58</v>
      </c>
      <c r="B19" s="10" t="s">
        <v>6</v>
      </c>
      <c r="C19" s="56" t="s">
        <v>18</v>
      </c>
      <c r="D19" s="37" t="s">
        <v>134</v>
      </c>
      <c r="E19" s="64">
        <v>19.93</v>
      </c>
      <c r="F19" s="90"/>
      <c r="G19" s="37"/>
      <c r="H19" s="64">
        <v>16.33</v>
      </c>
      <c r="I19" s="64">
        <v>16.2</v>
      </c>
      <c r="J19" s="90"/>
      <c r="K19" s="90"/>
      <c r="L19" s="37"/>
      <c r="M19" s="64">
        <v>19.86</v>
      </c>
      <c r="N19" s="64">
        <v>18.72</v>
      </c>
    </row>
    <row r="20" spans="1:14">
      <c r="A20" s="56" t="s">
        <v>59</v>
      </c>
      <c r="B20" s="10" t="s">
        <v>6</v>
      </c>
      <c r="C20" s="56" t="s">
        <v>18</v>
      </c>
      <c r="D20" s="37" t="s">
        <v>134</v>
      </c>
      <c r="E20" s="64">
        <v>19.86</v>
      </c>
      <c r="F20" s="90"/>
      <c r="G20" s="37" t="s">
        <v>131</v>
      </c>
      <c r="H20" s="37">
        <f t="shared" ref="H20:N20" si="4">AVERAGE(H17:H19)</f>
        <v>16.2666666666667</v>
      </c>
      <c r="I20" s="37">
        <f t="shared" si="4"/>
        <v>16.2133333333333</v>
      </c>
      <c r="J20" s="90"/>
      <c r="K20" s="90"/>
      <c r="L20" s="37" t="s">
        <v>131</v>
      </c>
      <c r="M20" s="56">
        <f t="shared" si="4"/>
        <v>19.9</v>
      </c>
      <c r="N20" s="56">
        <f t="shared" si="4"/>
        <v>18.7</v>
      </c>
    </row>
    <row r="21" spans="1:14">
      <c r="A21" s="56" t="s">
        <v>117</v>
      </c>
      <c r="B21" s="10" t="s">
        <v>6</v>
      </c>
      <c r="C21" s="56" t="s">
        <v>16</v>
      </c>
      <c r="D21" s="37" t="s">
        <v>135</v>
      </c>
      <c r="E21" s="64">
        <v>25.16</v>
      </c>
      <c r="F21" s="90"/>
      <c r="G21" s="90"/>
      <c r="H21" s="90"/>
      <c r="I21" s="90"/>
      <c r="J21" s="90"/>
      <c r="K21" s="90"/>
      <c r="L21" s="90"/>
      <c r="M21" s="90"/>
      <c r="N21" s="90"/>
    </row>
    <row r="22" spans="1:14">
      <c r="A22" s="56" t="s">
        <v>87</v>
      </c>
      <c r="B22" s="10" t="s">
        <v>6</v>
      </c>
      <c r="C22" s="56" t="s">
        <v>16</v>
      </c>
      <c r="D22" s="37" t="s">
        <v>135</v>
      </c>
      <c r="E22" s="64">
        <v>25.06</v>
      </c>
      <c r="F22" s="90"/>
      <c r="G22" s="90"/>
      <c r="H22" s="90"/>
      <c r="I22" s="90"/>
      <c r="J22" s="90"/>
      <c r="K22" s="90"/>
      <c r="L22" s="90"/>
      <c r="M22" s="90"/>
      <c r="N22" s="90"/>
    </row>
    <row r="23" spans="1:14">
      <c r="A23" s="56" t="s">
        <v>89</v>
      </c>
      <c r="B23" s="10" t="s">
        <v>6</v>
      </c>
      <c r="C23" s="56" t="s">
        <v>16</v>
      </c>
      <c r="D23" s="37" t="s">
        <v>135</v>
      </c>
      <c r="E23" s="64">
        <v>25.19</v>
      </c>
      <c r="F23" s="90"/>
      <c r="G23" s="90"/>
      <c r="H23" s="90"/>
      <c r="I23" s="90"/>
      <c r="J23" s="90"/>
      <c r="K23" s="90"/>
      <c r="L23" s="90"/>
      <c r="M23" s="90"/>
      <c r="N23" s="90"/>
    </row>
    <row r="24" spans="1:14">
      <c r="A24" s="56" t="s">
        <v>90</v>
      </c>
      <c r="B24" s="10" t="s">
        <v>6</v>
      </c>
      <c r="C24" s="56" t="s">
        <v>18</v>
      </c>
      <c r="D24" s="37" t="s">
        <v>135</v>
      </c>
      <c r="E24" s="64">
        <v>18.72</v>
      </c>
      <c r="F24" s="90"/>
      <c r="G24" s="90"/>
      <c r="H24" s="90"/>
      <c r="I24" s="90"/>
      <c r="J24" s="90"/>
      <c r="K24" s="90"/>
      <c r="L24" s="90"/>
      <c r="M24" s="90"/>
      <c r="N24" s="90"/>
    </row>
    <row r="25" spans="1:14">
      <c r="A25" s="56" t="s">
        <v>137</v>
      </c>
      <c r="B25" s="10" t="s">
        <v>6</v>
      </c>
      <c r="C25" s="56" t="s">
        <v>18</v>
      </c>
      <c r="D25" s="37" t="s">
        <v>135</v>
      </c>
      <c r="E25" s="64">
        <v>18.66</v>
      </c>
      <c r="F25" s="90"/>
      <c r="G25" s="90"/>
      <c r="H25" s="90"/>
      <c r="I25" s="90"/>
      <c r="J25" s="90"/>
      <c r="K25" s="90"/>
      <c r="L25" s="90"/>
      <c r="M25" s="90"/>
      <c r="N25" s="90"/>
    </row>
    <row r="26" spans="1:14">
      <c r="A26" s="56" t="s">
        <v>138</v>
      </c>
      <c r="B26" s="10" t="s">
        <v>6</v>
      </c>
      <c r="C26" s="56" t="s">
        <v>18</v>
      </c>
      <c r="D26" s="37" t="s">
        <v>135</v>
      </c>
      <c r="E26" s="64">
        <v>18.72</v>
      </c>
      <c r="F26" s="90"/>
      <c r="G26" s="90"/>
      <c r="H26" s="90"/>
      <c r="I26" s="90"/>
      <c r="J26" s="90"/>
      <c r="K26" s="90"/>
      <c r="L26" s="90"/>
      <c r="M26" s="90"/>
      <c r="N26" s="90"/>
    </row>
    <row r="27" spans="1:14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1:14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</row>
    <row r="29" spans="1:14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</row>
    <row r="30" spans="1:14">
      <c r="A30" s="116" t="s">
        <v>13</v>
      </c>
      <c r="B30" s="10" t="s">
        <v>6</v>
      </c>
      <c r="C30" s="116" t="s">
        <v>18</v>
      </c>
      <c r="D30" s="116" t="s">
        <v>139</v>
      </c>
      <c r="E30" s="118">
        <v>16.23</v>
      </c>
      <c r="F30" s="90"/>
      <c r="G30" s="116"/>
      <c r="H30" s="116" t="s">
        <v>140</v>
      </c>
      <c r="I30" s="116" t="s">
        <v>141</v>
      </c>
      <c r="J30" s="90"/>
      <c r="K30" s="90"/>
      <c r="L30" s="116"/>
      <c r="M30" s="116" t="s">
        <v>140</v>
      </c>
      <c r="N30" s="116" t="s">
        <v>142</v>
      </c>
    </row>
    <row r="31" spans="1:14">
      <c r="A31" s="37" t="s">
        <v>15</v>
      </c>
      <c r="B31" s="10" t="s">
        <v>6</v>
      </c>
      <c r="C31" s="37" t="s">
        <v>18</v>
      </c>
      <c r="D31" s="37" t="s">
        <v>140</v>
      </c>
      <c r="E31" s="64">
        <v>16.24</v>
      </c>
      <c r="F31" s="90"/>
      <c r="G31" s="54" t="s">
        <v>136</v>
      </c>
      <c r="H31" s="64">
        <v>23.33</v>
      </c>
      <c r="I31" s="64">
        <v>27.31</v>
      </c>
      <c r="J31" s="90"/>
      <c r="K31" s="90"/>
      <c r="L31" s="54" t="s">
        <v>16</v>
      </c>
      <c r="M31" s="64">
        <v>23.31</v>
      </c>
      <c r="N31" s="64">
        <v>28.14</v>
      </c>
    </row>
    <row r="32" spans="1:14">
      <c r="A32" s="37" t="s">
        <v>19</v>
      </c>
      <c r="B32" s="10" t="s">
        <v>6</v>
      </c>
      <c r="C32" s="37" t="s">
        <v>18</v>
      </c>
      <c r="D32" s="37" t="s">
        <v>140</v>
      </c>
      <c r="E32" s="64">
        <v>16.19</v>
      </c>
      <c r="F32" s="90"/>
      <c r="G32" s="37"/>
      <c r="H32" s="64">
        <v>23.33</v>
      </c>
      <c r="I32" s="64">
        <v>27.41</v>
      </c>
      <c r="J32" s="90"/>
      <c r="K32" s="90"/>
      <c r="L32" s="37"/>
      <c r="M32" s="64">
        <v>23.28</v>
      </c>
      <c r="N32" s="64">
        <v>28.05</v>
      </c>
    </row>
    <row r="33" spans="1:14">
      <c r="A33" s="37" t="s">
        <v>21</v>
      </c>
      <c r="B33" s="10" t="s">
        <v>6</v>
      </c>
      <c r="C33" s="37" t="s">
        <v>136</v>
      </c>
      <c r="D33" s="37" t="s">
        <v>140</v>
      </c>
      <c r="E33" s="64">
        <v>23.33</v>
      </c>
      <c r="F33" s="90"/>
      <c r="G33" s="37"/>
      <c r="H33" s="64">
        <v>23.3</v>
      </c>
      <c r="I33" s="64">
        <v>27.34</v>
      </c>
      <c r="J33" s="90"/>
      <c r="K33" s="90"/>
      <c r="L33" s="37"/>
      <c r="M33" s="64">
        <v>23.42</v>
      </c>
      <c r="N33" s="64">
        <v>28.25</v>
      </c>
    </row>
    <row r="34" spans="1:14">
      <c r="A34" s="37" t="s">
        <v>23</v>
      </c>
      <c r="B34" s="10" t="s">
        <v>6</v>
      </c>
      <c r="C34" s="37" t="s">
        <v>136</v>
      </c>
      <c r="D34" s="37" t="s">
        <v>140</v>
      </c>
      <c r="E34" s="64">
        <v>23.33</v>
      </c>
      <c r="F34" s="90"/>
      <c r="G34" s="37" t="s">
        <v>128</v>
      </c>
      <c r="H34" s="37">
        <f t="shared" ref="H34:H36" si="5">H31-$H$49</f>
        <v>7.11</v>
      </c>
      <c r="I34" s="37">
        <f t="shared" ref="I34:I36" si="6">I31-$I$49</f>
        <v>-0.450000000000003</v>
      </c>
      <c r="J34" s="90"/>
      <c r="K34" s="90"/>
      <c r="L34" s="37" t="s">
        <v>128</v>
      </c>
      <c r="M34" s="37">
        <f t="shared" ref="M34:M36" si="7">M31-$H$49</f>
        <v>7.09</v>
      </c>
      <c r="N34" s="37">
        <f t="shared" ref="N34:N36" si="8">N31-$I$49</f>
        <v>0.379999999999999</v>
      </c>
    </row>
    <row r="35" spans="1:14">
      <c r="A35" s="37" t="s">
        <v>27</v>
      </c>
      <c r="B35" s="10" t="s">
        <v>6</v>
      </c>
      <c r="C35" s="37" t="s">
        <v>136</v>
      </c>
      <c r="D35" s="37" t="s">
        <v>140</v>
      </c>
      <c r="E35" s="64">
        <v>23.3</v>
      </c>
      <c r="F35" s="90"/>
      <c r="G35" s="37"/>
      <c r="H35" s="37">
        <f t="shared" si="5"/>
        <v>7.11</v>
      </c>
      <c r="I35" s="37">
        <f t="shared" si="6"/>
        <v>-0.350000000000001</v>
      </c>
      <c r="J35" s="90"/>
      <c r="K35" s="90"/>
      <c r="L35" s="37"/>
      <c r="M35" s="37">
        <f t="shared" si="7"/>
        <v>7.06</v>
      </c>
      <c r="N35" s="37">
        <f t="shared" si="8"/>
        <v>0.289999999999999</v>
      </c>
    </row>
    <row r="36" spans="1:14">
      <c r="A36" s="37" t="s">
        <v>29</v>
      </c>
      <c r="B36" s="10" t="s">
        <v>6</v>
      </c>
      <c r="C36" s="37" t="s">
        <v>16</v>
      </c>
      <c r="D36" s="37" t="s">
        <v>140</v>
      </c>
      <c r="E36" s="64">
        <v>23.31</v>
      </c>
      <c r="F36" s="90"/>
      <c r="G36" s="37"/>
      <c r="H36" s="37">
        <f t="shared" si="5"/>
        <v>7.08</v>
      </c>
      <c r="I36" s="37">
        <f t="shared" si="6"/>
        <v>-0.420000000000002</v>
      </c>
      <c r="J36" s="90"/>
      <c r="K36" s="90"/>
      <c r="L36" s="37"/>
      <c r="M36" s="37">
        <f t="shared" si="7"/>
        <v>7.2</v>
      </c>
      <c r="N36" s="37">
        <f t="shared" si="8"/>
        <v>0.489999999999998</v>
      </c>
    </row>
    <row r="37" spans="1:14">
      <c r="A37" s="37" t="s">
        <v>31</v>
      </c>
      <c r="B37" s="10" t="s">
        <v>6</v>
      </c>
      <c r="C37" s="37" t="s">
        <v>16</v>
      </c>
      <c r="D37" s="37" t="s">
        <v>140</v>
      </c>
      <c r="E37" s="64">
        <v>23.28</v>
      </c>
      <c r="F37" s="90"/>
      <c r="G37" s="37"/>
      <c r="H37" s="37">
        <f>AVERAGE(H34:H36)</f>
        <v>7.1</v>
      </c>
      <c r="I37" s="37"/>
      <c r="J37" s="90"/>
      <c r="K37" s="90"/>
      <c r="L37" s="37"/>
      <c r="M37" s="37">
        <f>AVERAGE(M34:M36)</f>
        <v>7.11666666666667</v>
      </c>
      <c r="N37" s="37"/>
    </row>
    <row r="38" spans="1:14">
      <c r="A38" s="37" t="s">
        <v>34</v>
      </c>
      <c r="B38" s="10" t="s">
        <v>6</v>
      </c>
      <c r="C38" s="37" t="s">
        <v>16</v>
      </c>
      <c r="D38" s="37" t="s">
        <v>140</v>
      </c>
      <c r="E38" s="64">
        <v>23.42</v>
      </c>
      <c r="F38" s="90"/>
      <c r="G38" s="37" t="s">
        <v>129</v>
      </c>
      <c r="H38" s="37">
        <f t="shared" ref="H38:H40" si="9">H34-$H$37</f>
        <v>0.0099999999999989</v>
      </c>
      <c r="I38" s="37">
        <f t="shared" ref="I38:I40" si="10">I34-$H$37</f>
        <v>-7.55</v>
      </c>
      <c r="J38" s="90"/>
      <c r="K38" s="90"/>
      <c r="L38" s="37" t="s">
        <v>129</v>
      </c>
      <c r="M38" s="37">
        <f t="shared" ref="M38:M40" si="11">M34-$M$37</f>
        <v>-0.0266666666666682</v>
      </c>
      <c r="N38" s="37">
        <f t="shared" ref="N38:N40" si="12">N34-$M$37</f>
        <v>-6.73666666666667</v>
      </c>
    </row>
    <row r="39" spans="1:14">
      <c r="A39" s="37"/>
      <c r="B39" s="10" t="s">
        <v>6</v>
      </c>
      <c r="C39" s="37"/>
      <c r="D39" s="37"/>
      <c r="E39" s="37"/>
      <c r="F39" s="90"/>
      <c r="G39" s="37"/>
      <c r="H39" s="37">
        <f t="shared" si="9"/>
        <v>0.0099999999999989</v>
      </c>
      <c r="I39" s="37">
        <f t="shared" si="10"/>
        <v>-7.45</v>
      </c>
      <c r="J39" s="90"/>
      <c r="K39" s="90"/>
      <c r="L39" s="37"/>
      <c r="M39" s="37">
        <f t="shared" si="11"/>
        <v>-0.0566666666666658</v>
      </c>
      <c r="N39" s="37">
        <f t="shared" si="12"/>
        <v>-6.82666666666667</v>
      </c>
    </row>
    <row r="40" spans="1:14">
      <c r="A40" s="37" t="s">
        <v>14</v>
      </c>
      <c r="B40" s="10" t="s">
        <v>6</v>
      </c>
      <c r="C40" s="37" t="s">
        <v>18</v>
      </c>
      <c r="D40" s="37" t="s">
        <v>141</v>
      </c>
      <c r="E40" s="64">
        <v>27.77</v>
      </c>
      <c r="F40" s="90"/>
      <c r="G40" s="37"/>
      <c r="H40" s="37">
        <f t="shared" si="9"/>
        <v>-0.0199999999999987</v>
      </c>
      <c r="I40" s="37">
        <f t="shared" si="10"/>
        <v>-7.52</v>
      </c>
      <c r="J40" s="90"/>
      <c r="K40" s="90"/>
      <c r="L40" s="37"/>
      <c r="M40" s="37">
        <f t="shared" si="11"/>
        <v>0.0833333333333348</v>
      </c>
      <c r="N40" s="37">
        <f t="shared" si="12"/>
        <v>-6.62666666666667</v>
      </c>
    </row>
    <row r="41" spans="1:14">
      <c r="A41" s="37" t="s">
        <v>43</v>
      </c>
      <c r="B41" s="10" t="s">
        <v>6</v>
      </c>
      <c r="C41" s="37" t="s">
        <v>18</v>
      </c>
      <c r="D41" s="37" t="s">
        <v>141</v>
      </c>
      <c r="E41" s="64">
        <v>27.72</v>
      </c>
      <c r="F41" s="90"/>
      <c r="G41" s="64" t="s">
        <v>130</v>
      </c>
      <c r="H41" s="93">
        <f t="shared" ref="H41:N41" si="13">2^-H38</f>
        <v>0.993092495437037</v>
      </c>
      <c r="I41" s="93">
        <f t="shared" si="13"/>
        <v>187.40296908104</v>
      </c>
      <c r="J41" s="117"/>
      <c r="K41" s="90"/>
      <c r="L41" s="64" t="s">
        <v>130</v>
      </c>
      <c r="M41" s="93">
        <f t="shared" si="13"/>
        <v>1.01865580995729</v>
      </c>
      <c r="N41" s="93">
        <f t="shared" si="13"/>
        <v>106.644567542517</v>
      </c>
    </row>
    <row r="42" spans="1:14">
      <c r="A42" s="37" t="s">
        <v>45</v>
      </c>
      <c r="B42" s="10" t="s">
        <v>6</v>
      </c>
      <c r="C42" s="37" t="s">
        <v>18</v>
      </c>
      <c r="D42" s="37" t="s">
        <v>141</v>
      </c>
      <c r="E42" s="64">
        <v>27.79</v>
      </c>
      <c r="F42" s="90"/>
      <c r="G42" s="37"/>
      <c r="H42" s="93">
        <f t="shared" ref="H42:N42" si="14">2^-H39</f>
        <v>0.993092495437037</v>
      </c>
      <c r="I42" s="93">
        <f t="shared" si="14"/>
        <v>174.853152864563</v>
      </c>
      <c r="J42" s="117"/>
      <c r="K42" s="90"/>
      <c r="L42" s="37"/>
      <c r="M42" s="93">
        <f t="shared" si="14"/>
        <v>1.04005993388848</v>
      </c>
      <c r="N42" s="93">
        <f t="shared" si="14"/>
        <v>113.509297812889</v>
      </c>
    </row>
    <row r="43" spans="1:14">
      <c r="A43" s="37" t="s">
        <v>47</v>
      </c>
      <c r="B43" s="10" t="s">
        <v>6</v>
      </c>
      <c r="C43" s="37" t="s">
        <v>136</v>
      </c>
      <c r="D43" s="37" t="s">
        <v>141</v>
      </c>
      <c r="E43" s="64">
        <v>27.31</v>
      </c>
      <c r="F43" s="90"/>
      <c r="G43" s="37"/>
      <c r="H43" s="93">
        <f t="shared" ref="H43:N43" si="15">2^-H40</f>
        <v>1.01395947979003</v>
      </c>
      <c r="I43" s="93">
        <f t="shared" si="15"/>
        <v>183.546271746026</v>
      </c>
      <c r="J43" s="117"/>
      <c r="K43" s="90"/>
      <c r="L43" s="37"/>
      <c r="M43" s="93">
        <f t="shared" si="15"/>
        <v>0.943874312681693</v>
      </c>
      <c r="N43" s="93">
        <f t="shared" si="15"/>
        <v>98.8155831503577</v>
      </c>
    </row>
    <row r="44" spans="1:14">
      <c r="A44" s="37" t="s">
        <v>49</v>
      </c>
      <c r="B44" s="10" t="s">
        <v>6</v>
      </c>
      <c r="C44" s="37" t="s">
        <v>136</v>
      </c>
      <c r="D44" s="37" t="s">
        <v>141</v>
      </c>
      <c r="E44" s="64">
        <v>27.41</v>
      </c>
      <c r="F44" s="90"/>
      <c r="G44" s="37"/>
      <c r="H44" s="37"/>
      <c r="I44" s="37"/>
      <c r="J44" s="90"/>
      <c r="K44" s="90"/>
      <c r="L44" s="64"/>
      <c r="M44" s="37"/>
      <c r="N44" s="37"/>
    </row>
    <row r="45" spans="1:14">
      <c r="A45" s="37" t="s">
        <v>52</v>
      </c>
      <c r="B45" s="10" t="s">
        <v>6</v>
      </c>
      <c r="C45" s="37" t="s">
        <v>136</v>
      </c>
      <c r="D45" s="37" t="s">
        <v>141</v>
      </c>
      <c r="E45" s="64">
        <v>27.34</v>
      </c>
      <c r="F45" s="90"/>
      <c r="G45" s="37"/>
      <c r="H45" s="37" t="s">
        <v>140</v>
      </c>
      <c r="I45" s="37" t="s">
        <v>141</v>
      </c>
      <c r="J45" s="90"/>
      <c r="K45" s="90"/>
      <c r="L45" s="37"/>
      <c r="M45" s="37" t="s">
        <v>140</v>
      </c>
      <c r="N45" s="37" t="s">
        <v>142</v>
      </c>
    </row>
    <row r="46" spans="1:14">
      <c r="A46" s="37" t="s">
        <v>54</v>
      </c>
      <c r="B46" s="10" t="s">
        <v>6</v>
      </c>
      <c r="C46" s="37" t="s">
        <v>16</v>
      </c>
      <c r="D46" s="37" t="s">
        <v>141</v>
      </c>
      <c r="E46" s="64">
        <v>28.14</v>
      </c>
      <c r="F46" s="90"/>
      <c r="G46" s="54" t="s">
        <v>18</v>
      </c>
      <c r="H46" s="64">
        <v>16.23</v>
      </c>
      <c r="I46" s="64">
        <v>27.77</v>
      </c>
      <c r="J46" s="90"/>
      <c r="K46" s="90"/>
      <c r="L46" s="54" t="s">
        <v>18</v>
      </c>
      <c r="M46" s="64">
        <v>16.23</v>
      </c>
      <c r="N46" s="64">
        <v>27.77</v>
      </c>
    </row>
    <row r="47" spans="1:14">
      <c r="A47" s="37" t="s">
        <v>17</v>
      </c>
      <c r="B47" s="10" t="s">
        <v>6</v>
      </c>
      <c r="C47" s="37" t="s">
        <v>16</v>
      </c>
      <c r="D47" s="37" t="s">
        <v>141</v>
      </c>
      <c r="E47" s="64">
        <v>28.05</v>
      </c>
      <c r="F47" s="90"/>
      <c r="G47" s="37"/>
      <c r="H47" s="64">
        <v>16.24</v>
      </c>
      <c r="I47" s="64">
        <v>27.72</v>
      </c>
      <c r="J47" s="90"/>
      <c r="K47" s="90"/>
      <c r="L47" s="37"/>
      <c r="M47" s="64">
        <v>16.24</v>
      </c>
      <c r="N47" s="64">
        <v>27.72</v>
      </c>
    </row>
    <row r="48" spans="1:14">
      <c r="A48" s="37" t="s">
        <v>20</v>
      </c>
      <c r="B48" s="10" t="s">
        <v>6</v>
      </c>
      <c r="C48" s="37" t="s">
        <v>16</v>
      </c>
      <c r="D48" s="37" t="s">
        <v>141</v>
      </c>
      <c r="E48" s="64">
        <v>28.25</v>
      </c>
      <c r="F48" s="90"/>
      <c r="G48" s="37"/>
      <c r="H48" s="64">
        <v>16.19</v>
      </c>
      <c r="I48" s="64">
        <v>27.79</v>
      </c>
      <c r="J48" s="90"/>
      <c r="K48" s="90"/>
      <c r="L48" s="37"/>
      <c r="M48" s="64">
        <v>16.19</v>
      </c>
      <c r="N48" s="64">
        <v>27.79</v>
      </c>
    </row>
    <row r="49" spans="1:14">
      <c r="A49" s="90"/>
      <c r="C49" s="90"/>
      <c r="D49" s="90"/>
      <c r="E49" s="90"/>
      <c r="F49" s="90"/>
      <c r="G49" s="37" t="s">
        <v>131</v>
      </c>
      <c r="H49" s="37">
        <f t="shared" ref="H49:N49" si="16">AVERAGE(H46:H48)</f>
        <v>16.22</v>
      </c>
      <c r="I49" s="37">
        <f t="shared" si="16"/>
        <v>27.76</v>
      </c>
      <c r="J49" s="90"/>
      <c r="K49" s="90"/>
      <c r="L49" s="37" t="s">
        <v>131</v>
      </c>
      <c r="M49" s="37">
        <f t="shared" si="16"/>
        <v>16.22</v>
      </c>
      <c r="N49" s="37">
        <f t="shared" si="16"/>
        <v>27.76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2"/>
  <sheetViews>
    <sheetView topLeftCell="A4" workbookViewId="0">
      <selection activeCell="J46" sqref="J46"/>
    </sheetView>
  </sheetViews>
  <sheetFormatPr defaultColWidth="9.23148148148148" defaultRowHeight="14.4"/>
  <cols>
    <col min="4" max="4" width="11.4444444444444" customWidth="1"/>
    <col min="8" max="9" width="14.3333333333333" customWidth="1"/>
    <col min="12" max="12" width="14.1111111111111" customWidth="1"/>
    <col min="13" max="13" width="12.8888888888889" customWidth="1"/>
    <col min="16" max="16" width="14.1111111111111" customWidth="1"/>
    <col min="17" max="17" width="12.8888888888889" customWidth="1"/>
    <col min="20" max="20" width="14.1111111111111" customWidth="1"/>
    <col min="21" max="21" width="12.8888888888889" customWidth="1"/>
  </cols>
  <sheetData>
    <row r="1" ht="17.4" spans="1:21">
      <c r="A1" s="98" t="s">
        <v>0</v>
      </c>
      <c r="B1" s="98" t="s">
        <v>1</v>
      </c>
      <c r="C1" s="98" t="s">
        <v>2</v>
      </c>
      <c r="D1" s="98" t="s">
        <v>3</v>
      </c>
      <c r="E1" s="98" t="s">
        <v>4</v>
      </c>
      <c r="F1" s="112"/>
      <c r="G1" s="112" t="s">
        <v>32</v>
      </c>
      <c r="H1" s="112"/>
      <c r="I1" s="112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>
      <c r="A2" s="10" t="s">
        <v>5</v>
      </c>
      <c r="B2" s="10" t="s">
        <v>6</v>
      </c>
      <c r="C2" s="10" t="s">
        <v>143</v>
      </c>
      <c r="D2" s="10" t="s">
        <v>144</v>
      </c>
      <c r="E2" s="50">
        <v>21.2076789242448</v>
      </c>
      <c r="F2" s="70"/>
      <c r="G2" s="74"/>
      <c r="H2" s="75" t="s">
        <v>144</v>
      </c>
      <c r="I2" s="75" t="s">
        <v>145</v>
      </c>
      <c r="J2" s="70"/>
      <c r="K2" s="70"/>
      <c r="L2" s="71"/>
      <c r="M2" s="70"/>
      <c r="N2" s="70"/>
      <c r="O2" s="70"/>
      <c r="P2" s="70"/>
      <c r="Q2" s="70"/>
      <c r="R2" s="71"/>
      <c r="S2" s="71"/>
      <c r="T2" s="71"/>
      <c r="U2" s="71"/>
    </row>
    <row r="3" spans="1:21">
      <c r="A3" s="10" t="s">
        <v>11</v>
      </c>
      <c r="B3" s="10" t="s">
        <v>6</v>
      </c>
      <c r="C3" s="10" t="s">
        <v>143</v>
      </c>
      <c r="D3" s="10" t="s">
        <v>144</v>
      </c>
      <c r="E3" s="50">
        <v>21.2512007451191</v>
      </c>
      <c r="F3" s="70"/>
      <c r="G3" s="25" t="s">
        <v>18</v>
      </c>
      <c r="H3" s="33">
        <v>17.73</v>
      </c>
      <c r="I3" s="33">
        <v>16.2</v>
      </c>
      <c r="J3" s="70"/>
      <c r="K3" s="70"/>
      <c r="L3" s="71"/>
      <c r="M3" s="70"/>
      <c r="N3" s="70"/>
      <c r="O3" s="70"/>
      <c r="P3" s="70"/>
      <c r="Q3" s="70"/>
      <c r="R3" s="71"/>
      <c r="S3" s="71"/>
      <c r="T3" s="71"/>
      <c r="U3" s="71"/>
    </row>
    <row r="4" spans="1:21">
      <c r="A4" s="10" t="s">
        <v>13</v>
      </c>
      <c r="B4" s="10" t="s">
        <v>6</v>
      </c>
      <c r="C4" s="10" t="s">
        <v>143</v>
      </c>
      <c r="D4" s="10" t="s">
        <v>144</v>
      </c>
      <c r="E4" s="50">
        <v>21.1655220406265</v>
      </c>
      <c r="F4" s="70"/>
      <c r="G4" s="25"/>
      <c r="H4" s="33">
        <v>17.72</v>
      </c>
      <c r="I4" s="33">
        <v>16.21</v>
      </c>
      <c r="J4" s="70"/>
      <c r="K4" s="70"/>
      <c r="L4" s="71"/>
      <c r="M4" s="70"/>
      <c r="N4" s="70"/>
      <c r="O4" s="70"/>
      <c r="P4" s="70"/>
      <c r="Q4" s="70"/>
      <c r="R4" s="71"/>
      <c r="S4" s="71"/>
      <c r="T4" s="71"/>
      <c r="U4" s="71"/>
    </row>
    <row r="5" spans="1:21">
      <c r="A5" s="10" t="s">
        <v>23</v>
      </c>
      <c r="B5" s="10" t="s">
        <v>6</v>
      </c>
      <c r="C5" s="10" t="s">
        <v>146</v>
      </c>
      <c r="D5" s="10" t="s">
        <v>144</v>
      </c>
      <c r="E5" s="50">
        <v>29.1649170158853</v>
      </c>
      <c r="F5" s="70"/>
      <c r="G5" s="25"/>
      <c r="H5" s="33">
        <v>17.63</v>
      </c>
      <c r="I5" s="33">
        <v>16.22</v>
      </c>
      <c r="J5" s="70"/>
      <c r="K5" s="70"/>
      <c r="L5" s="71"/>
      <c r="M5" s="70"/>
      <c r="N5" s="70"/>
      <c r="O5" s="70"/>
      <c r="P5" s="70"/>
      <c r="Q5" s="70"/>
      <c r="R5" s="71"/>
      <c r="S5" s="71"/>
      <c r="T5" s="71"/>
      <c r="U5" s="71"/>
    </row>
    <row r="6" spans="1:21">
      <c r="A6" s="10" t="s">
        <v>27</v>
      </c>
      <c r="B6" s="10" t="s">
        <v>6</v>
      </c>
      <c r="C6" s="10" t="s">
        <v>146</v>
      </c>
      <c r="D6" s="10" t="s">
        <v>144</v>
      </c>
      <c r="E6" s="50">
        <v>29.1916174472931</v>
      </c>
      <c r="F6" s="70"/>
      <c r="G6" s="25"/>
      <c r="H6" s="25">
        <f>AVERAGE(H3:H5)</f>
        <v>17.6933333333333</v>
      </c>
      <c r="I6" s="25">
        <f>AVERAGE(I3:I5)</f>
        <v>16.21</v>
      </c>
      <c r="J6" s="70"/>
      <c r="K6" s="70"/>
      <c r="L6" s="71"/>
      <c r="M6" s="70"/>
      <c r="N6" s="70"/>
      <c r="O6" s="70"/>
      <c r="P6" s="70"/>
      <c r="Q6" s="70"/>
      <c r="R6" s="71"/>
      <c r="S6" s="71"/>
      <c r="T6" s="71"/>
      <c r="U6" s="71"/>
    </row>
    <row r="7" spans="1:21">
      <c r="A7" s="10" t="s">
        <v>29</v>
      </c>
      <c r="B7" s="10" t="s">
        <v>6</v>
      </c>
      <c r="C7" s="10" t="s">
        <v>146</v>
      </c>
      <c r="D7" s="10" t="s">
        <v>144</v>
      </c>
      <c r="E7" s="50">
        <v>29.2866316422588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</row>
    <row r="8" spans="1:21">
      <c r="A8" s="58" t="s">
        <v>31</v>
      </c>
      <c r="B8" s="58" t="s">
        <v>6</v>
      </c>
      <c r="C8" s="58" t="s">
        <v>147</v>
      </c>
      <c r="D8" s="10" t="s">
        <v>144</v>
      </c>
      <c r="E8" s="55">
        <v>25.309461311373</v>
      </c>
      <c r="F8" s="71"/>
      <c r="G8" s="74"/>
      <c r="H8" s="75" t="s">
        <v>144</v>
      </c>
      <c r="I8" s="75" t="s">
        <v>145</v>
      </c>
      <c r="J8" s="70"/>
      <c r="K8" s="74"/>
      <c r="L8" s="75" t="s">
        <v>144</v>
      </c>
      <c r="M8" s="75" t="s">
        <v>145</v>
      </c>
      <c r="N8" s="71"/>
      <c r="O8" s="74"/>
      <c r="P8" s="75" t="s">
        <v>144</v>
      </c>
      <c r="Q8" s="75" t="s">
        <v>145</v>
      </c>
      <c r="R8" s="71"/>
      <c r="S8" s="74"/>
      <c r="T8" s="75" t="s">
        <v>144</v>
      </c>
      <c r="U8" s="75" t="s">
        <v>145</v>
      </c>
    </row>
    <row r="9" spans="1:21">
      <c r="A9" s="10" t="s">
        <v>34</v>
      </c>
      <c r="B9" s="10" t="s">
        <v>6</v>
      </c>
      <c r="C9" s="10" t="s">
        <v>147</v>
      </c>
      <c r="D9" s="10" t="s">
        <v>144</v>
      </c>
      <c r="E9" s="50">
        <v>25.3924499631335</v>
      </c>
      <c r="F9" s="113"/>
      <c r="G9" s="76" t="s">
        <v>16</v>
      </c>
      <c r="H9" s="33">
        <v>29.16</v>
      </c>
      <c r="I9" s="33">
        <v>12.66</v>
      </c>
      <c r="J9" s="70"/>
      <c r="K9" s="76" t="s">
        <v>148</v>
      </c>
      <c r="L9" s="33">
        <v>21.21</v>
      </c>
      <c r="M9" s="33">
        <v>20.1</v>
      </c>
      <c r="N9" s="71"/>
      <c r="O9" s="76" t="s">
        <v>147</v>
      </c>
      <c r="P9" s="33">
        <v>25.31</v>
      </c>
      <c r="Q9" s="33">
        <v>24.2</v>
      </c>
      <c r="R9" s="71"/>
      <c r="S9" s="76" t="s">
        <v>149</v>
      </c>
      <c r="T9" s="33">
        <v>25.8</v>
      </c>
      <c r="U9" s="33">
        <v>25.04</v>
      </c>
    </row>
    <row r="10" spans="1:21">
      <c r="A10" s="10" t="s">
        <v>36</v>
      </c>
      <c r="B10" s="10" t="s">
        <v>6</v>
      </c>
      <c r="C10" s="10" t="s">
        <v>147</v>
      </c>
      <c r="D10" s="10" t="s">
        <v>144</v>
      </c>
      <c r="E10" s="50">
        <v>25.4998746294657</v>
      </c>
      <c r="F10" s="71"/>
      <c r="G10" s="25"/>
      <c r="H10" s="33">
        <v>29.19</v>
      </c>
      <c r="I10" s="33">
        <v>12.68</v>
      </c>
      <c r="J10" s="70"/>
      <c r="K10" s="25"/>
      <c r="L10" s="33">
        <v>21.25</v>
      </c>
      <c r="M10" s="33">
        <v>20.04</v>
      </c>
      <c r="N10" s="71"/>
      <c r="O10" s="25"/>
      <c r="P10" s="33">
        <v>25.39</v>
      </c>
      <c r="Q10" s="33">
        <v>24.28</v>
      </c>
      <c r="R10" s="71"/>
      <c r="S10" s="25"/>
      <c r="T10" s="33">
        <v>25.78</v>
      </c>
      <c r="U10" s="33">
        <v>24.99</v>
      </c>
    </row>
    <row r="11" spans="1:21">
      <c r="A11" s="10" t="s">
        <v>9</v>
      </c>
      <c r="B11" s="10" t="s">
        <v>6</v>
      </c>
      <c r="C11" s="10" t="s">
        <v>143</v>
      </c>
      <c r="D11" s="10" t="s">
        <v>145</v>
      </c>
      <c r="E11" s="50">
        <v>20.103031992076</v>
      </c>
      <c r="F11" s="71"/>
      <c r="G11" s="25"/>
      <c r="H11" s="33">
        <v>29.29</v>
      </c>
      <c r="I11" s="33">
        <v>12.62</v>
      </c>
      <c r="J11" s="70"/>
      <c r="K11" s="25"/>
      <c r="L11" s="33">
        <v>21.17</v>
      </c>
      <c r="M11" s="33">
        <v>20.12</v>
      </c>
      <c r="N11" s="71"/>
      <c r="O11" s="25"/>
      <c r="P11" s="33">
        <v>25.5</v>
      </c>
      <c r="Q11" s="33">
        <v>24.38</v>
      </c>
      <c r="R11" s="71"/>
      <c r="S11" s="25"/>
      <c r="T11" s="33">
        <v>25.62</v>
      </c>
      <c r="U11" s="33">
        <v>25.07</v>
      </c>
    </row>
    <row r="12" spans="1:21">
      <c r="A12" s="10" t="s">
        <v>12</v>
      </c>
      <c r="B12" s="10" t="s">
        <v>6</v>
      </c>
      <c r="C12" s="10" t="s">
        <v>143</v>
      </c>
      <c r="D12" s="10" t="s">
        <v>145</v>
      </c>
      <c r="E12" s="50">
        <v>20.0434145720627</v>
      </c>
      <c r="F12" s="71"/>
      <c r="G12" s="25" t="s">
        <v>128</v>
      </c>
      <c r="H12" s="25">
        <f t="shared" ref="H12:H14" si="0">H9-$H$6</f>
        <v>11.4666666666667</v>
      </c>
      <c r="I12" s="25">
        <f t="shared" ref="I12:I14" si="1">I9-$I$6</f>
        <v>-3.55</v>
      </c>
      <c r="J12" s="70"/>
      <c r="K12" s="25" t="s">
        <v>128</v>
      </c>
      <c r="L12" s="25">
        <v>3.51666666666667</v>
      </c>
      <c r="M12" s="25">
        <v>3.89</v>
      </c>
      <c r="N12" s="71"/>
      <c r="O12" s="25" t="s">
        <v>128</v>
      </c>
      <c r="P12" s="25">
        <v>7.61666666666667</v>
      </c>
      <c r="Q12" s="25">
        <v>7.99</v>
      </c>
      <c r="R12" s="71"/>
      <c r="S12" s="25" t="s">
        <v>128</v>
      </c>
      <c r="T12" s="25">
        <v>8.10666666666667</v>
      </c>
      <c r="U12" s="25">
        <v>8.83</v>
      </c>
    </row>
    <row r="13" spans="1:21">
      <c r="A13" s="10" t="s">
        <v>14</v>
      </c>
      <c r="B13" s="10" t="s">
        <v>6</v>
      </c>
      <c r="C13" s="10" t="s">
        <v>143</v>
      </c>
      <c r="D13" s="10" t="s">
        <v>145</v>
      </c>
      <c r="E13" s="50">
        <v>20.1224815418594</v>
      </c>
      <c r="F13" s="71"/>
      <c r="G13" s="25"/>
      <c r="H13" s="25">
        <f t="shared" si="0"/>
        <v>11.4966666666667</v>
      </c>
      <c r="I13" s="25">
        <f t="shared" si="1"/>
        <v>-3.53</v>
      </c>
      <c r="J13" s="71"/>
      <c r="K13" s="25"/>
      <c r="L13" s="25">
        <v>3.55666666666667</v>
      </c>
      <c r="M13" s="25">
        <v>3.83</v>
      </c>
      <c r="N13" s="71"/>
      <c r="O13" s="25"/>
      <c r="P13" s="25">
        <v>7.69666666666667</v>
      </c>
      <c r="Q13" s="25">
        <v>8.07</v>
      </c>
      <c r="R13" s="71"/>
      <c r="S13" s="25"/>
      <c r="T13" s="25">
        <v>8.08666666666667</v>
      </c>
      <c r="U13" s="25">
        <v>8.78</v>
      </c>
    </row>
    <row r="14" spans="1:21">
      <c r="A14" s="10" t="s">
        <v>49</v>
      </c>
      <c r="B14" s="10" t="s">
        <v>6</v>
      </c>
      <c r="C14" s="10" t="s">
        <v>146</v>
      </c>
      <c r="D14" s="10" t="s">
        <v>145</v>
      </c>
      <c r="E14" s="50">
        <v>12.6597993996756</v>
      </c>
      <c r="F14" s="71"/>
      <c r="G14" s="25"/>
      <c r="H14" s="25">
        <f t="shared" si="0"/>
        <v>11.5966666666667</v>
      </c>
      <c r="I14" s="25">
        <f t="shared" si="1"/>
        <v>-3.59</v>
      </c>
      <c r="J14" s="71"/>
      <c r="K14" s="25"/>
      <c r="L14" s="25">
        <v>3.47666666666667</v>
      </c>
      <c r="M14" s="25">
        <v>3.91</v>
      </c>
      <c r="N14" s="71"/>
      <c r="O14" s="25"/>
      <c r="P14" s="25">
        <v>7.80666666666667</v>
      </c>
      <c r="Q14" s="25">
        <v>8.17</v>
      </c>
      <c r="R14" s="71"/>
      <c r="S14" s="25"/>
      <c r="T14" s="25">
        <v>7.92666666666667</v>
      </c>
      <c r="U14" s="25">
        <v>8.86</v>
      </c>
    </row>
    <row r="15" spans="1:21">
      <c r="A15" s="10" t="s">
        <v>52</v>
      </c>
      <c r="B15" s="10" t="s">
        <v>6</v>
      </c>
      <c r="C15" s="10" t="s">
        <v>146</v>
      </c>
      <c r="D15" s="10" t="s">
        <v>145</v>
      </c>
      <c r="E15" s="50">
        <v>12.682477682837</v>
      </c>
      <c r="F15" s="71"/>
      <c r="G15" s="25"/>
      <c r="H15" s="77">
        <f>AVERAGE(H12:H14)</f>
        <v>11.52</v>
      </c>
      <c r="I15" s="25"/>
      <c r="J15" s="71"/>
      <c r="K15" s="25"/>
      <c r="L15" s="25">
        <v>3.51666666666667</v>
      </c>
      <c r="M15" s="25"/>
      <c r="N15" s="71"/>
      <c r="O15" s="25"/>
      <c r="P15" s="25">
        <v>7.70666666666667</v>
      </c>
      <c r="Q15" s="25"/>
      <c r="R15" s="71"/>
      <c r="S15" s="25"/>
      <c r="T15" s="25">
        <v>8.04</v>
      </c>
      <c r="U15" s="25"/>
    </row>
    <row r="16" spans="1:21">
      <c r="A16" s="10" t="s">
        <v>54</v>
      </c>
      <c r="B16" s="10" t="s">
        <v>6</v>
      </c>
      <c r="C16" s="10" t="s">
        <v>146</v>
      </c>
      <c r="D16" s="10" t="s">
        <v>145</v>
      </c>
      <c r="E16" s="50">
        <v>12.621341739252</v>
      </c>
      <c r="F16" s="71"/>
      <c r="G16" s="25" t="s">
        <v>129</v>
      </c>
      <c r="H16" s="25">
        <f t="shared" ref="H16:H18" si="2">H12-$H$15</f>
        <v>-0.0533333333333328</v>
      </c>
      <c r="I16" s="25">
        <f t="shared" ref="I16:I18" si="3">I12-$H$15</f>
        <v>-15.07</v>
      </c>
      <c r="J16" s="71"/>
      <c r="K16" s="25" t="s">
        <v>129</v>
      </c>
      <c r="L16" s="25">
        <v>0</v>
      </c>
      <c r="M16" s="25">
        <v>0.373333333333335</v>
      </c>
      <c r="N16" s="71"/>
      <c r="O16" s="25" t="s">
        <v>129</v>
      </c>
      <c r="P16" s="25">
        <v>-0.0900000000000007</v>
      </c>
      <c r="Q16" s="25">
        <v>0.283333333333334</v>
      </c>
      <c r="R16" s="71"/>
      <c r="S16" s="25" t="s">
        <v>129</v>
      </c>
      <c r="T16" s="25">
        <v>0.0666666666666664</v>
      </c>
      <c r="U16" s="25">
        <v>0.789999999999999</v>
      </c>
    </row>
    <row r="17" spans="1:21">
      <c r="A17" s="10" t="s">
        <v>17</v>
      </c>
      <c r="B17" s="10" t="s">
        <v>6</v>
      </c>
      <c r="C17" s="10" t="s">
        <v>147</v>
      </c>
      <c r="D17" s="10" t="s">
        <v>145</v>
      </c>
      <c r="E17" s="50">
        <v>24.1990518033248</v>
      </c>
      <c r="F17" s="71"/>
      <c r="G17" s="25"/>
      <c r="H17" s="25">
        <f t="shared" si="2"/>
        <v>-0.0233333333333317</v>
      </c>
      <c r="I17" s="25">
        <f t="shared" si="3"/>
        <v>-15.05</v>
      </c>
      <c r="J17" s="71"/>
      <c r="K17" s="25"/>
      <c r="L17" s="25">
        <v>0.0399999999999991</v>
      </c>
      <c r="M17" s="25">
        <v>0.313333333333333</v>
      </c>
      <c r="N17" s="71"/>
      <c r="O17" s="25"/>
      <c r="P17" s="25">
        <v>-0.0099999999999989</v>
      </c>
      <c r="Q17" s="25">
        <v>0.363333333333336</v>
      </c>
      <c r="R17" s="71"/>
      <c r="S17" s="25"/>
      <c r="T17" s="25">
        <v>0.0466666666666669</v>
      </c>
      <c r="U17" s="25">
        <v>0.739999999999998</v>
      </c>
    </row>
    <row r="18" spans="1:21">
      <c r="A18" s="10" t="s">
        <v>20</v>
      </c>
      <c r="B18" s="10" t="s">
        <v>6</v>
      </c>
      <c r="C18" s="10" t="s">
        <v>147</v>
      </c>
      <c r="D18" s="10" t="s">
        <v>145</v>
      </c>
      <c r="E18" s="50">
        <v>24.2810281500233</v>
      </c>
      <c r="F18" s="71"/>
      <c r="G18" s="25"/>
      <c r="H18" s="25">
        <f t="shared" si="2"/>
        <v>0.0766666666666662</v>
      </c>
      <c r="I18" s="25">
        <f t="shared" si="3"/>
        <v>-15.11</v>
      </c>
      <c r="J18" s="71"/>
      <c r="K18" s="25"/>
      <c r="L18" s="25">
        <v>-0.0399999999999991</v>
      </c>
      <c r="M18" s="25">
        <v>0.393333333333334</v>
      </c>
      <c r="N18" s="71"/>
      <c r="O18" s="25"/>
      <c r="P18" s="25">
        <v>0.100000000000001</v>
      </c>
      <c r="Q18" s="25">
        <v>0.463333333333334</v>
      </c>
      <c r="R18" s="71"/>
      <c r="S18" s="25"/>
      <c r="T18" s="25">
        <v>-0.113333333333333</v>
      </c>
      <c r="U18" s="25">
        <v>0.82</v>
      </c>
    </row>
    <row r="19" spans="1:21">
      <c r="A19" s="58" t="s">
        <v>22</v>
      </c>
      <c r="B19" s="58" t="s">
        <v>6</v>
      </c>
      <c r="C19" s="58" t="s">
        <v>147</v>
      </c>
      <c r="D19" s="10" t="s">
        <v>145</v>
      </c>
      <c r="E19" s="55">
        <v>24.3811881161216</v>
      </c>
      <c r="F19" s="71"/>
      <c r="G19" s="25" t="s">
        <v>130</v>
      </c>
      <c r="H19" s="95">
        <f t="shared" ref="H19:H21" si="4">2^-H16</f>
        <v>1.03765965915975</v>
      </c>
      <c r="I19" s="95">
        <f t="shared" ref="I19:I21" si="5">2^-I16</f>
        <v>34397.1162889606</v>
      </c>
      <c r="J19" s="71"/>
      <c r="K19" s="25" t="s">
        <v>130</v>
      </c>
      <c r="L19" s="33">
        <v>1</v>
      </c>
      <c r="M19" s="33">
        <v>0.771996743362167</v>
      </c>
      <c r="N19" s="71"/>
      <c r="O19" s="25" t="s">
        <v>130</v>
      </c>
      <c r="P19" s="33">
        <v>1.06437018245336</v>
      </c>
      <c r="Q19" s="33">
        <v>0.82169031458579</v>
      </c>
      <c r="R19" s="71"/>
      <c r="S19" s="25" t="s">
        <v>130</v>
      </c>
      <c r="T19" s="33">
        <v>0.954841603910417</v>
      </c>
      <c r="U19" s="33">
        <v>0.578344091952644</v>
      </c>
    </row>
    <row r="20" spans="1:21">
      <c r="A20" s="10" t="s">
        <v>44</v>
      </c>
      <c r="B20" s="10" t="s">
        <v>6</v>
      </c>
      <c r="C20" s="10" t="s">
        <v>149</v>
      </c>
      <c r="D20" s="10" t="s">
        <v>144</v>
      </c>
      <c r="E20" s="50">
        <v>25.7990789708248</v>
      </c>
      <c r="F20" s="71"/>
      <c r="G20" s="25"/>
      <c r="H20" s="95">
        <f t="shared" si="4"/>
        <v>1.01630493216819</v>
      </c>
      <c r="I20" s="95">
        <f t="shared" si="5"/>
        <v>33923.5610244342</v>
      </c>
      <c r="J20" s="71"/>
      <c r="K20" s="25"/>
      <c r="L20" s="33">
        <v>0.972654947412286</v>
      </c>
      <c r="M20" s="33">
        <v>0.804780172435911</v>
      </c>
      <c r="N20" s="71"/>
      <c r="O20" s="25"/>
      <c r="P20" s="33">
        <v>1.00695555005672</v>
      </c>
      <c r="Q20" s="33">
        <v>0.777366405354246</v>
      </c>
      <c r="R20" s="71"/>
      <c r="S20" s="25"/>
      <c r="T20" s="33">
        <v>0.968170695982883</v>
      </c>
      <c r="U20" s="33">
        <v>0.598739352309465</v>
      </c>
    </row>
    <row r="21" spans="1:21">
      <c r="A21" s="10" t="s">
        <v>46</v>
      </c>
      <c r="B21" s="10" t="s">
        <v>6</v>
      </c>
      <c r="C21" s="10" t="s">
        <v>149</v>
      </c>
      <c r="D21" s="10" t="s">
        <v>144</v>
      </c>
      <c r="E21" s="50">
        <v>25.7809515884454</v>
      </c>
      <c r="F21" s="71"/>
      <c r="G21" s="25"/>
      <c r="H21" s="95">
        <f t="shared" si="4"/>
        <v>0.948246031174498</v>
      </c>
      <c r="I21" s="95">
        <f t="shared" si="5"/>
        <v>35364.150853777</v>
      </c>
      <c r="J21" s="71"/>
      <c r="K21" s="25"/>
      <c r="L21" s="33">
        <v>1.02811382665607</v>
      </c>
      <c r="M21" s="33">
        <v>0.761368436066136</v>
      </c>
      <c r="N21" s="71"/>
      <c r="O21" s="25"/>
      <c r="P21" s="33">
        <v>0.933032991536807</v>
      </c>
      <c r="Q21" s="33">
        <v>0.725308502707888</v>
      </c>
      <c r="R21" s="71"/>
      <c r="S21" s="25"/>
      <c r="T21" s="33">
        <v>1.0817246660801</v>
      </c>
      <c r="U21" s="33">
        <v>0.566441942647899</v>
      </c>
    </row>
    <row r="22" spans="1:21">
      <c r="A22" s="10" t="s">
        <v>48</v>
      </c>
      <c r="B22" s="10" t="s">
        <v>6</v>
      </c>
      <c r="C22" s="10" t="s">
        <v>149</v>
      </c>
      <c r="D22" s="10" t="s">
        <v>144</v>
      </c>
      <c r="E22" s="50">
        <v>25.6170254843089</v>
      </c>
      <c r="F22" s="71"/>
      <c r="G22" s="25" t="s">
        <v>150</v>
      </c>
      <c r="H22" s="25"/>
      <c r="I22" s="25">
        <f>TTEST($H19:$H21,I19:I21,2,3)</f>
        <v>0.00015041875555045</v>
      </c>
      <c r="J22" s="71"/>
      <c r="K22" s="25" t="s">
        <v>150</v>
      </c>
      <c r="L22" s="25"/>
      <c r="M22" s="25">
        <v>0.000532932405842261</v>
      </c>
      <c r="N22" s="71"/>
      <c r="O22" s="25" t="s">
        <v>150</v>
      </c>
      <c r="P22" s="25"/>
      <c r="Q22" s="25">
        <v>0.0106415395535275</v>
      </c>
      <c r="R22" s="71"/>
      <c r="S22" s="25" t="s">
        <v>150</v>
      </c>
      <c r="T22" s="25"/>
      <c r="U22" s="25">
        <v>0.00664737256059094</v>
      </c>
    </row>
    <row r="23" spans="1:21">
      <c r="A23" s="10" t="s">
        <v>81</v>
      </c>
      <c r="B23" s="10" t="s">
        <v>6</v>
      </c>
      <c r="C23" s="10" t="s">
        <v>149</v>
      </c>
      <c r="D23" s="10" t="s">
        <v>145</v>
      </c>
      <c r="E23" s="50">
        <v>25.0443913101838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>
      <c r="A24" s="10" t="s">
        <v>103</v>
      </c>
      <c r="B24" s="10" t="s">
        <v>6</v>
      </c>
      <c r="C24" s="10" t="s">
        <v>149</v>
      </c>
      <c r="D24" s="10" t="s">
        <v>145</v>
      </c>
      <c r="E24" s="50">
        <v>24.9860264298389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>
      <c r="A25" s="10" t="s">
        <v>104</v>
      </c>
      <c r="B25" s="10" t="s">
        <v>6</v>
      </c>
      <c r="C25" s="10" t="s">
        <v>149</v>
      </c>
      <c r="D25" s="10" t="s">
        <v>145</v>
      </c>
      <c r="E25" s="50">
        <v>25.0736057773068</v>
      </c>
      <c r="F25" s="71"/>
      <c r="G25" s="74"/>
      <c r="H25" s="75" t="s">
        <v>144</v>
      </c>
      <c r="I25" s="75" t="s">
        <v>145</v>
      </c>
      <c r="J25" s="71"/>
      <c r="K25" s="74"/>
      <c r="L25" s="75" t="s">
        <v>144</v>
      </c>
      <c r="M25" s="75" t="s">
        <v>145</v>
      </c>
      <c r="N25" s="71"/>
      <c r="O25" s="74"/>
      <c r="P25" s="75" t="s">
        <v>144</v>
      </c>
      <c r="Q25" s="75" t="s">
        <v>145</v>
      </c>
      <c r="R25" s="71"/>
      <c r="S25" s="71"/>
      <c r="T25" s="71"/>
      <c r="U25" s="71"/>
    </row>
    <row r="26" spans="1:21">
      <c r="A26" s="67"/>
      <c r="B26" s="67"/>
      <c r="C26" s="67"/>
      <c r="D26" s="67"/>
      <c r="E26" s="68"/>
      <c r="F26" s="113"/>
      <c r="G26" s="76" t="s">
        <v>151</v>
      </c>
      <c r="H26" s="33">
        <v>25.26</v>
      </c>
      <c r="I26" s="33">
        <v>24.37</v>
      </c>
      <c r="J26" s="71"/>
      <c r="K26" s="76" t="s">
        <v>152</v>
      </c>
      <c r="L26" s="33">
        <v>21.59</v>
      </c>
      <c r="M26" s="33">
        <v>20.72</v>
      </c>
      <c r="N26" s="71"/>
      <c r="O26" s="76" t="s">
        <v>153</v>
      </c>
      <c r="P26" s="33">
        <v>23.86</v>
      </c>
      <c r="Q26" s="33">
        <v>23.12</v>
      </c>
      <c r="R26" s="71"/>
      <c r="S26" s="71"/>
      <c r="T26" s="71"/>
      <c r="U26" s="71"/>
    </row>
    <row r="27" spans="1:21">
      <c r="A27" s="67"/>
      <c r="B27" s="67"/>
      <c r="C27" s="67"/>
      <c r="D27" s="67"/>
      <c r="E27" s="68"/>
      <c r="F27" s="71"/>
      <c r="G27" s="25"/>
      <c r="H27" s="33">
        <v>25.2</v>
      </c>
      <c r="I27" s="33">
        <v>24.35</v>
      </c>
      <c r="J27" s="71"/>
      <c r="K27" s="25"/>
      <c r="L27" s="33">
        <v>21.51</v>
      </c>
      <c r="M27" s="33">
        <v>20.66</v>
      </c>
      <c r="N27" s="71"/>
      <c r="O27" s="25"/>
      <c r="P27" s="33">
        <v>23.85</v>
      </c>
      <c r="Q27" s="33">
        <v>23.16</v>
      </c>
      <c r="R27" s="71"/>
      <c r="S27" s="71"/>
      <c r="T27" s="71"/>
      <c r="U27" s="71"/>
    </row>
    <row r="28" spans="1:21">
      <c r="A28" s="10" t="s">
        <v>5</v>
      </c>
      <c r="B28" s="10" t="s">
        <v>6</v>
      </c>
      <c r="C28" s="10" t="s">
        <v>151</v>
      </c>
      <c r="D28" s="10" t="s">
        <v>144</v>
      </c>
      <c r="E28" s="50">
        <v>25.2560716137628</v>
      </c>
      <c r="F28" s="71"/>
      <c r="G28" s="25"/>
      <c r="H28" s="33">
        <v>25.23</v>
      </c>
      <c r="I28" s="33">
        <v>24.43</v>
      </c>
      <c r="J28" s="71"/>
      <c r="K28" s="25"/>
      <c r="L28" s="33">
        <v>21.47</v>
      </c>
      <c r="M28" s="33">
        <v>20.68</v>
      </c>
      <c r="N28" s="71"/>
      <c r="O28" s="114"/>
      <c r="P28" s="33">
        <v>23.98</v>
      </c>
      <c r="Q28" s="33">
        <v>23.21</v>
      </c>
      <c r="R28" s="71"/>
      <c r="S28" s="71"/>
      <c r="T28" s="71"/>
      <c r="U28" s="71"/>
    </row>
    <row r="29" spans="1:21">
      <c r="A29" s="58" t="s">
        <v>11</v>
      </c>
      <c r="B29" s="58" t="s">
        <v>6</v>
      </c>
      <c r="C29" s="58" t="s">
        <v>151</v>
      </c>
      <c r="D29" s="10" t="s">
        <v>144</v>
      </c>
      <c r="E29" s="55">
        <v>25.1990625111987</v>
      </c>
      <c r="F29" s="71"/>
      <c r="G29" s="25" t="s">
        <v>128</v>
      </c>
      <c r="H29" s="25">
        <v>7.56666666666667</v>
      </c>
      <c r="I29" s="25">
        <v>8.16</v>
      </c>
      <c r="J29" s="71"/>
      <c r="K29" s="25" t="s">
        <v>128</v>
      </c>
      <c r="L29" s="25">
        <v>3.89666666666667</v>
      </c>
      <c r="M29" s="25">
        <v>4.51</v>
      </c>
      <c r="N29" s="71"/>
      <c r="O29" s="114" t="s">
        <v>128</v>
      </c>
      <c r="P29" s="114">
        <v>6.16666666666667</v>
      </c>
      <c r="Q29" s="25">
        <v>6.91</v>
      </c>
      <c r="R29" s="71"/>
      <c r="S29" s="71"/>
      <c r="T29" s="71"/>
      <c r="U29" s="71"/>
    </row>
    <row r="30" spans="1:21">
      <c r="A30" s="58" t="s">
        <v>13</v>
      </c>
      <c r="B30" s="58" t="s">
        <v>6</v>
      </c>
      <c r="C30" s="58" t="s">
        <v>151</v>
      </c>
      <c r="D30" s="10" t="s">
        <v>144</v>
      </c>
      <c r="E30" s="55">
        <v>25.2347837031719</v>
      </c>
      <c r="F30" s="71"/>
      <c r="G30" s="25"/>
      <c r="H30" s="25">
        <v>7.50666666666667</v>
      </c>
      <c r="I30" s="25">
        <v>8.14</v>
      </c>
      <c r="J30" s="71"/>
      <c r="K30" s="25"/>
      <c r="L30" s="25">
        <v>3.81666666666667</v>
      </c>
      <c r="M30" s="25">
        <v>4.45</v>
      </c>
      <c r="N30" s="71"/>
      <c r="O30" s="114"/>
      <c r="P30" s="114">
        <v>6.15666666666667</v>
      </c>
      <c r="Q30" s="25">
        <v>6.95</v>
      </c>
      <c r="R30" s="71"/>
      <c r="S30" s="71"/>
      <c r="T30" s="71"/>
      <c r="U30" s="71"/>
    </row>
    <row r="31" spans="1:21">
      <c r="A31" s="10" t="s">
        <v>15</v>
      </c>
      <c r="B31" s="10" t="s">
        <v>6</v>
      </c>
      <c r="C31" s="10" t="s">
        <v>18</v>
      </c>
      <c r="D31" s="10" t="s">
        <v>144</v>
      </c>
      <c r="E31" s="50">
        <v>17.7273875106598</v>
      </c>
      <c r="F31" s="71"/>
      <c r="G31" s="25"/>
      <c r="H31" s="25">
        <v>7.53666666666667</v>
      </c>
      <c r="I31" s="25">
        <v>8.22</v>
      </c>
      <c r="J31" s="71"/>
      <c r="K31" s="25"/>
      <c r="L31" s="25">
        <v>3.77666666666667</v>
      </c>
      <c r="M31" s="25">
        <v>4.47</v>
      </c>
      <c r="N31" s="113"/>
      <c r="O31" s="114"/>
      <c r="P31" s="114">
        <v>6.28666666666667</v>
      </c>
      <c r="Q31" s="25">
        <v>7</v>
      </c>
      <c r="R31" s="71"/>
      <c r="S31" s="71"/>
      <c r="T31" s="71"/>
      <c r="U31" s="71"/>
    </row>
    <row r="32" spans="1:21">
      <c r="A32" s="58" t="s">
        <v>19</v>
      </c>
      <c r="B32" s="58" t="s">
        <v>6</v>
      </c>
      <c r="C32" s="58" t="s">
        <v>18</v>
      </c>
      <c r="D32" s="10" t="s">
        <v>144</v>
      </c>
      <c r="E32" s="55">
        <v>17.7240868720712</v>
      </c>
      <c r="F32" s="71"/>
      <c r="G32" s="25"/>
      <c r="H32" s="25">
        <v>7.53666666666667</v>
      </c>
      <c r="I32" s="25"/>
      <c r="J32" s="71"/>
      <c r="K32" s="25"/>
      <c r="L32" s="25">
        <v>3.83</v>
      </c>
      <c r="M32" s="25"/>
      <c r="N32" s="71"/>
      <c r="O32" s="114"/>
      <c r="P32" s="114">
        <v>6.20333333333334</v>
      </c>
      <c r="Q32" s="25"/>
      <c r="R32" s="71"/>
      <c r="S32" s="71"/>
      <c r="T32" s="71"/>
      <c r="U32" s="71"/>
    </row>
    <row r="33" spans="1:21">
      <c r="A33" s="58" t="s">
        <v>21</v>
      </c>
      <c r="B33" s="58" t="s">
        <v>6</v>
      </c>
      <c r="C33" s="58" t="s">
        <v>18</v>
      </c>
      <c r="D33" s="10" t="s">
        <v>144</v>
      </c>
      <c r="E33" s="55">
        <v>17.6251877008897</v>
      </c>
      <c r="F33" s="71"/>
      <c r="G33" s="25" t="s">
        <v>129</v>
      </c>
      <c r="H33" s="25">
        <v>0.0300000000000011</v>
      </c>
      <c r="I33" s="25">
        <v>0.623333333333335</v>
      </c>
      <c r="J33" s="71"/>
      <c r="K33" s="25" t="s">
        <v>129</v>
      </c>
      <c r="L33" s="25">
        <v>0.0666666666666664</v>
      </c>
      <c r="M33" s="25">
        <v>0.68</v>
      </c>
      <c r="N33" s="71"/>
      <c r="O33" s="114" t="s">
        <v>129</v>
      </c>
      <c r="P33" s="114">
        <v>-0.036666666666668</v>
      </c>
      <c r="Q33" s="25">
        <v>0.706666666666668</v>
      </c>
      <c r="R33" s="71"/>
      <c r="S33" s="71"/>
      <c r="T33" s="71"/>
      <c r="U33" s="71"/>
    </row>
    <row r="34" spans="1:21">
      <c r="A34" s="58" t="s">
        <v>23</v>
      </c>
      <c r="B34" s="58" t="s">
        <v>6</v>
      </c>
      <c r="C34" s="58" t="s">
        <v>152</v>
      </c>
      <c r="D34" s="10" t="s">
        <v>144</v>
      </c>
      <c r="E34" s="55">
        <v>21.5873526160632</v>
      </c>
      <c r="F34" s="71"/>
      <c r="G34" s="25"/>
      <c r="H34" s="25">
        <v>-0.0300000000000011</v>
      </c>
      <c r="I34" s="25">
        <v>0.603333333333335</v>
      </c>
      <c r="J34" s="71"/>
      <c r="K34" s="25"/>
      <c r="L34" s="25">
        <v>-0.0133333333333319</v>
      </c>
      <c r="M34" s="25">
        <v>0.620000000000001</v>
      </c>
      <c r="N34" s="71"/>
      <c r="O34" s="25"/>
      <c r="P34" s="25">
        <v>-0.046666666666666</v>
      </c>
      <c r="Q34" s="25">
        <v>0.746666666666667</v>
      </c>
      <c r="R34" s="71"/>
      <c r="S34" s="71"/>
      <c r="T34" s="71"/>
      <c r="U34" s="71"/>
    </row>
    <row r="35" spans="1:21">
      <c r="A35" s="58" t="s">
        <v>27</v>
      </c>
      <c r="B35" s="58" t="s">
        <v>6</v>
      </c>
      <c r="C35" s="58" t="s">
        <v>152</v>
      </c>
      <c r="D35" s="10" t="s">
        <v>144</v>
      </c>
      <c r="E35" s="55">
        <v>21.5102385223546</v>
      </c>
      <c r="F35" s="71"/>
      <c r="G35" s="25"/>
      <c r="H35" s="25">
        <v>0</v>
      </c>
      <c r="I35" s="25">
        <v>0.683333333333334</v>
      </c>
      <c r="J35" s="71"/>
      <c r="K35" s="25"/>
      <c r="L35" s="25">
        <v>-0.0533333333333346</v>
      </c>
      <c r="M35" s="25">
        <v>0.640000000000001</v>
      </c>
      <c r="N35" s="71"/>
      <c r="O35" s="25"/>
      <c r="P35" s="25">
        <v>0.083333333333333</v>
      </c>
      <c r="Q35" s="25">
        <v>0.796666666666668</v>
      </c>
      <c r="R35" s="71"/>
      <c r="S35" s="71"/>
      <c r="T35" s="71"/>
      <c r="U35" s="71"/>
    </row>
    <row r="36" spans="1:21">
      <c r="A36" s="10" t="s">
        <v>29</v>
      </c>
      <c r="B36" s="10" t="s">
        <v>6</v>
      </c>
      <c r="C36" s="10" t="s">
        <v>152</v>
      </c>
      <c r="D36" s="10" t="s">
        <v>144</v>
      </c>
      <c r="E36" s="50">
        <v>21.4655412519223</v>
      </c>
      <c r="F36" s="71"/>
      <c r="G36" s="25" t="s">
        <v>130</v>
      </c>
      <c r="H36" s="33">
        <v>0.979420297586926</v>
      </c>
      <c r="I36" s="33">
        <v>0.649169294080788</v>
      </c>
      <c r="J36" s="71"/>
      <c r="K36" s="25" t="s">
        <v>130</v>
      </c>
      <c r="L36" s="33">
        <v>0.954841603910417</v>
      </c>
      <c r="M36" s="33">
        <v>0.624165274450806</v>
      </c>
      <c r="N36" s="71"/>
      <c r="O36" s="25" t="s">
        <v>130</v>
      </c>
      <c r="P36" s="33">
        <v>1.02574112143402</v>
      </c>
      <c r="Q36" s="33">
        <v>0.612734221264564</v>
      </c>
      <c r="R36" s="71"/>
      <c r="S36" s="71"/>
      <c r="T36" s="71"/>
      <c r="U36" s="71"/>
    </row>
    <row r="37" spans="1:21">
      <c r="A37" s="10" t="s">
        <v>31</v>
      </c>
      <c r="B37" s="10" t="s">
        <v>6</v>
      </c>
      <c r="C37" s="10" t="s">
        <v>153</v>
      </c>
      <c r="D37" s="10" t="s">
        <v>144</v>
      </c>
      <c r="E37" s="50">
        <v>23.8642536332448</v>
      </c>
      <c r="F37" s="71"/>
      <c r="G37" s="25"/>
      <c r="H37" s="33">
        <v>1.02101212570719</v>
      </c>
      <c r="I37" s="33">
        <v>0.658231359721816</v>
      </c>
      <c r="J37" s="71"/>
      <c r="K37" s="25"/>
      <c r="L37" s="33">
        <v>1.00928480121187</v>
      </c>
      <c r="M37" s="33">
        <v>0.650670927720966</v>
      </c>
      <c r="N37" s="71"/>
      <c r="O37" s="25"/>
      <c r="P37" s="33">
        <v>1.03287571514939</v>
      </c>
      <c r="Q37" s="33">
        <v>0.595978971761793</v>
      </c>
      <c r="R37" s="71"/>
      <c r="S37" s="71"/>
      <c r="T37" s="71"/>
      <c r="U37" s="71"/>
    </row>
    <row r="38" spans="1:21">
      <c r="A38" s="58" t="s">
        <v>34</v>
      </c>
      <c r="B38" s="58" t="s">
        <v>6</v>
      </c>
      <c r="C38" s="58" t="s">
        <v>153</v>
      </c>
      <c r="D38" s="10" t="s">
        <v>144</v>
      </c>
      <c r="E38" s="55">
        <v>23.8547320604417</v>
      </c>
      <c r="F38" s="71"/>
      <c r="G38" s="25"/>
      <c r="H38" s="33">
        <v>1</v>
      </c>
      <c r="I38" s="33">
        <v>0.622724811179411</v>
      </c>
      <c r="J38" s="71"/>
      <c r="K38" s="25"/>
      <c r="L38" s="33">
        <v>1.03765965915975</v>
      </c>
      <c r="M38" s="33">
        <v>0.641712948781452</v>
      </c>
      <c r="N38" s="71"/>
      <c r="O38" s="25"/>
      <c r="P38" s="33">
        <v>0.943874312681694</v>
      </c>
      <c r="Q38" s="33">
        <v>0.57567774009999</v>
      </c>
      <c r="R38" s="71"/>
      <c r="S38" s="71"/>
      <c r="T38" s="71"/>
      <c r="U38" s="71"/>
    </row>
    <row r="39" spans="1:21">
      <c r="A39" s="10" t="s">
        <v>36</v>
      </c>
      <c r="B39" s="10" t="s">
        <v>6</v>
      </c>
      <c r="C39" s="10" t="s">
        <v>153</v>
      </c>
      <c r="D39" s="10" t="s">
        <v>144</v>
      </c>
      <c r="E39" s="50">
        <v>23.9752916660414</v>
      </c>
      <c r="F39" s="71"/>
      <c r="G39" s="25" t="s">
        <v>150</v>
      </c>
      <c r="H39" s="25"/>
      <c r="I39" s="25">
        <v>2.71705879063691e-5</v>
      </c>
      <c r="J39" s="71"/>
      <c r="K39" s="25" t="s">
        <v>150</v>
      </c>
      <c r="L39" s="25"/>
      <c r="M39" s="25">
        <v>0.00223992022086182</v>
      </c>
      <c r="N39" s="71"/>
      <c r="O39" s="25" t="s">
        <v>150</v>
      </c>
      <c r="P39" s="25"/>
      <c r="Q39" s="25">
        <v>0.00199738871722381</v>
      </c>
      <c r="R39" s="71"/>
      <c r="S39" s="71"/>
      <c r="T39" s="71"/>
      <c r="U39" s="71"/>
    </row>
    <row r="40" spans="1:21">
      <c r="A40" s="10" t="s">
        <v>9</v>
      </c>
      <c r="B40" s="10" t="s">
        <v>6</v>
      </c>
      <c r="C40" s="10" t="s">
        <v>151</v>
      </c>
      <c r="D40" s="10" t="s">
        <v>145</v>
      </c>
      <c r="E40" s="50">
        <v>24.3743314889236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</row>
    <row r="41" spans="1:21">
      <c r="A41" s="10" t="s">
        <v>12</v>
      </c>
      <c r="B41" s="10" t="s">
        <v>6</v>
      </c>
      <c r="C41" s="10" t="s">
        <v>151</v>
      </c>
      <c r="D41" s="10" t="s">
        <v>145</v>
      </c>
      <c r="E41" s="50">
        <v>24.3492104882109</v>
      </c>
      <c r="F41" s="71"/>
      <c r="G41" s="71"/>
      <c r="H41" s="71"/>
      <c r="I41" s="71"/>
      <c r="J41" s="71"/>
      <c r="K41" s="71"/>
      <c r="L41" s="71"/>
      <c r="M41" s="71"/>
      <c r="N41" s="71"/>
      <c r="O41" s="115"/>
      <c r="P41" s="115"/>
      <c r="Q41" s="71"/>
      <c r="R41" s="71"/>
      <c r="S41" s="71"/>
      <c r="T41" s="71"/>
      <c r="U41" s="71"/>
    </row>
    <row r="42" spans="1:21">
      <c r="A42" s="58" t="s">
        <v>14</v>
      </c>
      <c r="B42" s="58" t="s">
        <v>6</v>
      </c>
      <c r="C42" s="58" t="s">
        <v>151</v>
      </c>
      <c r="D42" s="10" t="s">
        <v>145</v>
      </c>
      <c r="E42" s="55">
        <v>24.432463357058</v>
      </c>
      <c r="F42" s="71"/>
      <c r="G42" s="71"/>
      <c r="H42" s="71"/>
      <c r="I42" s="71"/>
      <c r="J42" s="71"/>
      <c r="K42" s="71"/>
      <c r="L42" s="71"/>
      <c r="M42" s="71"/>
      <c r="N42" s="71"/>
      <c r="O42" s="115"/>
      <c r="P42" s="115"/>
      <c r="Q42" s="71"/>
      <c r="R42" s="71"/>
      <c r="S42" s="71"/>
      <c r="T42" s="71"/>
      <c r="U42" s="71"/>
    </row>
    <row r="43" spans="1:21">
      <c r="A43" s="10" t="s">
        <v>43</v>
      </c>
      <c r="B43" s="10" t="s">
        <v>6</v>
      </c>
      <c r="C43" s="10" t="s">
        <v>18</v>
      </c>
      <c r="D43" s="10" t="s">
        <v>145</v>
      </c>
      <c r="E43" s="50">
        <v>16.1958809707736</v>
      </c>
      <c r="F43" s="71"/>
      <c r="G43" s="71"/>
      <c r="H43" s="71"/>
      <c r="I43" s="71"/>
      <c r="J43" s="71"/>
      <c r="K43" s="71"/>
      <c r="L43" s="71"/>
      <c r="M43" s="71"/>
      <c r="N43" s="71"/>
      <c r="O43" s="115"/>
      <c r="P43" s="115"/>
      <c r="Q43" s="71"/>
      <c r="R43" s="71"/>
      <c r="S43" s="71"/>
      <c r="T43" s="71"/>
      <c r="U43" s="71"/>
    </row>
    <row r="44" spans="1:21">
      <c r="A44" s="58" t="s">
        <v>45</v>
      </c>
      <c r="B44" s="58" t="s">
        <v>6</v>
      </c>
      <c r="C44" s="58" t="s">
        <v>18</v>
      </c>
      <c r="D44" s="10" t="s">
        <v>145</v>
      </c>
      <c r="E44" s="55">
        <v>16.2074541353091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>
      <c r="A45" s="58" t="s">
        <v>47</v>
      </c>
      <c r="B45" s="58" t="s">
        <v>6</v>
      </c>
      <c r="C45" s="58" t="s">
        <v>18</v>
      </c>
      <c r="D45" s="10" t="s">
        <v>145</v>
      </c>
      <c r="E45" s="55">
        <v>16.2218232742494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>
      <c r="A46" s="58" t="s">
        <v>49</v>
      </c>
      <c r="B46" s="58" t="s">
        <v>6</v>
      </c>
      <c r="C46" s="58" t="s">
        <v>152</v>
      </c>
      <c r="D46" s="10" t="s">
        <v>145</v>
      </c>
      <c r="E46" s="55">
        <v>20.7211872660371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spans="1:21">
      <c r="A47" s="58" t="s">
        <v>52</v>
      </c>
      <c r="B47" s="58" t="s">
        <v>6</v>
      </c>
      <c r="C47" s="58" t="s">
        <v>152</v>
      </c>
      <c r="D47" s="10" t="s">
        <v>145</v>
      </c>
      <c r="E47" s="55">
        <v>20.6610397501614</v>
      </c>
      <c r="F47" s="71"/>
      <c r="G47" s="71"/>
      <c r="H47" s="71"/>
      <c r="I47" s="71"/>
      <c r="J47" s="71"/>
      <c r="K47" s="71"/>
      <c r="L47" s="71"/>
      <c r="M47" s="71"/>
      <c r="N47" s="113"/>
      <c r="O47" s="115"/>
      <c r="P47" s="115"/>
      <c r="Q47" s="71"/>
      <c r="R47" s="71"/>
      <c r="S47" s="71"/>
      <c r="T47" s="71"/>
      <c r="U47" s="71"/>
    </row>
    <row r="48" spans="1:21">
      <c r="A48" s="10" t="s">
        <v>54</v>
      </c>
      <c r="B48" s="10" t="s">
        <v>6</v>
      </c>
      <c r="C48" s="10" t="s">
        <v>152</v>
      </c>
      <c r="D48" s="10" t="s">
        <v>145</v>
      </c>
      <c r="E48" s="50">
        <v>20.6793309693946</v>
      </c>
      <c r="F48" s="71"/>
      <c r="G48" s="71"/>
      <c r="H48" s="71"/>
      <c r="I48" s="71"/>
      <c r="J48" s="71"/>
      <c r="K48" s="71"/>
      <c r="L48" s="71"/>
      <c r="M48" s="71"/>
      <c r="N48" s="71"/>
      <c r="O48" s="115"/>
      <c r="P48" s="115"/>
      <c r="Q48" s="71"/>
      <c r="R48" s="71"/>
      <c r="S48" s="71"/>
      <c r="T48" s="71"/>
      <c r="U48" s="71"/>
    </row>
    <row r="49" spans="1:21">
      <c r="A49" s="10" t="s">
        <v>17</v>
      </c>
      <c r="B49" s="10" t="s">
        <v>6</v>
      </c>
      <c r="C49" s="10" t="s">
        <v>153</v>
      </c>
      <c r="D49" s="10" t="s">
        <v>145</v>
      </c>
      <c r="E49" s="50">
        <v>23.1190680294</v>
      </c>
      <c r="F49" s="71"/>
      <c r="G49" s="71"/>
      <c r="H49" s="71"/>
      <c r="I49" s="71"/>
      <c r="J49" s="71"/>
      <c r="K49" s="71"/>
      <c r="L49" s="71"/>
      <c r="M49" s="71"/>
      <c r="N49" s="71"/>
      <c r="O49" s="115"/>
      <c r="P49" s="115"/>
      <c r="Q49" s="71"/>
      <c r="R49" s="71"/>
      <c r="S49" s="71"/>
      <c r="T49" s="71"/>
      <c r="U49" s="71"/>
    </row>
    <row r="50" spans="1:21">
      <c r="A50" s="58" t="s">
        <v>20</v>
      </c>
      <c r="B50" s="58" t="s">
        <v>6</v>
      </c>
      <c r="C50" s="58" t="s">
        <v>153</v>
      </c>
      <c r="D50" s="10" t="s">
        <v>145</v>
      </c>
      <c r="E50" s="55">
        <v>23.1623209105808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  <row r="51" spans="1:21">
      <c r="A51" s="10" t="s">
        <v>22</v>
      </c>
      <c r="B51" s="10" t="s">
        <v>6</v>
      </c>
      <c r="C51" s="10" t="s">
        <v>153</v>
      </c>
      <c r="D51" s="10" t="s">
        <v>145</v>
      </c>
      <c r="E51" s="50">
        <v>23.2093986097646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</row>
    <row r="52" spans="1:21">
      <c r="A52" s="67"/>
      <c r="B52" s="67"/>
      <c r="C52" s="67"/>
      <c r="D52" s="67"/>
      <c r="E52" s="68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</row>
  </sheetData>
  <mergeCells count="1">
    <mergeCell ref="G1:I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"/>
  <sheetViews>
    <sheetView topLeftCell="A16" workbookViewId="0">
      <selection activeCell="S18" sqref="S18"/>
    </sheetView>
  </sheetViews>
  <sheetFormatPr defaultColWidth="9.23148148148148" defaultRowHeight="14.4"/>
  <cols>
    <col min="8" max="9" width="14.1111111111111" customWidth="1"/>
    <col min="12" max="12" width="12.8888888888889" customWidth="1"/>
    <col min="13" max="13" width="14.1111111111111" customWidth="1"/>
    <col min="16" max="16" width="14.1111111111111" customWidth="1"/>
    <col min="17" max="17" width="12.8888888888889" customWidth="1"/>
    <col min="20" max="20" width="14.1111111111111" customWidth="1"/>
    <col min="21" max="21" width="12.8888888888889" customWidth="1"/>
  </cols>
  <sheetData>
    <row r="1" spans="1:22">
      <c r="A1" s="110" t="s">
        <v>0</v>
      </c>
      <c r="B1" s="98" t="s">
        <v>1</v>
      </c>
      <c r="C1" s="110" t="s">
        <v>2</v>
      </c>
      <c r="D1" s="110" t="s">
        <v>3</v>
      </c>
      <c r="E1" s="110" t="s">
        <v>4</v>
      </c>
      <c r="G1" s="111" t="s">
        <v>32</v>
      </c>
      <c r="H1" s="111"/>
      <c r="I1" s="111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</row>
    <row r="2" spans="1:22">
      <c r="A2" s="37" t="s">
        <v>5</v>
      </c>
      <c r="B2" s="10" t="s">
        <v>6</v>
      </c>
      <c r="C2" s="37" t="s">
        <v>143</v>
      </c>
      <c r="D2" s="37" t="s">
        <v>154</v>
      </c>
      <c r="E2" s="56">
        <v>24.42</v>
      </c>
      <c r="F2" s="90"/>
      <c r="G2" s="91"/>
      <c r="H2" s="52" t="s">
        <v>154</v>
      </c>
      <c r="I2" s="52" t="s">
        <v>155</v>
      </c>
      <c r="J2" s="90"/>
      <c r="K2" s="91"/>
      <c r="L2" s="52" t="s">
        <v>154</v>
      </c>
      <c r="M2" s="52" t="s">
        <v>155</v>
      </c>
      <c r="N2" s="90"/>
      <c r="O2" s="91"/>
      <c r="P2" s="52" t="s">
        <v>154</v>
      </c>
      <c r="Q2" s="52" t="s">
        <v>155</v>
      </c>
      <c r="R2" s="90"/>
      <c r="S2" s="91"/>
      <c r="T2" s="52" t="s">
        <v>154</v>
      </c>
      <c r="U2" s="52" t="s">
        <v>155</v>
      </c>
      <c r="V2" s="90"/>
    </row>
    <row r="3" spans="1:22">
      <c r="A3" s="37" t="s">
        <v>11</v>
      </c>
      <c r="B3" s="10" t="s">
        <v>6</v>
      </c>
      <c r="C3" s="37" t="s">
        <v>143</v>
      </c>
      <c r="D3" s="37" t="s">
        <v>154</v>
      </c>
      <c r="E3" s="56">
        <v>24.45</v>
      </c>
      <c r="F3" s="90"/>
      <c r="G3" s="54" t="s">
        <v>16</v>
      </c>
      <c r="H3" s="64">
        <v>33.24</v>
      </c>
      <c r="I3" s="37">
        <v>32.79</v>
      </c>
      <c r="J3" s="90"/>
      <c r="K3" s="54" t="s">
        <v>143</v>
      </c>
      <c r="L3" s="37">
        <v>24.42</v>
      </c>
      <c r="M3" s="37">
        <v>22.39</v>
      </c>
      <c r="N3" s="90"/>
      <c r="O3" s="37" t="s">
        <v>147</v>
      </c>
      <c r="P3" s="37">
        <v>26.86</v>
      </c>
      <c r="Q3" s="37">
        <v>25.05</v>
      </c>
      <c r="R3" s="90"/>
      <c r="S3" s="37" t="s">
        <v>156</v>
      </c>
      <c r="T3" s="37">
        <v>30.76</v>
      </c>
      <c r="U3" s="37">
        <v>28.67</v>
      </c>
      <c r="V3" s="90"/>
    </row>
    <row r="4" spans="1:22">
      <c r="A4" s="37" t="s">
        <v>13</v>
      </c>
      <c r="B4" s="10" t="s">
        <v>6</v>
      </c>
      <c r="C4" s="37" t="s">
        <v>143</v>
      </c>
      <c r="D4" s="37" t="s">
        <v>154</v>
      </c>
      <c r="E4" s="56">
        <v>24.36</v>
      </c>
      <c r="F4" s="90"/>
      <c r="G4" s="37"/>
      <c r="H4" s="64">
        <v>33.58</v>
      </c>
      <c r="I4" s="37">
        <v>33.53</v>
      </c>
      <c r="J4" s="90"/>
      <c r="K4" s="37"/>
      <c r="L4" s="37">
        <v>24.45</v>
      </c>
      <c r="M4" s="37">
        <v>22.41</v>
      </c>
      <c r="N4" s="90"/>
      <c r="O4" s="37"/>
      <c r="P4" s="37">
        <v>26.77</v>
      </c>
      <c r="Q4" s="37">
        <v>25.17</v>
      </c>
      <c r="R4" s="90"/>
      <c r="S4" s="37"/>
      <c r="T4" s="37">
        <v>30.91</v>
      </c>
      <c r="U4" s="37">
        <v>28.78</v>
      </c>
      <c r="V4" s="90"/>
    </row>
    <row r="5" spans="1:22">
      <c r="A5" s="37" t="s">
        <v>15</v>
      </c>
      <c r="B5" s="10" t="s">
        <v>6</v>
      </c>
      <c r="C5" s="37" t="s">
        <v>147</v>
      </c>
      <c r="D5" s="37" t="s">
        <v>154</v>
      </c>
      <c r="E5" s="56">
        <v>26.86</v>
      </c>
      <c r="F5" s="90"/>
      <c r="G5" s="37"/>
      <c r="H5" s="64">
        <v>33.28</v>
      </c>
      <c r="I5" s="37">
        <v>32.6</v>
      </c>
      <c r="J5" s="90"/>
      <c r="K5" s="37"/>
      <c r="L5" s="37">
        <v>24.36</v>
      </c>
      <c r="M5" s="37">
        <v>22.44</v>
      </c>
      <c r="N5" s="90"/>
      <c r="O5" s="37"/>
      <c r="P5" s="37">
        <v>26.76</v>
      </c>
      <c r="Q5" s="37">
        <v>25.15</v>
      </c>
      <c r="R5" s="90"/>
      <c r="S5" s="37"/>
      <c r="T5" s="37">
        <v>30.93</v>
      </c>
      <c r="U5" s="37">
        <v>28.61</v>
      </c>
      <c r="V5" s="90"/>
    </row>
    <row r="6" spans="1:22">
      <c r="A6" s="37" t="s">
        <v>19</v>
      </c>
      <c r="B6" s="10" t="s">
        <v>6</v>
      </c>
      <c r="C6" s="37" t="s">
        <v>147</v>
      </c>
      <c r="D6" s="37" t="s">
        <v>154</v>
      </c>
      <c r="E6" s="56">
        <v>26.77</v>
      </c>
      <c r="F6" s="90"/>
      <c r="G6" s="32" t="s">
        <v>157</v>
      </c>
      <c r="H6" s="37">
        <f>H3-$H$38</f>
        <v>14.8466666666667</v>
      </c>
      <c r="I6" s="37">
        <f>I3-$I$38</f>
        <v>15.8933333333333</v>
      </c>
      <c r="J6" s="90"/>
      <c r="K6" s="32" t="s">
        <v>157</v>
      </c>
      <c r="L6" s="37">
        <f>L3-$H$38</f>
        <v>6.02666666666667</v>
      </c>
      <c r="M6" s="37">
        <f>M3-$I$38</f>
        <v>5.49333333333334</v>
      </c>
      <c r="N6" s="90"/>
      <c r="O6" s="32" t="s">
        <v>157</v>
      </c>
      <c r="P6" s="37">
        <f>P3-$H$38</f>
        <v>8.46666666666666</v>
      </c>
      <c r="Q6" s="37">
        <f>Q3-$I$38</f>
        <v>8.15333333333334</v>
      </c>
      <c r="R6" s="90"/>
      <c r="S6" s="32" t="s">
        <v>157</v>
      </c>
      <c r="T6" s="37">
        <f>T3-$H$38</f>
        <v>12.3666666666667</v>
      </c>
      <c r="U6" s="37">
        <f>U3-$I$38</f>
        <v>11.7733333333333</v>
      </c>
      <c r="V6" s="90"/>
    </row>
    <row r="7" spans="1:22">
      <c r="A7" s="37" t="s">
        <v>21</v>
      </c>
      <c r="B7" s="10" t="s">
        <v>6</v>
      </c>
      <c r="C7" s="37" t="s">
        <v>147</v>
      </c>
      <c r="D7" s="37" t="s">
        <v>154</v>
      </c>
      <c r="E7" s="56">
        <v>26.76</v>
      </c>
      <c r="F7" s="90"/>
      <c r="G7" s="37"/>
      <c r="H7" s="37">
        <f>H4-$H$38</f>
        <v>15.1866666666667</v>
      </c>
      <c r="I7" s="37">
        <f>I4-$I$38</f>
        <v>16.6333333333333</v>
      </c>
      <c r="J7" s="90"/>
      <c r="K7" s="37"/>
      <c r="L7" s="37">
        <f>L4-$H$38</f>
        <v>6.05666666666666</v>
      </c>
      <c r="M7" s="37">
        <f>M4-$I$38</f>
        <v>5.51333333333334</v>
      </c>
      <c r="N7" s="90"/>
      <c r="O7" s="37"/>
      <c r="P7" s="37">
        <f>P4-$H$38</f>
        <v>8.37666666666667</v>
      </c>
      <c r="Q7" s="37">
        <f>Q4-$I$38</f>
        <v>8.27333333333334</v>
      </c>
      <c r="R7" s="90"/>
      <c r="S7" s="37"/>
      <c r="T7" s="37">
        <f>T4-$H$38</f>
        <v>12.5166666666667</v>
      </c>
      <c r="U7" s="37">
        <f>U4-$I$38</f>
        <v>11.8833333333333</v>
      </c>
      <c r="V7" s="90"/>
    </row>
    <row r="8" spans="1:22">
      <c r="A8" s="37" t="s">
        <v>23</v>
      </c>
      <c r="B8" s="10" t="s">
        <v>6</v>
      </c>
      <c r="C8" s="37" t="s">
        <v>156</v>
      </c>
      <c r="D8" s="37" t="s">
        <v>154</v>
      </c>
      <c r="E8" s="56">
        <v>30.76</v>
      </c>
      <c r="F8" s="90"/>
      <c r="G8" s="37"/>
      <c r="H8" s="37">
        <f>H5-$H$38</f>
        <v>14.8866666666667</v>
      </c>
      <c r="I8" s="37">
        <f>I5-$I$38</f>
        <v>15.7033333333333</v>
      </c>
      <c r="J8" s="90"/>
      <c r="K8" s="37"/>
      <c r="L8" s="37">
        <f>L5-$H$38</f>
        <v>5.96666666666667</v>
      </c>
      <c r="M8" s="37">
        <f>M5-$I$38</f>
        <v>5.54333333333334</v>
      </c>
      <c r="N8" s="90"/>
      <c r="O8" s="37"/>
      <c r="P8" s="37">
        <f>P5-$H$38</f>
        <v>8.36666666666667</v>
      </c>
      <c r="Q8" s="37">
        <f>Q5-$I$38</f>
        <v>8.25333333333333</v>
      </c>
      <c r="R8" s="90"/>
      <c r="S8" s="37"/>
      <c r="T8" s="37">
        <f>T5-$H$38</f>
        <v>12.5366666666667</v>
      </c>
      <c r="U8" s="37">
        <f>U5-$I$38</f>
        <v>11.7133333333333</v>
      </c>
      <c r="V8" s="90"/>
    </row>
    <row r="9" spans="1:22">
      <c r="A9" s="37" t="s">
        <v>27</v>
      </c>
      <c r="B9" s="10" t="s">
        <v>6</v>
      </c>
      <c r="C9" s="37" t="s">
        <v>156</v>
      </c>
      <c r="D9" s="37" t="s">
        <v>154</v>
      </c>
      <c r="E9" s="56">
        <v>30.91</v>
      </c>
      <c r="F9" s="90"/>
      <c r="G9" s="37"/>
      <c r="H9" s="92">
        <f>AVERAGE(H6:H8)</f>
        <v>14.9733333333333</v>
      </c>
      <c r="I9" s="37"/>
      <c r="J9" s="90"/>
      <c r="K9" s="37"/>
      <c r="L9" s="37">
        <f>AVERAGE(L6:L8)</f>
        <v>6.01666666666667</v>
      </c>
      <c r="M9" s="37"/>
      <c r="N9" s="90"/>
      <c r="O9" s="37"/>
      <c r="P9" s="92">
        <f>AVERAGE(P6:P8)</f>
        <v>8.40333333333333</v>
      </c>
      <c r="Q9" s="37"/>
      <c r="R9" s="90"/>
      <c r="S9" s="37"/>
      <c r="T9" s="92">
        <f>AVERAGE(T6:T8)</f>
        <v>12.4733333333333</v>
      </c>
      <c r="U9" s="37"/>
      <c r="V9" s="90"/>
    </row>
    <row r="10" spans="1:22">
      <c r="A10" s="37" t="s">
        <v>29</v>
      </c>
      <c r="B10" s="10" t="s">
        <v>6</v>
      </c>
      <c r="C10" s="37" t="s">
        <v>156</v>
      </c>
      <c r="D10" s="37" t="s">
        <v>154</v>
      </c>
      <c r="E10" s="56">
        <v>30.93</v>
      </c>
      <c r="F10" s="90"/>
      <c r="G10" s="32" t="s">
        <v>158</v>
      </c>
      <c r="H10" s="37">
        <f t="shared" ref="H10:H12" si="0">H6-$H$9</f>
        <v>-0.126666666666667</v>
      </c>
      <c r="I10" s="37">
        <f t="shared" ref="I10:I12" si="1">I6-$H$9</f>
        <v>0.92</v>
      </c>
      <c r="J10" s="90"/>
      <c r="K10" s="32" t="s">
        <v>158</v>
      </c>
      <c r="L10" s="37">
        <f t="shared" ref="L10:L12" si="2">L6-$L$9</f>
        <v>0.0100000000000016</v>
      </c>
      <c r="M10" s="37">
        <f t="shared" ref="M10:M12" si="3">M6-$L$9</f>
        <v>-0.52333333333333</v>
      </c>
      <c r="N10" s="90"/>
      <c r="O10" s="32" t="s">
        <v>158</v>
      </c>
      <c r="P10" s="37">
        <f t="shared" ref="P10:P12" si="4">P6-$P$9</f>
        <v>0.0633333333333326</v>
      </c>
      <c r="Q10" s="37">
        <f t="shared" ref="Q10:Q12" si="5">Q6-$P$9</f>
        <v>-0.249999999999996</v>
      </c>
      <c r="R10" s="90"/>
      <c r="S10" s="32" t="s">
        <v>158</v>
      </c>
      <c r="T10" s="37">
        <f t="shared" ref="T10:T12" si="6">T6-$T$9</f>
        <v>-0.106666666666667</v>
      </c>
      <c r="U10" s="37">
        <f t="shared" ref="U10:U12" si="7">U6-$T$9</f>
        <v>-0.699999999999998</v>
      </c>
      <c r="V10" s="90"/>
    </row>
    <row r="11" spans="1:22">
      <c r="A11" s="37" t="s">
        <v>31</v>
      </c>
      <c r="B11" s="10" t="s">
        <v>6</v>
      </c>
      <c r="C11" s="37" t="s">
        <v>16</v>
      </c>
      <c r="D11" s="37" t="s">
        <v>154</v>
      </c>
      <c r="E11" s="56">
        <v>33.24</v>
      </c>
      <c r="F11" s="90"/>
      <c r="G11" s="37"/>
      <c r="H11" s="37">
        <f t="shared" si="0"/>
        <v>0.213333333333329</v>
      </c>
      <c r="I11" s="37">
        <f t="shared" si="1"/>
        <v>1.66</v>
      </c>
      <c r="J11" s="90"/>
      <c r="K11" s="37"/>
      <c r="L11" s="37">
        <f t="shared" si="2"/>
        <v>0.0399999999999991</v>
      </c>
      <c r="M11" s="37">
        <f t="shared" si="3"/>
        <v>-0.50333333333333</v>
      </c>
      <c r="N11" s="90"/>
      <c r="O11" s="37"/>
      <c r="P11" s="37">
        <f t="shared" si="4"/>
        <v>-0.0266666666666673</v>
      </c>
      <c r="Q11" s="37">
        <f t="shared" si="5"/>
        <v>-0.129999999999995</v>
      </c>
      <c r="R11" s="90"/>
      <c r="S11" s="37"/>
      <c r="T11" s="37">
        <f t="shared" si="6"/>
        <v>0.0433333333333312</v>
      </c>
      <c r="U11" s="37">
        <f t="shared" si="7"/>
        <v>-0.589999999999998</v>
      </c>
      <c r="V11" s="90"/>
    </row>
    <row r="12" spans="1:22">
      <c r="A12" s="37" t="s">
        <v>34</v>
      </c>
      <c r="B12" s="10" t="s">
        <v>6</v>
      </c>
      <c r="C12" s="37" t="s">
        <v>16</v>
      </c>
      <c r="D12" s="37" t="s">
        <v>154</v>
      </c>
      <c r="E12" s="56">
        <v>33.58</v>
      </c>
      <c r="F12" s="90"/>
      <c r="G12" s="37"/>
      <c r="H12" s="37">
        <f t="shared" si="0"/>
        <v>-0.0866666666666678</v>
      </c>
      <c r="I12" s="37">
        <f t="shared" si="1"/>
        <v>0.730000000000002</v>
      </c>
      <c r="J12" s="90"/>
      <c r="K12" s="37"/>
      <c r="L12" s="37">
        <f t="shared" si="2"/>
        <v>-0.0500000000000007</v>
      </c>
      <c r="M12" s="37">
        <f t="shared" si="3"/>
        <v>-0.473333333333329</v>
      </c>
      <c r="N12" s="90"/>
      <c r="O12" s="37"/>
      <c r="P12" s="37">
        <f t="shared" si="4"/>
        <v>-0.0366666666666653</v>
      </c>
      <c r="Q12" s="37">
        <f t="shared" si="5"/>
        <v>-0.149999999999999</v>
      </c>
      <c r="R12" s="90"/>
      <c r="S12" s="37"/>
      <c r="T12" s="37">
        <f t="shared" si="6"/>
        <v>0.0633333333333308</v>
      </c>
      <c r="U12" s="37">
        <f t="shared" si="7"/>
        <v>-0.76</v>
      </c>
      <c r="V12" s="90"/>
    </row>
    <row r="13" spans="1:22">
      <c r="A13" s="37" t="s">
        <v>36</v>
      </c>
      <c r="B13" s="10" t="s">
        <v>6</v>
      </c>
      <c r="C13" s="37" t="s">
        <v>16</v>
      </c>
      <c r="D13" s="37" t="s">
        <v>154</v>
      </c>
      <c r="E13" s="56">
        <v>33.28</v>
      </c>
      <c r="F13" s="90"/>
      <c r="G13" s="64" t="s">
        <v>159</v>
      </c>
      <c r="H13" s="64">
        <f t="shared" ref="H13:M13" si="8">2^-H10</f>
        <v>1.09176826457064</v>
      </c>
      <c r="I13" s="64">
        <f t="shared" si="8"/>
        <v>0.52850902028069</v>
      </c>
      <c r="J13" s="90"/>
      <c r="K13" s="64" t="s">
        <v>159</v>
      </c>
      <c r="L13" s="64">
        <f t="shared" si="8"/>
        <v>0.993092495437035</v>
      </c>
      <c r="M13" s="64">
        <f t="shared" si="8"/>
        <v>1.43727221857892</v>
      </c>
      <c r="N13" s="65"/>
      <c r="O13" s="64" t="s">
        <v>159</v>
      </c>
      <c r="P13" s="64">
        <f t="shared" ref="P13:U13" si="9">2^-P10</f>
        <v>0.957050307073902</v>
      </c>
      <c r="Q13" s="64">
        <f t="shared" si="9"/>
        <v>1.18920711500272</v>
      </c>
      <c r="R13" s="90"/>
      <c r="S13" s="64" t="s">
        <v>159</v>
      </c>
      <c r="T13" s="64">
        <f t="shared" si="9"/>
        <v>1.07673756824752</v>
      </c>
      <c r="U13" s="64">
        <f t="shared" si="9"/>
        <v>1.62450479271247</v>
      </c>
      <c r="V13" s="90"/>
    </row>
    <row r="14" spans="1:22">
      <c r="A14" s="37" t="s">
        <v>25</v>
      </c>
      <c r="B14" s="10" t="s">
        <v>6</v>
      </c>
      <c r="C14" s="37" t="s">
        <v>143</v>
      </c>
      <c r="D14" s="37" t="s">
        <v>155</v>
      </c>
      <c r="E14" s="56">
        <v>22.39</v>
      </c>
      <c r="F14" s="90"/>
      <c r="G14" s="37"/>
      <c r="H14" s="64">
        <f t="shared" ref="H14:M14" si="10">2^-H11</f>
        <v>0.862542031992193</v>
      </c>
      <c r="I14" s="64">
        <f t="shared" si="10"/>
        <v>0.31643914849257</v>
      </c>
      <c r="J14" s="90"/>
      <c r="K14" s="37"/>
      <c r="L14" s="64">
        <f t="shared" si="10"/>
        <v>0.972654947412286</v>
      </c>
      <c r="M14" s="64">
        <f t="shared" si="10"/>
        <v>1.41748486722226</v>
      </c>
      <c r="N14" s="65"/>
      <c r="O14" s="37"/>
      <c r="P14" s="64">
        <f t="shared" ref="P14:U14" si="11">2^-P11</f>
        <v>1.01865580995729</v>
      </c>
      <c r="Q14" s="64">
        <f t="shared" si="11"/>
        <v>1.09429370126074</v>
      </c>
      <c r="R14" s="90"/>
      <c r="S14" s="37"/>
      <c r="T14" s="64">
        <f t="shared" si="11"/>
        <v>0.970410231493542</v>
      </c>
      <c r="U14" s="64">
        <f t="shared" si="11"/>
        <v>1.50524674741107</v>
      </c>
      <c r="V14" s="90"/>
    </row>
    <row r="15" spans="1:22">
      <c r="A15" s="37" t="s">
        <v>28</v>
      </c>
      <c r="B15" s="10" t="s">
        <v>6</v>
      </c>
      <c r="C15" s="37" t="s">
        <v>143</v>
      </c>
      <c r="D15" s="37" t="s">
        <v>155</v>
      </c>
      <c r="E15" s="56">
        <v>22.41</v>
      </c>
      <c r="F15" s="90"/>
      <c r="G15" s="37"/>
      <c r="H15" s="64">
        <f t="shared" ref="H15:M15" si="12">2^-H12</f>
        <v>1.06191380396236</v>
      </c>
      <c r="I15" s="64">
        <f t="shared" si="12"/>
        <v>0.602903913845379</v>
      </c>
      <c r="J15" s="90"/>
      <c r="K15" s="37"/>
      <c r="L15" s="64">
        <f t="shared" si="12"/>
        <v>1.03526492384138</v>
      </c>
      <c r="M15" s="64">
        <f t="shared" si="12"/>
        <v>1.38831345047979</v>
      </c>
      <c r="N15" s="65"/>
      <c r="O15" s="37"/>
      <c r="P15" s="64">
        <f t="shared" ref="P15:U15" si="13">2^-P12</f>
        <v>1.02574112143402</v>
      </c>
      <c r="Q15" s="64">
        <f t="shared" si="13"/>
        <v>1.10956947206784</v>
      </c>
      <c r="R15" s="90"/>
      <c r="S15" s="37"/>
      <c r="T15" s="64">
        <f t="shared" si="13"/>
        <v>0.957050307073903</v>
      </c>
      <c r="U15" s="64">
        <f t="shared" si="13"/>
        <v>1.69349062472505</v>
      </c>
      <c r="V15" s="90"/>
    </row>
    <row r="16" spans="1:22">
      <c r="A16" s="37" t="s">
        <v>30</v>
      </c>
      <c r="B16" s="10" t="s">
        <v>6</v>
      </c>
      <c r="C16" s="37" t="s">
        <v>143</v>
      </c>
      <c r="D16" s="37" t="s">
        <v>155</v>
      </c>
      <c r="E16" s="56">
        <v>22.44</v>
      </c>
      <c r="F16" s="90"/>
      <c r="G16" s="37" t="s">
        <v>150</v>
      </c>
      <c r="H16" s="37"/>
      <c r="I16" s="25" cm="1">
        <f t="array" ref="I16">TTEST($H13:$H15,I13:I15,2,3)</f>
        <v>0.0102423498191223</v>
      </c>
      <c r="J16" s="90"/>
      <c r="K16" s="37" t="s">
        <v>150</v>
      </c>
      <c r="L16" s="37"/>
      <c r="M16" s="25" cm="1">
        <f t="array" ref="M16">TTEST(L13:L15,M13:M15,2,3)</f>
        <v>9.13736289936266e-5</v>
      </c>
      <c r="N16" s="90"/>
      <c r="O16" s="37" t="s">
        <v>150</v>
      </c>
      <c r="P16" s="37"/>
      <c r="Q16" s="25" cm="1">
        <f t="array" ref="Q16">TTEST(P13:P15,Q13:Q15,2,3)</f>
        <v>0.0268993611278368</v>
      </c>
      <c r="R16" s="90"/>
      <c r="S16" s="37" t="s">
        <v>150</v>
      </c>
      <c r="T16" s="37"/>
      <c r="U16" s="25" cm="1">
        <f t="array" ref="U16">TTEST(T13:T15,U13:U15,2,3)</f>
        <v>0.00139854694233631</v>
      </c>
      <c r="V16" s="90"/>
    </row>
    <row r="17" spans="1:22">
      <c r="A17" s="37" t="s">
        <v>61</v>
      </c>
      <c r="B17" s="10" t="s">
        <v>6</v>
      </c>
      <c r="C17" s="37" t="s">
        <v>147</v>
      </c>
      <c r="D17" s="37" t="s">
        <v>155</v>
      </c>
      <c r="E17" s="56">
        <v>25.05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1:22">
      <c r="A18" s="37" t="s">
        <v>62</v>
      </c>
      <c r="B18" s="10" t="s">
        <v>6</v>
      </c>
      <c r="C18" s="37" t="s">
        <v>147</v>
      </c>
      <c r="D18" s="37" t="s">
        <v>155</v>
      </c>
      <c r="E18" s="56">
        <v>25.17</v>
      </c>
      <c r="F18" s="90"/>
      <c r="G18" s="91"/>
      <c r="H18" s="52" t="s">
        <v>154</v>
      </c>
      <c r="I18" s="52" t="s">
        <v>155</v>
      </c>
      <c r="J18" s="90"/>
      <c r="K18" s="91"/>
      <c r="L18" s="52" t="s">
        <v>154</v>
      </c>
      <c r="M18" s="52" t="s">
        <v>155</v>
      </c>
      <c r="N18" s="90"/>
      <c r="O18" s="91"/>
      <c r="P18" s="52" t="s">
        <v>154</v>
      </c>
      <c r="Q18" s="52" t="s">
        <v>155</v>
      </c>
      <c r="R18" s="90"/>
      <c r="S18" s="90"/>
      <c r="T18" s="90"/>
      <c r="U18" s="90"/>
      <c r="V18" s="90"/>
    </row>
    <row r="19" spans="1:22">
      <c r="A19" s="37" t="s">
        <v>63</v>
      </c>
      <c r="B19" s="10" t="s">
        <v>6</v>
      </c>
      <c r="C19" s="37" t="s">
        <v>147</v>
      </c>
      <c r="D19" s="37" t="s">
        <v>155</v>
      </c>
      <c r="E19" s="56">
        <v>25.15</v>
      </c>
      <c r="F19" s="90"/>
      <c r="G19" s="37" t="s">
        <v>160</v>
      </c>
      <c r="H19" s="37">
        <v>27.2</v>
      </c>
      <c r="I19" s="37">
        <v>25.16</v>
      </c>
      <c r="J19" s="90"/>
      <c r="K19" s="37" t="s">
        <v>161</v>
      </c>
      <c r="L19" s="37">
        <v>26.19</v>
      </c>
      <c r="M19" s="37">
        <v>24.4</v>
      </c>
      <c r="N19" s="90"/>
      <c r="O19" s="37" t="s">
        <v>149</v>
      </c>
      <c r="P19" s="37">
        <v>30.61</v>
      </c>
      <c r="Q19" s="37">
        <v>28.91</v>
      </c>
      <c r="R19" s="90"/>
      <c r="S19" s="90"/>
      <c r="T19" s="90"/>
      <c r="U19" s="90"/>
      <c r="V19" s="90"/>
    </row>
    <row r="20" spans="1:22">
      <c r="A20" s="37" t="s">
        <v>64</v>
      </c>
      <c r="B20" s="10" t="s">
        <v>6</v>
      </c>
      <c r="C20" s="37" t="s">
        <v>156</v>
      </c>
      <c r="D20" s="37" t="s">
        <v>155</v>
      </c>
      <c r="E20" s="56">
        <v>28.67</v>
      </c>
      <c r="F20" s="90"/>
      <c r="G20" s="37"/>
      <c r="H20" s="37">
        <v>27.09</v>
      </c>
      <c r="I20" s="37">
        <v>25.34</v>
      </c>
      <c r="J20" s="90"/>
      <c r="K20" s="37"/>
      <c r="L20" s="37">
        <v>26.23</v>
      </c>
      <c r="M20" s="37">
        <v>24.38</v>
      </c>
      <c r="N20" s="90"/>
      <c r="O20" s="37"/>
      <c r="P20" s="37">
        <v>30.64</v>
      </c>
      <c r="Q20" s="37">
        <v>28.68</v>
      </c>
      <c r="R20" s="90"/>
      <c r="S20" s="90"/>
      <c r="T20" s="90"/>
      <c r="U20" s="90"/>
      <c r="V20" s="90"/>
    </row>
    <row r="21" spans="1:22">
      <c r="A21" s="37" t="s">
        <v>65</v>
      </c>
      <c r="B21" s="10" t="s">
        <v>6</v>
      </c>
      <c r="C21" s="37" t="s">
        <v>156</v>
      </c>
      <c r="D21" s="37" t="s">
        <v>155</v>
      </c>
      <c r="E21" s="56">
        <v>28.78</v>
      </c>
      <c r="F21" s="90"/>
      <c r="G21" s="37"/>
      <c r="H21" s="37">
        <v>27.22</v>
      </c>
      <c r="I21" s="37">
        <v>25.07</v>
      </c>
      <c r="J21" s="90"/>
      <c r="K21" s="37"/>
      <c r="L21" s="37">
        <v>26.03</v>
      </c>
      <c r="M21" s="37">
        <v>24.35</v>
      </c>
      <c r="N21" s="90"/>
      <c r="O21" s="37"/>
      <c r="P21" s="37">
        <v>30.51</v>
      </c>
      <c r="Q21" s="37">
        <v>28.7</v>
      </c>
      <c r="R21" s="90"/>
      <c r="S21" s="90"/>
      <c r="T21" s="90"/>
      <c r="U21" s="90"/>
      <c r="V21" s="90"/>
    </row>
    <row r="22" spans="1:22">
      <c r="A22" s="37" t="s">
        <v>66</v>
      </c>
      <c r="B22" s="10" t="s">
        <v>6</v>
      </c>
      <c r="C22" s="37" t="s">
        <v>156</v>
      </c>
      <c r="D22" s="37" t="s">
        <v>155</v>
      </c>
      <c r="E22" s="56">
        <v>28.61</v>
      </c>
      <c r="F22" s="90"/>
      <c r="G22" s="32" t="s">
        <v>157</v>
      </c>
      <c r="H22" s="37">
        <f t="shared" ref="H22:H24" si="14">H19-$H$38</f>
        <v>8.80666666666666</v>
      </c>
      <c r="I22" s="37">
        <f t="shared" ref="I22:I24" si="15">I19-$I$38</f>
        <v>8.26333333333334</v>
      </c>
      <c r="J22" s="90"/>
      <c r="K22" s="32" t="s">
        <v>157</v>
      </c>
      <c r="L22" s="37">
        <f t="shared" ref="L22:L24" si="16">L19-$H$38</f>
        <v>7.79666666666667</v>
      </c>
      <c r="M22" s="37">
        <f t="shared" ref="M22:M24" si="17">M19-$I$38</f>
        <v>7.50333333333333</v>
      </c>
      <c r="N22" s="90"/>
      <c r="O22" s="32" t="s">
        <v>157</v>
      </c>
      <c r="P22" s="37">
        <f t="shared" ref="P22:P24" si="18">P19-$H$38</f>
        <v>12.2166666666667</v>
      </c>
      <c r="Q22" s="37">
        <f t="shared" ref="Q22:Q24" si="19">Q19-$I$38</f>
        <v>12.0133333333333</v>
      </c>
      <c r="R22" s="90"/>
      <c r="S22" s="90"/>
      <c r="T22" s="90"/>
      <c r="U22" s="90"/>
      <c r="V22" s="90"/>
    </row>
    <row r="23" spans="1:22">
      <c r="A23" s="37" t="s">
        <v>33</v>
      </c>
      <c r="B23" s="10" t="s">
        <v>6</v>
      </c>
      <c r="C23" s="37" t="s">
        <v>16</v>
      </c>
      <c r="D23" s="37" t="s">
        <v>155</v>
      </c>
      <c r="E23" s="56">
        <v>32.79</v>
      </c>
      <c r="F23" s="90"/>
      <c r="G23" s="37"/>
      <c r="H23" s="37">
        <f t="shared" si="14"/>
        <v>8.69666666666667</v>
      </c>
      <c r="I23" s="37">
        <f t="shared" si="15"/>
        <v>8.44333333333334</v>
      </c>
      <c r="J23" s="90"/>
      <c r="K23" s="37"/>
      <c r="L23" s="37">
        <f t="shared" si="16"/>
        <v>7.83666666666667</v>
      </c>
      <c r="M23" s="37">
        <f t="shared" si="17"/>
        <v>7.48333333333333</v>
      </c>
      <c r="N23" s="90"/>
      <c r="O23" s="37"/>
      <c r="P23" s="37">
        <f t="shared" si="18"/>
        <v>12.2466666666667</v>
      </c>
      <c r="Q23" s="37">
        <f t="shared" si="19"/>
        <v>11.7833333333333</v>
      </c>
      <c r="R23" s="90"/>
      <c r="S23" s="90"/>
      <c r="T23" s="90"/>
      <c r="U23" s="90"/>
      <c r="V23" s="90"/>
    </row>
    <row r="24" spans="1:22">
      <c r="A24" s="37" t="s">
        <v>35</v>
      </c>
      <c r="B24" s="10" t="s">
        <v>6</v>
      </c>
      <c r="C24" s="37" t="s">
        <v>16</v>
      </c>
      <c r="D24" s="37" t="s">
        <v>155</v>
      </c>
      <c r="E24" s="56">
        <v>33.53</v>
      </c>
      <c r="F24" s="90"/>
      <c r="G24" s="37"/>
      <c r="H24" s="37">
        <f t="shared" si="14"/>
        <v>8.82666666666666</v>
      </c>
      <c r="I24" s="37">
        <f t="shared" si="15"/>
        <v>8.17333333333334</v>
      </c>
      <c r="J24" s="90"/>
      <c r="K24" s="37"/>
      <c r="L24" s="37">
        <f t="shared" si="16"/>
        <v>7.63666666666667</v>
      </c>
      <c r="M24" s="37">
        <f t="shared" si="17"/>
        <v>7.45333333333334</v>
      </c>
      <c r="N24" s="90"/>
      <c r="O24" s="37"/>
      <c r="P24" s="37">
        <f t="shared" si="18"/>
        <v>12.1166666666667</v>
      </c>
      <c r="Q24" s="37">
        <f t="shared" si="19"/>
        <v>11.8033333333333</v>
      </c>
      <c r="R24" s="90"/>
      <c r="S24" s="90"/>
      <c r="T24" s="90"/>
      <c r="U24" s="90"/>
      <c r="V24" s="90"/>
    </row>
    <row r="25" spans="1:22">
      <c r="A25" s="37" t="s">
        <v>37</v>
      </c>
      <c r="B25" s="10" t="s">
        <v>6</v>
      </c>
      <c r="C25" s="37" t="s">
        <v>16</v>
      </c>
      <c r="D25" s="37" t="s">
        <v>155</v>
      </c>
      <c r="E25" s="56">
        <v>32.6</v>
      </c>
      <c r="F25" s="90"/>
      <c r="G25" s="37"/>
      <c r="H25" s="92">
        <f>AVERAGE(H22:H24)</f>
        <v>8.77666666666667</v>
      </c>
      <c r="I25" s="37"/>
      <c r="J25" s="90"/>
      <c r="K25" s="37"/>
      <c r="L25" s="92">
        <f>AVERAGE(L22:L24)</f>
        <v>7.75666666666667</v>
      </c>
      <c r="M25" s="37"/>
      <c r="N25" s="90"/>
      <c r="O25" s="37"/>
      <c r="P25" s="92">
        <f>AVERAGE(P22:P24)</f>
        <v>12.1933333333333</v>
      </c>
      <c r="Q25" s="37"/>
      <c r="R25" s="90"/>
      <c r="S25" s="90"/>
      <c r="T25" s="90"/>
      <c r="U25" s="90"/>
      <c r="V25" s="90"/>
    </row>
    <row r="26" spans="1:22">
      <c r="A26" s="37" t="s">
        <v>39</v>
      </c>
      <c r="B26" s="10" t="s">
        <v>6</v>
      </c>
      <c r="C26" s="37" t="s">
        <v>160</v>
      </c>
      <c r="D26" s="37" t="s">
        <v>154</v>
      </c>
      <c r="E26" s="56">
        <v>27.2</v>
      </c>
      <c r="F26" s="90"/>
      <c r="G26" s="32" t="s">
        <v>158</v>
      </c>
      <c r="H26" s="37">
        <f t="shared" ref="H26:H28" si="20">H22-$H$25</f>
        <v>0.0299999999999994</v>
      </c>
      <c r="I26" s="37">
        <f t="shared" ref="I26:I28" si="21">I22-$H$25</f>
        <v>-0.51333333333333</v>
      </c>
      <c r="J26" s="90"/>
      <c r="K26" s="32" t="s">
        <v>158</v>
      </c>
      <c r="L26" s="37">
        <f t="shared" ref="L26:L28" si="22">L22-$L$25</f>
        <v>0.04</v>
      </c>
      <c r="M26" s="37">
        <f t="shared" ref="M26:M28" si="23">M22-$L$25</f>
        <v>-0.253333333333333</v>
      </c>
      <c r="N26" s="90"/>
      <c r="O26" s="32" t="s">
        <v>158</v>
      </c>
      <c r="P26" s="37">
        <f t="shared" ref="P26:P28" si="24">P22-$P$25</f>
        <v>0.0233333333333317</v>
      </c>
      <c r="Q26" s="37">
        <f t="shared" ref="Q26:Q28" si="25">Q22-$P$25</f>
        <v>-0.179999999999998</v>
      </c>
      <c r="R26" s="90"/>
      <c r="S26" s="90"/>
      <c r="T26" s="90"/>
      <c r="U26" s="90"/>
      <c r="V26" s="90"/>
    </row>
    <row r="27" spans="1:22">
      <c r="A27" s="37" t="s">
        <v>41</v>
      </c>
      <c r="B27" s="10" t="s">
        <v>6</v>
      </c>
      <c r="C27" s="37" t="s">
        <v>160</v>
      </c>
      <c r="D27" s="37" t="s">
        <v>154</v>
      </c>
      <c r="E27" s="56">
        <v>27.09</v>
      </c>
      <c r="F27" s="90"/>
      <c r="G27" s="37"/>
      <c r="H27" s="37">
        <f t="shared" si="20"/>
        <v>-0.0800000000000001</v>
      </c>
      <c r="I27" s="37">
        <f t="shared" si="21"/>
        <v>-0.33333333333333</v>
      </c>
      <c r="J27" s="90"/>
      <c r="K27" s="37"/>
      <c r="L27" s="37">
        <f t="shared" si="22"/>
        <v>0.0799999999999992</v>
      </c>
      <c r="M27" s="37">
        <f t="shared" si="23"/>
        <v>-0.273333333333333</v>
      </c>
      <c r="N27" s="90"/>
      <c r="O27" s="37"/>
      <c r="P27" s="37">
        <f t="shared" si="24"/>
        <v>0.0533333333333328</v>
      </c>
      <c r="Q27" s="37">
        <f t="shared" si="25"/>
        <v>-0.409999999999998</v>
      </c>
      <c r="R27" s="90"/>
      <c r="S27" s="90"/>
      <c r="T27" s="90"/>
      <c r="U27" s="90"/>
      <c r="V27" s="90"/>
    </row>
    <row r="28" spans="1:22">
      <c r="A28" s="37" t="s">
        <v>42</v>
      </c>
      <c r="B28" s="10" t="s">
        <v>6</v>
      </c>
      <c r="C28" s="37" t="s">
        <v>160</v>
      </c>
      <c r="D28" s="37" t="s">
        <v>154</v>
      </c>
      <c r="E28" s="56">
        <v>27.22</v>
      </c>
      <c r="F28" s="90"/>
      <c r="G28" s="37"/>
      <c r="H28" s="37">
        <f t="shared" si="20"/>
        <v>0.0499999999999989</v>
      </c>
      <c r="I28" s="37">
        <f t="shared" si="21"/>
        <v>-0.60333333333333</v>
      </c>
      <c r="J28" s="90"/>
      <c r="K28" s="37"/>
      <c r="L28" s="37">
        <f t="shared" si="22"/>
        <v>-0.12</v>
      </c>
      <c r="M28" s="37">
        <f t="shared" si="23"/>
        <v>-0.30333333333333</v>
      </c>
      <c r="N28" s="90"/>
      <c r="O28" s="37"/>
      <c r="P28" s="37">
        <f t="shared" si="24"/>
        <v>-0.0766666666666662</v>
      </c>
      <c r="Q28" s="37">
        <f t="shared" si="25"/>
        <v>-0.389999999999999</v>
      </c>
      <c r="R28" s="90"/>
      <c r="S28" s="90"/>
      <c r="T28" s="90"/>
      <c r="U28" s="90"/>
      <c r="V28" s="90"/>
    </row>
    <row r="29" spans="1:22">
      <c r="A29" s="37" t="s">
        <v>91</v>
      </c>
      <c r="B29" s="10" t="s">
        <v>6</v>
      </c>
      <c r="C29" s="37" t="s">
        <v>161</v>
      </c>
      <c r="D29" s="37" t="s">
        <v>154</v>
      </c>
      <c r="E29" s="56">
        <v>26.19</v>
      </c>
      <c r="F29" s="90"/>
      <c r="G29" s="64" t="s">
        <v>159</v>
      </c>
      <c r="H29" s="64">
        <f t="shared" ref="H29:M29" si="26">2^-H26</f>
        <v>0.979420297586927</v>
      </c>
      <c r="I29" s="64">
        <f t="shared" si="26"/>
        <v>1.42734425417086</v>
      </c>
      <c r="J29" s="90"/>
      <c r="K29" s="64" t="s">
        <v>159</v>
      </c>
      <c r="L29" s="64">
        <f t="shared" si="26"/>
        <v>0.972654947412286</v>
      </c>
      <c r="M29" s="64">
        <f t="shared" si="26"/>
        <v>1.19195794352359</v>
      </c>
      <c r="N29" s="90"/>
      <c r="O29" s="64" t="s">
        <v>159</v>
      </c>
      <c r="P29" s="64">
        <f t="shared" ref="P29:P31" si="27">2^-P26</f>
        <v>0.983956653508113</v>
      </c>
      <c r="Q29" s="64">
        <f t="shared" ref="Q29:Q31" si="28">2^-Q26</f>
        <v>1.1328838852958</v>
      </c>
      <c r="R29" s="90"/>
      <c r="S29" s="90"/>
      <c r="T29" s="90"/>
      <c r="U29" s="90"/>
      <c r="V29" s="90"/>
    </row>
    <row r="30" spans="1:22">
      <c r="A30" s="37" t="s">
        <v>92</v>
      </c>
      <c r="B30" s="10" t="s">
        <v>6</v>
      </c>
      <c r="C30" s="37" t="s">
        <v>161</v>
      </c>
      <c r="D30" s="37" t="s">
        <v>154</v>
      </c>
      <c r="E30" s="56">
        <v>26.23</v>
      </c>
      <c r="F30" s="90"/>
      <c r="G30" s="37"/>
      <c r="H30" s="64">
        <f t="shared" ref="H30:M30" si="29">2^-H27</f>
        <v>1.05701804056138</v>
      </c>
      <c r="I30" s="64">
        <f t="shared" si="29"/>
        <v>1.25992104989487</v>
      </c>
      <c r="J30" s="90"/>
      <c r="K30" s="37"/>
      <c r="L30" s="64">
        <f t="shared" si="29"/>
        <v>0.946057646725596</v>
      </c>
      <c r="M30" s="64">
        <f t="shared" si="29"/>
        <v>1.20859705634677</v>
      </c>
      <c r="N30" s="90"/>
      <c r="O30" s="37"/>
      <c r="P30" s="64">
        <f t="shared" si="27"/>
        <v>0.963707118391552</v>
      </c>
      <c r="Q30" s="64">
        <f t="shared" si="28"/>
        <v>1.32868581409651</v>
      </c>
      <c r="R30" s="90"/>
      <c r="S30" s="90"/>
      <c r="T30" s="90"/>
      <c r="U30" s="90"/>
      <c r="V30" s="90"/>
    </row>
    <row r="31" spans="1:22">
      <c r="A31" s="37" t="s">
        <v>93</v>
      </c>
      <c r="B31" s="10" t="s">
        <v>6</v>
      </c>
      <c r="C31" s="37" t="s">
        <v>161</v>
      </c>
      <c r="D31" s="37" t="s">
        <v>154</v>
      </c>
      <c r="E31" s="56">
        <v>26.03</v>
      </c>
      <c r="F31" s="90"/>
      <c r="G31" s="37"/>
      <c r="H31" s="64">
        <f t="shared" ref="H31:M31" si="30">2^-H28</f>
        <v>0.965936328924846</v>
      </c>
      <c r="I31" s="64">
        <f t="shared" si="30"/>
        <v>1.5192226642356</v>
      </c>
      <c r="J31" s="90"/>
      <c r="K31" s="37"/>
      <c r="L31" s="64">
        <f t="shared" si="30"/>
        <v>1.08673486252606</v>
      </c>
      <c r="M31" s="64">
        <f t="shared" si="30"/>
        <v>1.23399224962407</v>
      </c>
      <c r="N31" s="90"/>
      <c r="O31" s="37"/>
      <c r="P31" s="64">
        <f t="shared" si="27"/>
        <v>1.05457862951601</v>
      </c>
      <c r="Q31" s="64">
        <f t="shared" si="28"/>
        <v>1.31039340385836</v>
      </c>
      <c r="R31" s="90"/>
      <c r="S31" s="90"/>
      <c r="T31" s="90"/>
      <c r="U31" s="90"/>
      <c r="V31" s="90"/>
    </row>
    <row r="32" spans="1:22">
      <c r="A32" s="37" t="s">
        <v>94</v>
      </c>
      <c r="B32" s="10" t="s">
        <v>6</v>
      </c>
      <c r="C32" s="37" t="s">
        <v>149</v>
      </c>
      <c r="D32" s="37" t="s">
        <v>154</v>
      </c>
      <c r="E32" s="56">
        <v>30.61</v>
      </c>
      <c r="F32" s="90"/>
      <c r="G32" s="37" t="s">
        <v>150</v>
      </c>
      <c r="H32" s="37"/>
      <c r="I32" s="25" cm="1">
        <f t="array" ref="I32">TTEST(H29:H31,I29:I31,2,3)</f>
        <v>0.0229715862142826</v>
      </c>
      <c r="J32" s="90"/>
      <c r="K32" s="37" t="s">
        <v>150</v>
      </c>
      <c r="L32" s="37"/>
      <c r="M32" s="25" cm="1">
        <f t="array" ref="M32">TTEST(L29:L31,M29:M31,2,3)</f>
        <v>0.0319679621543856</v>
      </c>
      <c r="N32" s="90"/>
      <c r="O32" s="37" t="s">
        <v>150</v>
      </c>
      <c r="P32" s="37"/>
      <c r="Q32" s="25" cm="1">
        <f t="array" ref="Q32">TTEST(P29:P31,Q29:Q31,2,3)</f>
        <v>0.038176001204541</v>
      </c>
      <c r="R32" s="90"/>
      <c r="S32" s="90"/>
      <c r="T32" s="90"/>
      <c r="U32" s="90"/>
      <c r="V32" s="90"/>
    </row>
    <row r="33" spans="1:22">
      <c r="A33" s="37" t="s">
        <v>73</v>
      </c>
      <c r="B33" s="10" t="s">
        <v>6</v>
      </c>
      <c r="C33" s="37" t="s">
        <v>149</v>
      </c>
      <c r="D33" s="37" t="s">
        <v>154</v>
      </c>
      <c r="E33" s="56">
        <v>30.64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1:22">
      <c r="A34" s="37" t="s">
        <v>74</v>
      </c>
      <c r="B34" s="10" t="s">
        <v>6</v>
      </c>
      <c r="C34" s="37" t="s">
        <v>149</v>
      </c>
      <c r="D34" s="37" t="s">
        <v>154</v>
      </c>
      <c r="E34" s="56">
        <v>30.51</v>
      </c>
      <c r="F34" s="90"/>
      <c r="G34" s="91"/>
      <c r="H34" s="52" t="s">
        <v>154</v>
      </c>
      <c r="I34" s="52" t="s">
        <v>155</v>
      </c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1:22">
      <c r="A35" s="37" t="s">
        <v>44</v>
      </c>
      <c r="B35" s="10" t="s">
        <v>6</v>
      </c>
      <c r="C35" s="37" t="s">
        <v>18</v>
      </c>
      <c r="D35" s="37" t="s">
        <v>154</v>
      </c>
      <c r="E35" s="56">
        <v>18.39</v>
      </c>
      <c r="F35" s="90"/>
      <c r="G35" s="37" t="s">
        <v>18</v>
      </c>
      <c r="H35" s="37">
        <v>18.39</v>
      </c>
      <c r="I35" s="37">
        <v>16.86</v>
      </c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1:22">
      <c r="A36" s="37" t="s">
        <v>46</v>
      </c>
      <c r="B36" s="10" t="s">
        <v>6</v>
      </c>
      <c r="C36" s="37" t="s">
        <v>18</v>
      </c>
      <c r="D36" s="37" t="s">
        <v>154</v>
      </c>
      <c r="E36" s="56">
        <v>18.39</v>
      </c>
      <c r="F36" s="90"/>
      <c r="G36" s="37"/>
      <c r="H36" s="37">
        <v>18.39</v>
      </c>
      <c r="I36" s="37">
        <v>16.88</v>
      </c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1:22">
      <c r="A37" s="37" t="s">
        <v>48</v>
      </c>
      <c r="B37" s="10" t="s">
        <v>6</v>
      </c>
      <c r="C37" s="37" t="s">
        <v>18</v>
      </c>
      <c r="D37" s="37" t="s">
        <v>154</v>
      </c>
      <c r="E37" s="56">
        <v>18.4</v>
      </c>
      <c r="F37" s="90"/>
      <c r="G37" s="37"/>
      <c r="H37" s="37">
        <v>18.4</v>
      </c>
      <c r="I37" s="37">
        <v>16.95</v>
      </c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1:22">
      <c r="A38" s="37" t="s">
        <v>50</v>
      </c>
      <c r="B38" s="10" t="s">
        <v>6</v>
      </c>
      <c r="C38" s="37" t="s">
        <v>160</v>
      </c>
      <c r="D38" s="37" t="s">
        <v>155</v>
      </c>
      <c r="E38" s="56">
        <v>25.16</v>
      </c>
      <c r="F38" s="90"/>
      <c r="G38" s="32" t="s">
        <v>162</v>
      </c>
      <c r="H38" s="37">
        <f>AVERAGE(H35:H37)</f>
        <v>18.3933333333333</v>
      </c>
      <c r="I38" s="37">
        <f>AVERAGE(I35:I37)</f>
        <v>16.8966666666667</v>
      </c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1:22">
      <c r="A39" s="37" t="s">
        <v>53</v>
      </c>
      <c r="B39" s="10" t="s">
        <v>6</v>
      </c>
      <c r="C39" s="37" t="s">
        <v>160</v>
      </c>
      <c r="D39" s="37" t="s">
        <v>155</v>
      </c>
      <c r="E39" s="56">
        <v>25.34</v>
      </c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1:22">
      <c r="A40" s="37" t="s">
        <v>55</v>
      </c>
      <c r="B40" s="10" t="s">
        <v>6</v>
      </c>
      <c r="C40" s="37" t="s">
        <v>160</v>
      </c>
      <c r="D40" s="37" t="s">
        <v>155</v>
      </c>
      <c r="E40" s="56">
        <v>25.07</v>
      </c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1:22">
      <c r="A41" s="37" t="s">
        <v>106</v>
      </c>
      <c r="B41" s="10" t="s">
        <v>6</v>
      </c>
      <c r="C41" s="37" t="s">
        <v>161</v>
      </c>
      <c r="D41" s="37" t="s">
        <v>155</v>
      </c>
      <c r="E41" s="56">
        <v>24.4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1:22">
      <c r="A42" s="37" t="s">
        <v>107</v>
      </c>
      <c r="B42" s="10" t="s">
        <v>6</v>
      </c>
      <c r="C42" s="37" t="s">
        <v>161</v>
      </c>
      <c r="D42" s="37" t="s">
        <v>155</v>
      </c>
      <c r="E42" s="56">
        <v>24.38</v>
      </c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1:22">
      <c r="A43" s="37" t="s">
        <v>108</v>
      </c>
      <c r="B43" s="10" t="s">
        <v>6</v>
      </c>
      <c r="C43" s="37" t="s">
        <v>161</v>
      </c>
      <c r="D43" s="37" t="s">
        <v>155</v>
      </c>
      <c r="E43" s="56">
        <v>24.35</v>
      </c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1:22">
      <c r="A44" s="37" t="s">
        <v>109</v>
      </c>
      <c r="B44" s="10" t="s">
        <v>6</v>
      </c>
      <c r="C44" s="37" t="s">
        <v>149</v>
      </c>
      <c r="D44" s="37" t="s">
        <v>155</v>
      </c>
      <c r="E44" s="56">
        <v>28.91</v>
      </c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1:22">
      <c r="A45" s="37" t="s">
        <v>83</v>
      </c>
      <c r="B45" s="10" t="s">
        <v>6</v>
      </c>
      <c r="C45" s="37" t="s">
        <v>149</v>
      </c>
      <c r="D45" s="37" t="s">
        <v>155</v>
      </c>
      <c r="E45" s="56">
        <v>28.68</v>
      </c>
      <c r="F45" s="90"/>
      <c r="G45" s="90"/>
      <c r="H45" s="90"/>
      <c r="I45" s="90"/>
      <c r="J45" s="90"/>
      <c r="K45" s="65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1:22">
      <c r="A46" s="37" t="s">
        <v>85</v>
      </c>
      <c r="B46" s="10" t="s">
        <v>6</v>
      </c>
      <c r="C46" s="37" t="s">
        <v>149</v>
      </c>
      <c r="D46" s="37" t="s">
        <v>155</v>
      </c>
      <c r="E46" s="56">
        <v>28.7</v>
      </c>
      <c r="F46" s="90"/>
      <c r="G46" s="90"/>
      <c r="H46" s="90"/>
      <c r="I46" s="90"/>
      <c r="J46" s="90"/>
      <c r="K46" s="65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1:22">
      <c r="A47" s="37" t="s">
        <v>57</v>
      </c>
      <c r="B47" s="10" t="s">
        <v>6</v>
      </c>
      <c r="C47" s="37" t="s">
        <v>18</v>
      </c>
      <c r="D47" s="37" t="s">
        <v>155</v>
      </c>
      <c r="E47" s="56">
        <v>16.86</v>
      </c>
      <c r="F47" s="90"/>
      <c r="G47" s="90"/>
      <c r="H47" s="90"/>
      <c r="I47" s="90"/>
      <c r="J47" s="90"/>
      <c r="K47" s="65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1:22">
      <c r="A48" s="37" t="s">
        <v>58</v>
      </c>
      <c r="B48" s="10" t="s">
        <v>6</v>
      </c>
      <c r="C48" s="37" t="s">
        <v>18</v>
      </c>
      <c r="D48" s="37" t="s">
        <v>155</v>
      </c>
      <c r="E48" s="56">
        <v>16.88</v>
      </c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1:22">
      <c r="A49" s="37" t="s">
        <v>59</v>
      </c>
      <c r="B49" s="10" t="s">
        <v>6</v>
      </c>
      <c r="C49" s="37" t="s">
        <v>18</v>
      </c>
      <c r="D49" s="37" t="s">
        <v>155</v>
      </c>
      <c r="E49" s="56">
        <v>16.95</v>
      </c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1:22">
      <c r="A50" s="90"/>
      <c r="B50" s="90"/>
      <c r="C50" s="90"/>
      <c r="D50" s="90"/>
      <c r="E50" s="47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1:22">
      <c r="A51" s="90"/>
      <c r="B51" s="90"/>
      <c r="C51" s="90"/>
      <c r="D51" s="90"/>
      <c r="E51" s="47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</sheetData>
  <mergeCells count="1">
    <mergeCell ref="G1:I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zoomScale="70" zoomScaleNormal="70" workbookViewId="0">
      <selection activeCell="J25" sqref="J25"/>
    </sheetView>
  </sheetViews>
  <sheetFormatPr defaultColWidth="9.23148148148148" defaultRowHeight="14.4"/>
  <cols>
    <col min="4" max="4" width="12.9259259259259" customWidth="1"/>
    <col min="9" max="9" width="12.7685185185185" customWidth="1"/>
    <col min="10" max="10" width="16.2314814814815" customWidth="1"/>
  </cols>
  <sheetData>
    <row r="1" spans="1:23">
      <c r="A1" s="98" t="s">
        <v>0</v>
      </c>
      <c r="B1" s="98" t="s">
        <v>1</v>
      </c>
      <c r="C1" s="98" t="s">
        <v>2</v>
      </c>
      <c r="D1" s="98" t="s">
        <v>3</v>
      </c>
      <c r="E1" s="98" t="s">
        <v>4</v>
      </c>
      <c r="F1" s="71"/>
      <c r="G1" s="71"/>
      <c r="H1" s="25"/>
      <c r="I1" s="25"/>
      <c r="J1" s="76" t="s">
        <v>163</v>
      </c>
      <c r="K1" s="108" t="s">
        <v>4</v>
      </c>
      <c r="L1" s="108"/>
      <c r="M1" s="108"/>
      <c r="N1" s="76" t="s">
        <v>164</v>
      </c>
      <c r="O1" s="76"/>
      <c r="P1" s="76"/>
      <c r="Q1" s="76"/>
      <c r="R1" s="76"/>
      <c r="S1" s="76"/>
      <c r="T1" s="108" t="s">
        <v>165</v>
      </c>
      <c r="U1" s="108"/>
      <c r="V1" s="108"/>
      <c r="W1" s="71"/>
    </row>
    <row r="2" spans="1:23">
      <c r="A2" s="10" t="s">
        <v>42</v>
      </c>
      <c r="B2" s="10" t="s">
        <v>6</v>
      </c>
      <c r="C2" s="10" t="s">
        <v>166</v>
      </c>
      <c r="D2" s="10" t="s">
        <v>167</v>
      </c>
      <c r="E2" s="73">
        <v>33.5826505071123</v>
      </c>
      <c r="F2" s="71"/>
      <c r="G2" s="71"/>
      <c r="H2" s="109" t="s">
        <v>168</v>
      </c>
      <c r="I2" s="109" t="s">
        <v>166</v>
      </c>
      <c r="J2" s="76" t="s">
        <v>167</v>
      </c>
      <c r="K2" s="33">
        <v>33.58</v>
      </c>
      <c r="L2" s="33">
        <v>34.14</v>
      </c>
      <c r="M2" s="33">
        <v>33.13</v>
      </c>
      <c r="N2" s="25">
        <f t="shared" ref="N2:N8" si="0">AVERAGE(K2:M2)</f>
        <v>33.6166666666667</v>
      </c>
      <c r="O2" s="25"/>
      <c r="P2" s="25"/>
      <c r="Q2" s="25"/>
      <c r="R2" s="25"/>
      <c r="S2" s="25"/>
      <c r="T2" s="25"/>
      <c r="U2" s="25"/>
      <c r="V2" s="25"/>
      <c r="W2" s="71"/>
    </row>
    <row r="3" spans="1:23">
      <c r="A3" s="10" t="s">
        <v>91</v>
      </c>
      <c r="B3" s="10" t="s">
        <v>6</v>
      </c>
      <c r="C3" s="10" t="s">
        <v>166</v>
      </c>
      <c r="D3" s="10" t="s">
        <v>169</v>
      </c>
      <c r="E3" s="73">
        <v>35.6733267901257</v>
      </c>
      <c r="F3" s="71"/>
      <c r="G3" s="71"/>
      <c r="H3" s="109"/>
      <c r="I3" s="109"/>
      <c r="J3" s="76" t="s">
        <v>169</v>
      </c>
      <c r="K3" s="33">
        <v>35.67</v>
      </c>
      <c r="L3" s="33">
        <v>34.51</v>
      </c>
      <c r="M3" s="33">
        <v>33.64</v>
      </c>
      <c r="N3" s="25">
        <f t="shared" si="0"/>
        <v>34.6066666666667</v>
      </c>
      <c r="O3" s="25">
        <f>N3-N3</f>
        <v>0</v>
      </c>
      <c r="P3" s="25">
        <f t="shared" ref="P3:P8" si="1">2^-O3</f>
        <v>1</v>
      </c>
      <c r="Q3" s="25">
        <f t="shared" ref="Q3:S3" si="2">K3-$N$3</f>
        <v>1.06333333333333</v>
      </c>
      <c r="R3" s="25">
        <f t="shared" si="2"/>
        <v>-0.0966666666666711</v>
      </c>
      <c r="S3" s="25">
        <f t="shared" si="2"/>
        <v>-0.966666666666669</v>
      </c>
      <c r="T3" s="33">
        <f t="shared" ref="T3:V3" si="3">2^-Q3</f>
        <v>0.478525153536951</v>
      </c>
      <c r="U3" s="33">
        <f t="shared" si="3"/>
        <v>1.06929999858174</v>
      </c>
      <c r="V3" s="33">
        <f t="shared" si="3"/>
        <v>1.95431993686849</v>
      </c>
      <c r="W3" s="71"/>
    </row>
    <row r="4" spans="1:23">
      <c r="A4" s="58" t="s">
        <v>92</v>
      </c>
      <c r="B4" s="58" t="s">
        <v>6</v>
      </c>
      <c r="C4" s="58" t="s">
        <v>166</v>
      </c>
      <c r="D4" s="58" t="s">
        <v>170</v>
      </c>
      <c r="E4" s="78">
        <v>33.5250381506027</v>
      </c>
      <c r="F4" s="71"/>
      <c r="G4" s="71"/>
      <c r="H4" s="109"/>
      <c r="I4" s="109"/>
      <c r="J4" s="76" t="s">
        <v>170</v>
      </c>
      <c r="K4" s="33">
        <v>33.53</v>
      </c>
      <c r="L4" s="33">
        <v>33.44</v>
      </c>
      <c r="M4" s="33">
        <v>34.34</v>
      </c>
      <c r="N4" s="25">
        <f t="shared" si="0"/>
        <v>33.77</v>
      </c>
      <c r="O4" s="25">
        <f>N4-N3</f>
        <v>-0.836666666666666</v>
      </c>
      <c r="P4" s="25">
        <f t="shared" si="1"/>
        <v>1.78591902212076</v>
      </c>
      <c r="Q4" s="25">
        <f t="shared" ref="Q4:S4" si="4">K4-$N$3</f>
        <v>-1.07666666666667</v>
      </c>
      <c r="R4" s="25">
        <f t="shared" si="4"/>
        <v>-1.16666666666667</v>
      </c>
      <c r="S4" s="25">
        <f t="shared" si="4"/>
        <v>-0.266666666666666</v>
      </c>
      <c r="T4" s="33">
        <f t="shared" ref="T4:V4" si="5">2^-Q4</f>
        <v>2.10915725903203</v>
      </c>
      <c r="U4" s="33">
        <f t="shared" si="5"/>
        <v>2.24492409661875</v>
      </c>
      <c r="V4" s="33">
        <f t="shared" si="5"/>
        <v>1.20302503608212</v>
      </c>
      <c r="W4" s="71"/>
    </row>
    <row r="5" spans="1:23">
      <c r="A5" s="58" t="s">
        <v>94</v>
      </c>
      <c r="B5" s="58" t="s">
        <v>6</v>
      </c>
      <c r="C5" s="58" t="s">
        <v>171</v>
      </c>
      <c r="D5" s="58" t="s">
        <v>167</v>
      </c>
      <c r="E5" s="78">
        <v>18.5863131496417</v>
      </c>
      <c r="F5" s="71"/>
      <c r="G5" s="71"/>
      <c r="H5" s="109"/>
      <c r="I5" s="76"/>
      <c r="J5" s="76"/>
      <c r="K5" s="25"/>
      <c r="L5" s="25"/>
      <c r="M5" s="25"/>
      <c r="N5" s="25"/>
      <c r="O5" s="25"/>
      <c r="P5" s="25"/>
      <c r="Q5" s="25"/>
      <c r="R5" s="25"/>
      <c r="S5" s="25"/>
      <c r="T5" s="33"/>
      <c r="U5" s="33"/>
      <c r="V5" s="33"/>
      <c r="W5" s="71"/>
    </row>
    <row r="6" spans="1:23">
      <c r="A6" s="10" t="s">
        <v>73</v>
      </c>
      <c r="B6" s="10" t="s">
        <v>6</v>
      </c>
      <c r="C6" s="10" t="s">
        <v>171</v>
      </c>
      <c r="D6" s="10" t="s">
        <v>172</v>
      </c>
      <c r="E6" s="73">
        <v>33.7077710898076</v>
      </c>
      <c r="F6" s="71"/>
      <c r="G6" s="71"/>
      <c r="H6" s="109"/>
      <c r="I6" s="109" t="s">
        <v>171</v>
      </c>
      <c r="J6" s="76" t="s">
        <v>167</v>
      </c>
      <c r="K6" s="33">
        <v>18.59</v>
      </c>
      <c r="L6" s="33">
        <v>18.8</v>
      </c>
      <c r="M6" s="33">
        <v>18.73</v>
      </c>
      <c r="N6" s="25">
        <f t="shared" si="0"/>
        <v>18.7066666666667</v>
      </c>
      <c r="O6" s="25"/>
      <c r="P6" s="25"/>
      <c r="Q6" s="25"/>
      <c r="R6" s="25"/>
      <c r="S6" s="25"/>
      <c r="T6" s="33"/>
      <c r="U6" s="33"/>
      <c r="V6" s="33"/>
      <c r="W6" s="71"/>
    </row>
    <row r="7" spans="1:23">
      <c r="A7" s="58" t="s">
        <v>74</v>
      </c>
      <c r="B7" s="58" t="s">
        <v>6</v>
      </c>
      <c r="C7" s="58" t="s">
        <v>171</v>
      </c>
      <c r="D7" s="58" t="s">
        <v>170</v>
      </c>
      <c r="E7" s="78">
        <v>25.6823007082904</v>
      </c>
      <c r="F7" s="71"/>
      <c r="G7" s="71"/>
      <c r="H7" s="109"/>
      <c r="I7" s="109"/>
      <c r="J7" s="76" t="s">
        <v>172</v>
      </c>
      <c r="K7" s="33">
        <v>33.71</v>
      </c>
      <c r="L7" s="33">
        <v>32.52</v>
      </c>
      <c r="M7" s="33">
        <v>33.25</v>
      </c>
      <c r="N7" s="25">
        <f t="shared" si="0"/>
        <v>33.16</v>
      </c>
      <c r="O7" s="25">
        <f>N7-N7</f>
        <v>0</v>
      </c>
      <c r="P7" s="25">
        <f t="shared" si="1"/>
        <v>1</v>
      </c>
      <c r="Q7" s="25">
        <f t="shared" ref="Q7:S7" si="6">K7-$N$7</f>
        <v>0.549999999999997</v>
      </c>
      <c r="R7" s="25">
        <f t="shared" si="6"/>
        <v>-0.640000000000001</v>
      </c>
      <c r="S7" s="25">
        <f t="shared" si="6"/>
        <v>0.0899999999999963</v>
      </c>
      <c r="T7" s="33">
        <f t="shared" ref="T7:V7" si="7">2^-Q7</f>
        <v>0.683020128377199</v>
      </c>
      <c r="U7" s="33">
        <f t="shared" si="7"/>
        <v>1.558329159321</v>
      </c>
      <c r="V7" s="33">
        <f t="shared" si="7"/>
        <v>0.939522749214014</v>
      </c>
      <c r="W7" s="71"/>
    </row>
    <row r="8" spans="1:23">
      <c r="A8" s="10" t="s">
        <v>98</v>
      </c>
      <c r="B8" s="10" t="s">
        <v>6</v>
      </c>
      <c r="C8" s="10" t="s">
        <v>166</v>
      </c>
      <c r="D8" s="10" t="s">
        <v>167</v>
      </c>
      <c r="E8" s="73">
        <v>34.1416826058652</v>
      </c>
      <c r="F8" s="71"/>
      <c r="G8" s="71"/>
      <c r="H8" s="109"/>
      <c r="I8" s="109"/>
      <c r="J8" s="76" t="s">
        <v>170</v>
      </c>
      <c r="K8" s="33">
        <v>25.68</v>
      </c>
      <c r="L8" s="33">
        <v>25.55</v>
      </c>
      <c r="M8" s="33">
        <v>25.65</v>
      </c>
      <c r="N8" s="25">
        <f t="shared" si="0"/>
        <v>25.6266666666667</v>
      </c>
      <c r="O8" s="25">
        <f>N8-N7</f>
        <v>-7.53333333333334</v>
      </c>
      <c r="P8" s="25">
        <f t="shared" si="1"/>
        <v>185.250462392369</v>
      </c>
      <c r="Q8" s="25">
        <f t="shared" ref="Q8:S8" si="8">K8-$N$7</f>
        <v>-7.48</v>
      </c>
      <c r="R8" s="25">
        <f t="shared" si="8"/>
        <v>-7.61</v>
      </c>
      <c r="S8" s="25">
        <f t="shared" si="8"/>
        <v>-7.51000000000001</v>
      </c>
      <c r="T8" s="33">
        <f t="shared" ref="T8:V8" si="9">2^-Q8</f>
        <v>178.527189292852</v>
      </c>
      <c r="U8" s="33">
        <f t="shared" si="9"/>
        <v>195.361178746952</v>
      </c>
      <c r="V8" s="33">
        <f t="shared" si="9"/>
        <v>182.278425036426</v>
      </c>
      <c r="W8" s="71"/>
    </row>
    <row r="9" spans="1:23">
      <c r="A9" s="58" t="s">
        <v>99</v>
      </c>
      <c r="B9" s="58" t="s">
        <v>6</v>
      </c>
      <c r="C9" s="58" t="s">
        <v>166</v>
      </c>
      <c r="D9" s="58" t="s">
        <v>169</v>
      </c>
      <c r="E9" s="78">
        <v>34.5103072692571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</row>
    <row r="10" spans="1:23">
      <c r="A10" s="58" t="s">
        <v>100</v>
      </c>
      <c r="B10" s="58" t="s">
        <v>6</v>
      </c>
      <c r="C10" s="58" t="s">
        <v>166</v>
      </c>
      <c r="D10" s="58" t="s">
        <v>170</v>
      </c>
      <c r="E10" s="78">
        <v>33.4361904104241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</row>
    <row r="11" spans="1:23">
      <c r="A11" s="58" t="s">
        <v>102</v>
      </c>
      <c r="B11" s="58" t="s">
        <v>6</v>
      </c>
      <c r="C11" s="58" t="s">
        <v>171</v>
      </c>
      <c r="D11" s="58" t="s">
        <v>167</v>
      </c>
      <c r="E11" s="78">
        <v>18.8023959179347</v>
      </c>
      <c r="F11" s="71"/>
      <c r="G11" s="71"/>
      <c r="H11" s="71"/>
      <c r="I11" s="71"/>
      <c r="J11" s="90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</row>
    <row r="12" spans="1:23">
      <c r="A12" s="58" t="s">
        <v>77</v>
      </c>
      <c r="B12" s="58" t="s">
        <v>6</v>
      </c>
      <c r="C12" s="58" t="s">
        <v>171</v>
      </c>
      <c r="D12" s="58" t="s">
        <v>172</v>
      </c>
      <c r="E12" s="78">
        <v>32.5230580356859</v>
      </c>
      <c r="F12" s="71"/>
      <c r="G12" s="71"/>
      <c r="H12" s="71"/>
      <c r="I12" s="71"/>
      <c r="J12" s="90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</row>
    <row r="13" spans="1:23">
      <c r="A13" s="58" t="s">
        <v>79</v>
      </c>
      <c r="B13" s="58" t="s">
        <v>6</v>
      </c>
      <c r="C13" s="58" t="s">
        <v>171</v>
      </c>
      <c r="D13" s="58" t="s">
        <v>170</v>
      </c>
      <c r="E13" s="78">
        <v>25.5496367869203</v>
      </c>
      <c r="F13" s="71"/>
      <c r="G13" s="71"/>
      <c r="H13" s="71"/>
      <c r="I13" s="71"/>
      <c r="J13" s="90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</row>
    <row r="14" spans="1:23">
      <c r="A14" s="58" t="s">
        <v>55</v>
      </c>
      <c r="B14" s="58" t="s">
        <v>6</v>
      </c>
      <c r="C14" s="58" t="s">
        <v>166</v>
      </c>
      <c r="D14" s="58" t="s">
        <v>167</v>
      </c>
      <c r="E14" s="78">
        <v>33.1260897932462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</row>
    <row r="15" spans="1:23">
      <c r="A15" s="58" t="s">
        <v>106</v>
      </c>
      <c r="B15" s="58" t="s">
        <v>6</v>
      </c>
      <c r="C15" s="58" t="s">
        <v>166</v>
      </c>
      <c r="D15" s="58" t="s">
        <v>169</v>
      </c>
      <c r="E15" s="78">
        <v>33.6406322062444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</row>
    <row r="16" spans="1:23">
      <c r="A16" s="58" t="s">
        <v>107</v>
      </c>
      <c r="B16" s="58" t="s">
        <v>6</v>
      </c>
      <c r="C16" s="58" t="s">
        <v>166</v>
      </c>
      <c r="D16" s="58" t="s">
        <v>170</v>
      </c>
      <c r="E16" s="78">
        <v>34.3401627871533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</row>
    <row r="17" spans="1:23">
      <c r="A17" s="58" t="s">
        <v>109</v>
      </c>
      <c r="B17" s="58" t="s">
        <v>6</v>
      </c>
      <c r="C17" s="58" t="s">
        <v>171</v>
      </c>
      <c r="D17" s="58" t="s">
        <v>167</v>
      </c>
      <c r="E17" s="78">
        <v>18.7300734460492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</row>
    <row r="18" spans="1:23">
      <c r="A18" s="58" t="s">
        <v>83</v>
      </c>
      <c r="B18" s="58" t="s">
        <v>6</v>
      </c>
      <c r="C18" s="58" t="s">
        <v>171</v>
      </c>
      <c r="D18" s="58" t="s">
        <v>172</v>
      </c>
      <c r="E18" s="78">
        <v>33.2548818244391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</row>
    <row r="19" spans="1:23">
      <c r="A19" s="58" t="s">
        <v>85</v>
      </c>
      <c r="B19" s="58" t="s">
        <v>6</v>
      </c>
      <c r="C19" s="58" t="s">
        <v>171</v>
      </c>
      <c r="D19" s="58" t="s">
        <v>170</v>
      </c>
      <c r="E19" s="78">
        <v>25.6547157207253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</row>
    <row r="20" spans="1:23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</row>
  </sheetData>
  <mergeCells count="5">
    <mergeCell ref="K1:M1"/>
    <mergeCell ref="T1:V1"/>
    <mergeCell ref="H2:H8"/>
    <mergeCell ref="I2:I4"/>
    <mergeCell ref="I6:I8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7"/>
  <sheetViews>
    <sheetView zoomScale="85" zoomScaleNormal="85" workbookViewId="0">
      <selection activeCell="O26" sqref="O26:Q26"/>
    </sheetView>
  </sheetViews>
  <sheetFormatPr defaultColWidth="9.23148148148148" defaultRowHeight="14.4"/>
  <cols>
    <col min="1" max="1" width="4.61111111111111" customWidth="1"/>
    <col min="2" max="2" width="5.92592592592593" customWidth="1"/>
    <col min="3" max="3" width="6.61111111111111" customWidth="1"/>
    <col min="4" max="4" width="22.3055555555556" customWidth="1"/>
    <col min="5" max="5" width="5.69444444444444" customWidth="1"/>
    <col min="7" max="7" width="7.92592592592593" customWidth="1"/>
    <col min="8" max="8" width="24" customWidth="1"/>
    <col min="9" max="9" width="28.537037037037" customWidth="1"/>
    <col min="12" max="12" width="24" customWidth="1"/>
    <col min="13" max="13" width="25.3888888888889" customWidth="1"/>
    <col min="16" max="16" width="24" customWidth="1"/>
    <col min="17" max="17" width="25.3888888888889" customWidth="1"/>
  </cols>
  <sheetData>
    <row r="1" spans="1:18">
      <c r="A1" s="22" t="s">
        <v>0</v>
      </c>
      <c r="B1" s="22" t="s">
        <v>1</v>
      </c>
      <c r="C1" s="99" t="s">
        <v>2</v>
      </c>
      <c r="D1" s="22" t="s">
        <v>3</v>
      </c>
      <c r="E1" s="22" t="s">
        <v>4</v>
      </c>
      <c r="F1" s="100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>
      <c r="A2" s="10" t="s">
        <v>25</v>
      </c>
      <c r="B2" s="10" t="s">
        <v>6</v>
      </c>
      <c r="C2" s="101" t="s">
        <v>153</v>
      </c>
      <c r="D2" s="10" t="s">
        <v>173</v>
      </c>
      <c r="E2" s="50">
        <v>19.5506711952012</v>
      </c>
      <c r="F2" s="68"/>
      <c r="G2" s="75"/>
      <c r="H2" s="75" t="s">
        <v>173</v>
      </c>
      <c r="I2" s="75" t="s">
        <v>174</v>
      </c>
      <c r="J2" s="71"/>
      <c r="K2" s="70"/>
      <c r="L2" s="71"/>
      <c r="M2" s="71"/>
      <c r="N2" s="71"/>
      <c r="O2" s="71"/>
      <c r="P2" s="71"/>
      <c r="Q2" s="71"/>
      <c r="R2" s="71"/>
    </row>
    <row r="3" spans="1:18">
      <c r="A3" s="10" t="s">
        <v>28</v>
      </c>
      <c r="B3" s="10" t="s">
        <v>6</v>
      </c>
      <c r="C3" s="101" t="s">
        <v>153</v>
      </c>
      <c r="D3" s="10" t="s">
        <v>173</v>
      </c>
      <c r="E3" s="50">
        <v>19.4595400927614</v>
      </c>
      <c r="F3" s="68"/>
      <c r="G3" s="25" t="s">
        <v>18</v>
      </c>
      <c r="H3" s="25">
        <v>16</v>
      </c>
      <c r="I3" s="25">
        <v>16.26</v>
      </c>
      <c r="J3" s="71"/>
      <c r="K3" s="70"/>
      <c r="L3" s="71"/>
      <c r="M3" s="71"/>
      <c r="N3" s="71"/>
      <c r="O3" s="71"/>
      <c r="P3" s="71"/>
      <c r="Q3" s="71"/>
      <c r="R3" s="71"/>
    </row>
    <row r="4" spans="1:18">
      <c r="A4" s="10" t="s">
        <v>30</v>
      </c>
      <c r="B4" s="10" t="s">
        <v>6</v>
      </c>
      <c r="C4" s="101" t="s">
        <v>153</v>
      </c>
      <c r="D4" s="10" t="s">
        <v>173</v>
      </c>
      <c r="E4" s="50">
        <v>19.4828583696484</v>
      </c>
      <c r="F4" s="68"/>
      <c r="G4" s="25"/>
      <c r="H4" s="25">
        <v>16.03</v>
      </c>
      <c r="I4" s="25">
        <v>16.3</v>
      </c>
      <c r="J4" s="71"/>
      <c r="K4" s="70"/>
      <c r="L4" s="71"/>
      <c r="M4" s="71"/>
      <c r="N4" s="71"/>
      <c r="O4" s="71"/>
      <c r="P4" s="71"/>
      <c r="Q4" s="71"/>
      <c r="R4" s="71"/>
    </row>
    <row r="5" spans="1:18">
      <c r="A5" s="10" t="s">
        <v>69</v>
      </c>
      <c r="B5" s="10" t="s">
        <v>6</v>
      </c>
      <c r="C5" s="101" t="s">
        <v>153</v>
      </c>
      <c r="D5" s="10" t="s">
        <v>174</v>
      </c>
      <c r="E5" s="50">
        <v>19.1622327667806</v>
      </c>
      <c r="F5" s="68"/>
      <c r="G5" s="25"/>
      <c r="H5" s="25">
        <v>16</v>
      </c>
      <c r="I5" s="25">
        <v>16.24</v>
      </c>
      <c r="J5" s="71"/>
      <c r="K5" s="70"/>
      <c r="L5" s="71"/>
      <c r="M5" s="71"/>
      <c r="N5" s="71"/>
      <c r="O5" s="71"/>
      <c r="P5" s="71"/>
      <c r="Q5" s="71"/>
      <c r="R5" s="71"/>
    </row>
    <row r="6" spans="1:18">
      <c r="A6" s="10" t="s">
        <v>67</v>
      </c>
      <c r="B6" s="10" t="s">
        <v>6</v>
      </c>
      <c r="C6" s="101" t="s">
        <v>153</v>
      </c>
      <c r="D6" s="10" t="s">
        <v>174</v>
      </c>
      <c r="E6" s="50">
        <v>19.0971319636508</v>
      </c>
      <c r="F6" s="68"/>
      <c r="G6" s="25"/>
      <c r="H6" s="25">
        <f>AVERAGE(H3:H5)</f>
        <v>16.01</v>
      </c>
      <c r="I6" s="25">
        <f>AVERAGE(I3:I5)</f>
        <v>16.2666666666667</v>
      </c>
      <c r="J6" s="71"/>
      <c r="K6" s="70"/>
      <c r="L6" s="71"/>
      <c r="M6" s="71"/>
      <c r="N6" s="71"/>
      <c r="O6" s="71"/>
      <c r="P6" s="71"/>
      <c r="Q6" s="71"/>
      <c r="R6" s="71"/>
    </row>
    <row r="7" spans="1:18">
      <c r="A7" s="10" t="s">
        <v>68</v>
      </c>
      <c r="B7" s="10" t="s">
        <v>6</v>
      </c>
      <c r="C7" s="101" t="s">
        <v>153</v>
      </c>
      <c r="D7" s="10" t="s">
        <v>174</v>
      </c>
      <c r="E7" s="50">
        <v>19.0715326171658</v>
      </c>
      <c r="F7" s="102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10" t="s">
        <v>50</v>
      </c>
      <c r="B8" s="10" t="s">
        <v>6</v>
      </c>
      <c r="C8" s="101" t="s">
        <v>148</v>
      </c>
      <c r="D8" s="10" t="s">
        <v>173</v>
      </c>
      <c r="E8" s="50">
        <v>27.2760619957453</v>
      </c>
      <c r="F8" s="103"/>
      <c r="G8" s="75"/>
      <c r="H8" s="75" t="s">
        <v>173</v>
      </c>
      <c r="I8" s="75" t="s">
        <v>174</v>
      </c>
      <c r="J8" s="71"/>
      <c r="K8" s="75"/>
      <c r="L8" s="75" t="s">
        <v>173</v>
      </c>
      <c r="M8" s="75" t="s">
        <v>174</v>
      </c>
      <c r="N8" s="71"/>
      <c r="O8" s="75"/>
      <c r="P8" s="75" t="s">
        <v>173</v>
      </c>
      <c r="Q8" s="75" t="s">
        <v>174</v>
      </c>
      <c r="R8" s="71"/>
    </row>
    <row r="9" spans="1:18">
      <c r="A9" s="10" t="s">
        <v>53</v>
      </c>
      <c r="B9" s="10" t="s">
        <v>6</v>
      </c>
      <c r="C9" s="101" t="s">
        <v>148</v>
      </c>
      <c r="D9" s="10" t="s">
        <v>173</v>
      </c>
      <c r="E9" s="50">
        <v>27.3813326538134</v>
      </c>
      <c r="F9" s="68"/>
      <c r="G9" s="95" t="s">
        <v>148</v>
      </c>
      <c r="H9" s="76">
        <v>27.28</v>
      </c>
      <c r="I9" s="76">
        <v>26.7</v>
      </c>
      <c r="J9" s="71"/>
      <c r="K9" s="76" t="s">
        <v>147</v>
      </c>
      <c r="L9" s="76">
        <v>20.75</v>
      </c>
      <c r="M9" s="76">
        <v>19.86</v>
      </c>
      <c r="N9" s="71"/>
      <c r="O9" s="76" t="s">
        <v>149</v>
      </c>
      <c r="P9" s="95">
        <v>25.36</v>
      </c>
      <c r="Q9" s="95">
        <v>24.72</v>
      </c>
      <c r="R9" s="71"/>
    </row>
    <row r="10" spans="1:18">
      <c r="A10" s="10" t="s">
        <v>55</v>
      </c>
      <c r="B10" s="10" t="s">
        <v>6</v>
      </c>
      <c r="C10" s="101" t="s">
        <v>148</v>
      </c>
      <c r="D10" s="10" t="s">
        <v>173</v>
      </c>
      <c r="E10" s="50">
        <v>27.4038112593651</v>
      </c>
      <c r="F10" s="68"/>
      <c r="G10" s="76"/>
      <c r="H10" s="76">
        <v>27.38</v>
      </c>
      <c r="I10" s="76">
        <v>26.66</v>
      </c>
      <c r="J10" s="71"/>
      <c r="K10" s="76"/>
      <c r="L10" s="76">
        <v>20.78</v>
      </c>
      <c r="M10" s="76">
        <v>20</v>
      </c>
      <c r="N10" s="71"/>
      <c r="O10" s="76"/>
      <c r="P10" s="95">
        <v>25.42</v>
      </c>
      <c r="Q10" s="95">
        <v>24.72</v>
      </c>
      <c r="R10" s="71"/>
    </row>
    <row r="11" spans="1:18">
      <c r="A11" s="10" t="s">
        <v>109</v>
      </c>
      <c r="B11" s="10" t="s">
        <v>6</v>
      </c>
      <c r="C11" s="101" t="s">
        <v>147</v>
      </c>
      <c r="D11" s="10" t="s">
        <v>173</v>
      </c>
      <c r="E11" s="50">
        <v>20.7531422695697</v>
      </c>
      <c r="F11" s="68"/>
      <c r="G11" s="76"/>
      <c r="H11" s="76">
        <v>27.4</v>
      </c>
      <c r="I11" s="76">
        <v>26.6</v>
      </c>
      <c r="J11" s="71"/>
      <c r="K11" s="76"/>
      <c r="L11" s="76">
        <v>20.74</v>
      </c>
      <c r="M11" s="76">
        <v>19.93</v>
      </c>
      <c r="N11" s="71"/>
      <c r="O11" s="76"/>
      <c r="P11" s="95">
        <v>25.4</v>
      </c>
      <c r="Q11" s="95">
        <v>24.8</v>
      </c>
      <c r="R11" s="71"/>
    </row>
    <row r="12" spans="1:18">
      <c r="A12" s="10" t="s">
        <v>83</v>
      </c>
      <c r="B12" s="10" t="s">
        <v>6</v>
      </c>
      <c r="C12" s="101" t="s">
        <v>147</v>
      </c>
      <c r="D12" s="10" t="s">
        <v>173</v>
      </c>
      <c r="E12" s="50">
        <v>20.7800134641075</v>
      </c>
      <c r="F12" s="68"/>
      <c r="G12" s="76" t="s">
        <v>128</v>
      </c>
      <c r="H12" s="76">
        <f t="shared" ref="H12:H14" si="0">H9-$H$6</f>
        <v>11.27</v>
      </c>
      <c r="I12" s="76">
        <f t="shared" ref="I12:I14" si="1">I9-$I$6</f>
        <v>10.4333333333333</v>
      </c>
      <c r="J12" s="71"/>
      <c r="K12" s="76" t="s">
        <v>128</v>
      </c>
      <c r="L12" s="76">
        <f t="shared" ref="L12:L14" si="2">L9-$H$6</f>
        <v>4.74</v>
      </c>
      <c r="M12" s="76">
        <f t="shared" ref="M12:M14" si="3">M9-$I$6</f>
        <v>3.59333333333333</v>
      </c>
      <c r="N12" s="71"/>
      <c r="O12" s="76" t="s">
        <v>128</v>
      </c>
      <c r="P12" s="76">
        <f t="shared" ref="P12:P14" si="4">P9-$H$6</f>
        <v>9.35</v>
      </c>
      <c r="Q12" s="76">
        <f t="shared" ref="Q12:Q14" si="5">Q9-$I$6</f>
        <v>8.45333333333333</v>
      </c>
      <c r="R12" s="71"/>
    </row>
    <row r="13" spans="1:18">
      <c r="A13" s="10" t="s">
        <v>85</v>
      </c>
      <c r="B13" s="10" t="s">
        <v>6</v>
      </c>
      <c r="C13" s="101" t="s">
        <v>147</v>
      </c>
      <c r="D13" s="10" t="s">
        <v>173</v>
      </c>
      <c r="E13" s="50">
        <v>20.7396769464518</v>
      </c>
      <c r="F13" s="102"/>
      <c r="G13" s="76"/>
      <c r="H13" s="76">
        <f t="shared" si="0"/>
        <v>11.37</v>
      </c>
      <c r="I13" s="76">
        <f t="shared" si="1"/>
        <v>10.3933333333333</v>
      </c>
      <c r="J13" s="71"/>
      <c r="K13" s="76"/>
      <c r="L13" s="76">
        <f t="shared" si="2"/>
        <v>4.77</v>
      </c>
      <c r="M13" s="76">
        <f t="shared" si="3"/>
        <v>3.73333333333333</v>
      </c>
      <c r="N13" s="71"/>
      <c r="O13" s="76"/>
      <c r="P13" s="76">
        <f t="shared" si="4"/>
        <v>9.41</v>
      </c>
      <c r="Q13" s="76">
        <f t="shared" si="5"/>
        <v>8.45333333333333</v>
      </c>
      <c r="R13" s="71"/>
    </row>
    <row r="14" spans="1:18">
      <c r="A14" s="10" t="s">
        <v>57</v>
      </c>
      <c r="B14" s="10" t="s">
        <v>6</v>
      </c>
      <c r="C14" s="101" t="s">
        <v>152</v>
      </c>
      <c r="D14" s="10" t="s">
        <v>173</v>
      </c>
      <c r="E14" s="50">
        <v>24.2428045028686</v>
      </c>
      <c r="F14" s="102"/>
      <c r="G14" s="76"/>
      <c r="H14" s="76">
        <f t="shared" si="0"/>
        <v>11.39</v>
      </c>
      <c r="I14" s="76">
        <f t="shared" si="1"/>
        <v>10.3333333333333</v>
      </c>
      <c r="J14" s="71"/>
      <c r="K14" s="76"/>
      <c r="L14" s="76">
        <f t="shared" si="2"/>
        <v>4.73</v>
      </c>
      <c r="M14" s="76">
        <f t="shared" si="3"/>
        <v>3.66333333333333</v>
      </c>
      <c r="N14" s="71"/>
      <c r="O14" s="76"/>
      <c r="P14" s="76">
        <f t="shared" si="4"/>
        <v>9.39</v>
      </c>
      <c r="Q14" s="76">
        <f t="shared" si="5"/>
        <v>8.53333333333333</v>
      </c>
      <c r="R14" s="71"/>
    </row>
    <row r="15" spans="1:18">
      <c r="A15" s="10" t="s">
        <v>58</v>
      </c>
      <c r="B15" s="10" t="s">
        <v>6</v>
      </c>
      <c r="C15" s="101" t="s">
        <v>152</v>
      </c>
      <c r="D15" s="10" t="s">
        <v>173</v>
      </c>
      <c r="E15" s="50">
        <v>24.3491643381848</v>
      </c>
      <c r="F15" s="102"/>
      <c r="G15" s="76"/>
      <c r="H15" s="76">
        <f>AVERAGE(H12:H14)</f>
        <v>11.3433333333333</v>
      </c>
      <c r="I15" s="76"/>
      <c r="J15" s="71"/>
      <c r="K15" s="76"/>
      <c r="L15" s="76">
        <f>AVERAGE(L12:L14)</f>
        <v>4.74666666666667</v>
      </c>
      <c r="M15" s="76"/>
      <c r="N15" s="71"/>
      <c r="O15" s="76"/>
      <c r="P15" s="76">
        <f>AVERAGE(P12:P14)</f>
        <v>9.38333333333333</v>
      </c>
      <c r="Q15" s="76"/>
      <c r="R15" s="71"/>
    </row>
    <row r="16" spans="1:18">
      <c r="A16" s="10" t="s">
        <v>59</v>
      </c>
      <c r="B16" s="10" t="s">
        <v>6</v>
      </c>
      <c r="C16" s="101" t="s">
        <v>152</v>
      </c>
      <c r="D16" s="10" t="s">
        <v>173</v>
      </c>
      <c r="E16" s="50">
        <v>24.3657757512645</v>
      </c>
      <c r="F16" s="102"/>
      <c r="G16" s="76" t="s">
        <v>129</v>
      </c>
      <c r="H16" s="76">
        <f t="shared" ref="H16:H18" si="6">H12-$H$15</f>
        <v>-0.0733333333333324</v>
      </c>
      <c r="I16" s="76">
        <f t="shared" ref="I16:I18" si="7">I12-$H$15</f>
        <v>-0.909999999999998</v>
      </c>
      <c r="J16" s="71"/>
      <c r="K16" s="76" t="s">
        <v>129</v>
      </c>
      <c r="L16" s="76">
        <f t="shared" ref="L16:L18" si="8">L12-$L$15</f>
        <v>-0.00666666666666682</v>
      </c>
      <c r="M16" s="76">
        <f t="shared" ref="M16:M18" si="9">M12-$L$15</f>
        <v>-1.15333333333333</v>
      </c>
      <c r="N16" s="71"/>
      <c r="O16" s="76" t="s">
        <v>129</v>
      </c>
      <c r="P16" s="76">
        <f t="shared" ref="P16:P18" si="10">P12-$P$15</f>
        <v>-0.0333333333333332</v>
      </c>
      <c r="Q16" s="76">
        <f t="shared" ref="Q16:Q18" si="11">Q12-$P$15</f>
        <v>-0.929999999999998</v>
      </c>
      <c r="R16" s="71"/>
    </row>
    <row r="17" spans="1:18">
      <c r="A17" s="10" t="s">
        <v>110</v>
      </c>
      <c r="B17" s="10" t="s">
        <v>6</v>
      </c>
      <c r="C17" s="101" t="s">
        <v>148</v>
      </c>
      <c r="D17" s="10" t="s">
        <v>174</v>
      </c>
      <c r="E17" s="50">
        <v>26.7010756970116</v>
      </c>
      <c r="F17" s="102"/>
      <c r="G17" s="76"/>
      <c r="H17" s="76">
        <f t="shared" si="6"/>
        <v>0.0266666666666655</v>
      </c>
      <c r="I17" s="76">
        <f t="shared" si="7"/>
        <v>-0.949999999999998</v>
      </c>
      <c r="J17" s="71"/>
      <c r="K17" s="76"/>
      <c r="L17" s="76">
        <f t="shared" si="8"/>
        <v>0.0233333333333343</v>
      </c>
      <c r="M17" s="76">
        <f t="shared" si="9"/>
        <v>-1.01333333333333</v>
      </c>
      <c r="N17" s="71"/>
      <c r="O17" s="76"/>
      <c r="P17" s="76">
        <f t="shared" si="10"/>
        <v>0.0266666666666691</v>
      </c>
      <c r="Q17" s="76">
        <f t="shared" si="11"/>
        <v>-0.929999999999998</v>
      </c>
      <c r="R17" s="71"/>
    </row>
    <row r="18" spans="1:18">
      <c r="A18" s="58" t="s">
        <v>112</v>
      </c>
      <c r="B18" s="58" t="s">
        <v>6</v>
      </c>
      <c r="C18" s="101" t="s">
        <v>148</v>
      </c>
      <c r="D18" s="10" t="s">
        <v>174</v>
      </c>
      <c r="E18" s="55">
        <v>26.6642617707764</v>
      </c>
      <c r="F18" s="102"/>
      <c r="G18" s="76"/>
      <c r="H18" s="76">
        <f t="shared" si="6"/>
        <v>0.0466666666666651</v>
      </c>
      <c r="I18" s="76">
        <f t="shared" si="7"/>
        <v>-1.01</v>
      </c>
      <c r="J18" s="71"/>
      <c r="K18" s="76"/>
      <c r="L18" s="76">
        <f t="shared" si="8"/>
        <v>-0.0166666666666684</v>
      </c>
      <c r="M18" s="76">
        <f t="shared" si="9"/>
        <v>-1.08333333333333</v>
      </c>
      <c r="N18" s="71"/>
      <c r="O18" s="76"/>
      <c r="P18" s="76">
        <f t="shared" si="10"/>
        <v>0.00666666666666593</v>
      </c>
      <c r="Q18" s="76">
        <f t="shared" si="11"/>
        <v>-0.849999999999996</v>
      </c>
      <c r="R18" s="71"/>
    </row>
    <row r="19" spans="1:18">
      <c r="A19" s="10" t="s">
        <v>113</v>
      </c>
      <c r="B19" s="10" t="s">
        <v>6</v>
      </c>
      <c r="C19" s="101" t="s">
        <v>148</v>
      </c>
      <c r="D19" s="10" t="s">
        <v>174</v>
      </c>
      <c r="E19" s="50">
        <v>26.6049535423825</v>
      </c>
      <c r="F19" s="102"/>
      <c r="G19" s="76" t="s">
        <v>130</v>
      </c>
      <c r="H19" s="95">
        <f t="shared" ref="H19:M19" si="12">2^-H16</f>
        <v>1.05214484820072</v>
      </c>
      <c r="I19" s="95">
        <f t="shared" si="12"/>
        <v>1.87904549842802</v>
      </c>
      <c r="J19" s="71"/>
      <c r="K19" s="76" t="s">
        <v>130</v>
      </c>
      <c r="L19" s="95">
        <f t="shared" si="12"/>
        <v>1.00463167440205</v>
      </c>
      <c r="M19" s="95">
        <f t="shared" si="12"/>
        <v>2.22427217166374</v>
      </c>
      <c r="N19" s="71"/>
      <c r="O19" s="76" t="s">
        <v>130</v>
      </c>
      <c r="P19" s="95">
        <f t="shared" ref="P19:P21" si="13">2^-P16</f>
        <v>1.02337389199677</v>
      </c>
      <c r="Q19" s="95">
        <f t="shared" ref="Q19:Q21" si="14">2^-Q16</f>
        <v>1.90527599608787</v>
      </c>
      <c r="R19" s="71"/>
    </row>
    <row r="20" spans="1:18">
      <c r="A20" s="10" t="s">
        <v>117</v>
      </c>
      <c r="B20" s="10" t="s">
        <v>6</v>
      </c>
      <c r="C20" s="101" t="s">
        <v>147</v>
      </c>
      <c r="D20" s="10" t="s">
        <v>174</v>
      </c>
      <c r="E20" s="50">
        <v>19.8557542906613</v>
      </c>
      <c r="F20" s="102"/>
      <c r="G20" s="76"/>
      <c r="H20" s="95">
        <f t="shared" ref="H20:M20" si="15">2^-H17</f>
        <v>0.981685855246755</v>
      </c>
      <c r="I20" s="95">
        <f t="shared" si="15"/>
        <v>1.93187265784969</v>
      </c>
      <c r="J20" s="71"/>
      <c r="K20" s="76"/>
      <c r="L20" s="95">
        <f t="shared" si="15"/>
        <v>0.983956653508111</v>
      </c>
      <c r="M20" s="95">
        <f t="shared" si="15"/>
        <v>2.01856960242374</v>
      </c>
      <c r="N20" s="71"/>
      <c r="O20" s="76"/>
      <c r="P20" s="95">
        <f t="shared" si="13"/>
        <v>0.981685855246753</v>
      </c>
      <c r="Q20" s="95">
        <f t="shared" si="14"/>
        <v>1.90527599608787</v>
      </c>
      <c r="R20" s="71"/>
    </row>
    <row r="21" spans="1:18">
      <c r="A21" s="10" t="s">
        <v>87</v>
      </c>
      <c r="B21" s="10" t="s">
        <v>6</v>
      </c>
      <c r="C21" s="101" t="s">
        <v>147</v>
      </c>
      <c r="D21" s="10" t="s">
        <v>174</v>
      </c>
      <c r="E21" s="50">
        <v>20.0007349997409</v>
      </c>
      <c r="F21" s="102"/>
      <c r="G21" s="76"/>
      <c r="H21" s="95">
        <f t="shared" ref="H21:M21" si="16">2^-H18</f>
        <v>0.968170695982884</v>
      </c>
      <c r="I21" s="95">
        <f t="shared" si="16"/>
        <v>2.01391110011343</v>
      </c>
      <c r="J21" s="71"/>
      <c r="K21" s="76"/>
      <c r="L21" s="95">
        <f t="shared" si="16"/>
        <v>1.01161944030192</v>
      </c>
      <c r="M21" s="95">
        <f t="shared" si="16"/>
        <v>2.11892618871859</v>
      </c>
      <c r="N21" s="71"/>
      <c r="O21" s="76"/>
      <c r="P21" s="95">
        <f t="shared" si="13"/>
        <v>0.99538967910323</v>
      </c>
      <c r="Q21" s="95">
        <f t="shared" si="14"/>
        <v>1.80250092522166</v>
      </c>
      <c r="R21" s="71"/>
    </row>
    <row r="22" spans="1:18">
      <c r="A22" s="10" t="s">
        <v>89</v>
      </c>
      <c r="B22" s="10" t="s">
        <v>6</v>
      </c>
      <c r="C22" s="101" t="s">
        <v>147</v>
      </c>
      <c r="D22" s="10" t="s">
        <v>174</v>
      </c>
      <c r="E22" s="50">
        <v>19.9308672757503</v>
      </c>
      <c r="F22" s="102"/>
      <c r="G22" s="76" t="s">
        <v>150</v>
      </c>
      <c r="H22" s="95"/>
      <c r="I22" s="95" cm="1">
        <f t="array" ref="I22">TTEST(H19:H21,I19:I21,2,3)</f>
        <v>0.0001035878060969</v>
      </c>
      <c r="J22" s="71"/>
      <c r="K22" s="76" t="s">
        <v>150</v>
      </c>
      <c r="L22" s="95"/>
      <c r="M22" s="95" cm="1">
        <f t="array" ref="M22">TTEST(L19:L21,M19:M21,2,3)</f>
        <v>0.00238845646755444</v>
      </c>
      <c r="N22" s="71"/>
      <c r="O22" s="76" t="s">
        <v>150</v>
      </c>
      <c r="P22" s="95"/>
      <c r="Q22" s="95" cm="1">
        <f t="array" ref="Q22">TTEST(P19:P21,Q19:Q21,2,3)</f>
        <v>0.000505699254918833</v>
      </c>
      <c r="R22" s="71"/>
    </row>
    <row r="23" spans="1:18">
      <c r="A23" s="10" t="s">
        <v>90</v>
      </c>
      <c r="B23" s="10" t="s">
        <v>6</v>
      </c>
      <c r="C23" s="101" t="s">
        <v>152</v>
      </c>
      <c r="D23" s="10" t="s">
        <v>174</v>
      </c>
      <c r="E23" s="50">
        <v>24.0707301551401</v>
      </c>
      <c r="F23" s="102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10" t="s">
        <v>137</v>
      </c>
      <c r="B24" s="10" t="s">
        <v>6</v>
      </c>
      <c r="C24" s="101" t="s">
        <v>152</v>
      </c>
      <c r="D24" s="10" t="s">
        <v>174</v>
      </c>
      <c r="E24" s="50">
        <v>24.0260518859457</v>
      </c>
      <c r="F24" s="102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10" t="s">
        <v>138</v>
      </c>
      <c r="B25" s="10" t="s">
        <v>6</v>
      </c>
      <c r="C25" s="101" t="s">
        <v>152</v>
      </c>
      <c r="D25" s="10" t="s">
        <v>174</v>
      </c>
      <c r="E25" s="50">
        <v>24.1475487621738</v>
      </c>
      <c r="F25" s="102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67"/>
      <c r="B26" s="67"/>
      <c r="C26" s="104"/>
      <c r="D26" s="67"/>
      <c r="E26" s="68"/>
      <c r="F26" s="102"/>
      <c r="G26" s="75"/>
      <c r="H26" s="75" t="s">
        <v>173</v>
      </c>
      <c r="I26" s="75" t="s">
        <v>174</v>
      </c>
      <c r="J26" s="71"/>
      <c r="K26" s="75"/>
      <c r="L26" s="75" t="s">
        <v>173</v>
      </c>
      <c r="M26" s="75" t="s">
        <v>174</v>
      </c>
      <c r="N26" s="71"/>
      <c r="O26" s="75"/>
      <c r="P26" s="75" t="s">
        <v>173</v>
      </c>
      <c r="Q26" s="75" t="s">
        <v>174</v>
      </c>
      <c r="R26" s="71"/>
    </row>
    <row r="27" spans="1:18">
      <c r="A27" s="10" t="s">
        <v>61</v>
      </c>
      <c r="B27" s="10" t="s">
        <v>6</v>
      </c>
      <c r="C27" s="101" t="s">
        <v>18</v>
      </c>
      <c r="D27" s="10" t="s">
        <v>173</v>
      </c>
      <c r="E27" s="50">
        <v>16.0020020647781</v>
      </c>
      <c r="F27" s="102"/>
      <c r="G27" s="76" t="s">
        <v>151</v>
      </c>
      <c r="H27" s="76">
        <v>22.69</v>
      </c>
      <c r="I27" s="76">
        <v>22.48</v>
      </c>
      <c r="J27" s="71"/>
      <c r="K27" s="76" t="s">
        <v>152</v>
      </c>
      <c r="L27" s="95">
        <v>24.24</v>
      </c>
      <c r="M27" s="95">
        <v>24.07</v>
      </c>
      <c r="N27" s="71"/>
      <c r="O27" s="76" t="s">
        <v>153</v>
      </c>
      <c r="P27" s="95">
        <v>19.55</v>
      </c>
      <c r="Q27" s="95">
        <v>19.16</v>
      </c>
      <c r="R27" s="71"/>
    </row>
    <row r="28" spans="1:18">
      <c r="A28" s="10" t="s">
        <v>62</v>
      </c>
      <c r="B28" s="10" t="s">
        <v>6</v>
      </c>
      <c r="C28" s="101" t="s">
        <v>18</v>
      </c>
      <c r="D28" s="10" t="s">
        <v>173</v>
      </c>
      <c r="E28" s="50">
        <v>16.0309140539659</v>
      </c>
      <c r="F28" s="102"/>
      <c r="G28" s="76"/>
      <c r="H28" s="76">
        <v>22.71</v>
      </c>
      <c r="I28" s="76">
        <v>22.39</v>
      </c>
      <c r="J28" s="71"/>
      <c r="K28" s="76"/>
      <c r="L28" s="95">
        <v>24.35</v>
      </c>
      <c r="M28" s="95">
        <v>24.03</v>
      </c>
      <c r="N28" s="71"/>
      <c r="O28" s="95"/>
      <c r="P28" s="95">
        <v>19.46</v>
      </c>
      <c r="Q28" s="95">
        <v>19.1</v>
      </c>
      <c r="R28" s="71"/>
    </row>
    <row r="29" spans="1:18">
      <c r="A29" s="58" t="s">
        <v>63</v>
      </c>
      <c r="B29" s="58" t="s">
        <v>6</v>
      </c>
      <c r="C29" s="105" t="s">
        <v>18</v>
      </c>
      <c r="D29" s="10" t="s">
        <v>173</v>
      </c>
      <c r="E29" s="55">
        <v>15.9996295303586</v>
      </c>
      <c r="F29" s="102"/>
      <c r="G29" s="76"/>
      <c r="H29" s="76">
        <v>22.52</v>
      </c>
      <c r="I29" s="76">
        <v>22.51</v>
      </c>
      <c r="J29" s="71"/>
      <c r="K29" s="76"/>
      <c r="L29" s="95">
        <v>24.37</v>
      </c>
      <c r="M29" s="95">
        <v>24.15</v>
      </c>
      <c r="N29" s="71"/>
      <c r="O29" s="95"/>
      <c r="P29" s="95">
        <v>19.48</v>
      </c>
      <c r="Q29" s="95">
        <v>19.07</v>
      </c>
      <c r="R29" s="71"/>
    </row>
    <row r="30" spans="1:18">
      <c r="A30" s="10" t="s">
        <v>71</v>
      </c>
      <c r="B30" s="10" t="s">
        <v>6</v>
      </c>
      <c r="C30" s="101" t="s">
        <v>18</v>
      </c>
      <c r="D30" s="10" t="s">
        <v>174</v>
      </c>
      <c r="E30" s="50">
        <v>16.2608882616057</v>
      </c>
      <c r="F30" s="102"/>
      <c r="G30" s="76" t="s">
        <v>128</v>
      </c>
      <c r="H30" s="76">
        <f t="shared" ref="H30:H32" si="17">H27-$H$6</f>
        <v>6.68</v>
      </c>
      <c r="I30" s="76">
        <f t="shared" ref="I30:I32" si="18">I27-$I$6</f>
        <v>6.21333333333333</v>
      </c>
      <c r="J30" s="71"/>
      <c r="K30" s="76" t="s">
        <v>128</v>
      </c>
      <c r="L30" s="76">
        <f t="shared" ref="L30:L32" si="19">L27-$H$6</f>
        <v>8.23</v>
      </c>
      <c r="M30" s="76">
        <f t="shared" ref="M30:M32" si="20">M27-$I$6</f>
        <v>7.80333333333333</v>
      </c>
      <c r="N30" s="71"/>
      <c r="O30" s="76" t="s">
        <v>128</v>
      </c>
      <c r="P30" s="76">
        <f t="shared" ref="P30:P32" si="21">P27-$H$6</f>
        <v>3.54</v>
      </c>
      <c r="Q30" s="76">
        <f t="shared" ref="Q30:Q32" si="22">Q27-$I$6</f>
        <v>2.89333333333333</v>
      </c>
      <c r="R30" s="71"/>
    </row>
    <row r="31" spans="1:18">
      <c r="A31" s="10" t="s">
        <v>75</v>
      </c>
      <c r="B31" s="10" t="s">
        <v>6</v>
      </c>
      <c r="C31" s="101" t="s">
        <v>18</v>
      </c>
      <c r="D31" s="10" t="s">
        <v>174</v>
      </c>
      <c r="E31" s="50">
        <v>16.2994326874603</v>
      </c>
      <c r="F31" s="102"/>
      <c r="G31" s="76"/>
      <c r="H31" s="76">
        <f t="shared" si="17"/>
        <v>6.7</v>
      </c>
      <c r="I31" s="76">
        <f t="shared" si="18"/>
        <v>6.12333333333333</v>
      </c>
      <c r="J31" s="71"/>
      <c r="K31" s="76"/>
      <c r="L31" s="76">
        <f t="shared" si="19"/>
        <v>8.34</v>
      </c>
      <c r="M31" s="76">
        <f t="shared" si="20"/>
        <v>7.76333333333334</v>
      </c>
      <c r="N31" s="71"/>
      <c r="O31" s="76"/>
      <c r="P31" s="76">
        <f t="shared" si="21"/>
        <v>3.45</v>
      </c>
      <c r="Q31" s="76">
        <f t="shared" si="22"/>
        <v>2.83333333333334</v>
      </c>
      <c r="R31" s="71"/>
    </row>
    <row r="32" spans="1:18">
      <c r="A32" s="10" t="s">
        <v>76</v>
      </c>
      <c r="B32" s="10" t="s">
        <v>6</v>
      </c>
      <c r="C32" s="101" t="s">
        <v>18</v>
      </c>
      <c r="D32" s="10" t="s">
        <v>174</v>
      </c>
      <c r="E32" s="50">
        <v>16.2354421815879</v>
      </c>
      <c r="F32" s="102"/>
      <c r="G32" s="76"/>
      <c r="H32" s="76">
        <f t="shared" si="17"/>
        <v>6.51</v>
      </c>
      <c r="I32" s="76">
        <f t="shared" si="18"/>
        <v>6.24333333333334</v>
      </c>
      <c r="J32" s="71"/>
      <c r="K32" s="76"/>
      <c r="L32" s="76">
        <f t="shared" si="19"/>
        <v>8.36</v>
      </c>
      <c r="M32" s="76">
        <f t="shared" si="20"/>
        <v>7.88333333333333</v>
      </c>
      <c r="N32" s="71"/>
      <c r="O32" s="76"/>
      <c r="P32" s="76">
        <f t="shared" si="21"/>
        <v>3.47</v>
      </c>
      <c r="Q32" s="76">
        <f t="shared" si="22"/>
        <v>2.80333333333333</v>
      </c>
      <c r="R32" s="71"/>
    </row>
    <row r="33" spans="1:18">
      <c r="A33" s="10" t="s">
        <v>50</v>
      </c>
      <c r="B33" s="10" t="s">
        <v>6</v>
      </c>
      <c r="C33" s="101" t="s">
        <v>151</v>
      </c>
      <c r="D33" s="10" t="s">
        <v>173</v>
      </c>
      <c r="E33" s="50">
        <v>22.6877553592061</v>
      </c>
      <c r="F33" s="102"/>
      <c r="G33" s="76"/>
      <c r="H33" s="76">
        <f>AVERAGE(H30:H32)</f>
        <v>6.63</v>
      </c>
      <c r="I33" s="76"/>
      <c r="J33" s="71"/>
      <c r="K33" s="76"/>
      <c r="L33" s="76">
        <f>AVERAGE(L30:L32)</f>
        <v>8.31</v>
      </c>
      <c r="M33" s="76"/>
      <c r="N33" s="71"/>
      <c r="O33" s="76"/>
      <c r="P33" s="76">
        <f>AVERAGE(P30:P32)</f>
        <v>3.48666666666667</v>
      </c>
      <c r="Q33" s="76"/>
      <c r="R33" s="71"/>
    </row>
    <row r="34" spans="1:18">
      <c r="A34" s="10" t="s">
        <v>53</v>
      </c>
      <c r="B34" s="10" t="s">
        <v>6</v>
      </c>
      <c r="C34" s="101" t="s">
        <v>151</v>
      </c>
      <c r="D34" s="10" t="s">
        <v>173</v>
      </c>
      <c r="E34" s="50">
        <v>22.7101285216024</v>
      </c>
      <c r="F34" s="102"/>
      <c r="G34" s="76" t="s">
        <v>129</v>
      </c>
      <c r="H34" s="76">
        <f t="shared" ref="H34:H36" si="23">H30-$H$33</f>
        <v>0.0500000000000007</v>
      </c>
      <c r="I34" s="76">
        <f t="shared" ref="I34:I36" si="24">I30-$H$33</f>
        <v>-0.416666666666664</v>
      </c>
      <c r="J34" s="71"/>
      <c r="K34" s="76" t="s">
        <v>129</v>
      </c>
      <c r="L34" s="76">
        <f t="shared" ref="L34:L36" si="25">L30-$L$33</f>
        <v>-0.0800000000000018</v>
      </c>
      <c r="M34" s="76">
        <f t="shared" ref="M34:M36" si="26">M30-$L$33</f>
        <v>-0.506666666666664</v>
      </c>
      <c r="N34" s="71"/>
      <c r="O34" s="76" t="s">
        <v>129</v>
      </c>
      <c r="P34" s="76">
        <f t="shared" ref="P34:P36" si="27">P30-$P$33</f>
        <v>0.0533333333333332</v>
      </c>
      <c r="Q34" s="76">
        <f t="shared" ref="Q34:Q36" si="28">Q30-$P$33</f>
        <v>-0.593333333333331</v>
      </c>
      <c r="R34" s="71"/>
    </row>
    <row r="35" spans="1:18">
      <c r="A35" s="10" t="s">
        <v>55</v>
      </c>
      <c r="B35" s="10" t="s">
        <v>6</v>
      </c>
      <c r="C35" s="101" t="s">
        <v>151</v>
      </c>
      <c r="D35" s="10" t="s">
        <v>173</v>
      </c>
      <c r="E35" s="50">
        <v>22.5169532734232</v>
      </c>
      <c r="F35" s="102"/>
      <c r="G35" s="76"/>
      <c r="H35" s="76">
        <f t="shared" si="23"/>
        <v>0.0700000000000003</v>
      </c>
      <c r="I35" s="76">
        <f t="shared" si="24"/>
        <v>-0.506666666666664</v>
      </c>
      <c r="J35" s="71"/>
      <c r="K35" s="76"/>
      <c r="L35" s="76">
        <f t="shared" si="25"/>
        <v>0.0300000000000011</v>
      </c>
      <c r="M35" s="76">
        <f t="shared" si="26"/>
        <v>-0.546666666666663</v>
      </c>
      <c r="N35" s="71"/>
      <c r="O35" s="76"/>
      <c r="P35" s="76">
        <f t="shared" si="27"/>
        <v>-0.0366666666666666</v>
      </c>
      <c r="Q35" s="76">
        <f t="shared" si="28"/>
        <v>-0.65333333333333</v>
      </c>
      <c r="R35" s="71"/>
    </row>
    <row r="36" spans="1:18">
      <c r="A36" s="10" t="s">
        <v>109</v>
      </c>
      <c r="B36" s="10" t="s">
        <v>6</v>
      </c>
      <c r="C36" s="101" t="s">
        <v>149</v>
      </c>
      <c r="D36" s="10" t="s">
        <v>173</v>
      </c>
      <c r="E36" s="50">
        <v>25.362275400261</v>
      </c>
      <c r="F36" s="102"/>
      <c r="G36" s="76"/>
      <c r="H36" s="76">
        <f t="shared" si="23"/>
        <v>-0.120000000000001</v>
      </c>
      <c r="I36" s="76">
        <f t="shared" si="24"/>
        <v>-0.386666666666663</v>
      </c>
      <c r="J36" s="71"/>
      <c r="K36" s="76"/>
      <c r="L36" s="76">
        <f t="shared" si="25"/>
        <v>0.0500000000000007</v>
      </c>
      <c r="M36" s="76">
        <f t="shared" si="26"/>
        <v>-0.426666666666666</v>
      </c>
      <c r="N36" s="71"/>
      <c r="O36" s="76"/>
      <c r="P36" s="76">
        <f t="shared" si="27"/>
        <v>-0.0166666666666671</v>
      </c>
      <c r="Q36" s="76">
        <f t="shared" si="28"/>
        <v>-0.683333333333331</v>
      </c>
      <c r="R36" s="71"/>
    </row>
    <row r="37" spans="1:18">
      <c r="A37" s="10" t="s">
        <v>83</v>
      </c>
      <c r="B37" s="10" t="s">
        <v>6</v>
      </c>
      <c r="C37" s="101" t="s">
        <v>149</v>
      </c>
      <c r="D37" s="10" t="s">
        <v>173</v>
      </c>
      <c r="E37" s="50">
        <v>25.4211742182797</v>
      </c>
      <c r="F37" s="102"/>
      <c r="G37" s="76" t="s">
        <v>130</v>
      </c>
      <c r="H37" s="95">
        <f t="shared" ref="H37:M37" si="29">2^-H34</f>
        <v>0.965936328924845</v>
      </c>
      <c r="I37" s="95">
        <f t="shared" si="29"/>
        <v>1.33483985417003</v>
      </c>
      <c r="J37" s="71"/>
      <c r="K37" s="76" t="s">
        <v>130</v>
      </c>
      <c r="L37" s="95">
        <f t="shared" si="29"/>
        <v>1.05701804056138</v>
      </c>
      <c r="M37" s="95">
        <f t="shared" si="29"/>
        <v>1.42076373912897</v>
      </c>
      <c r="N37" s="71"/>
      <c r="O37" s="95" t="s">
        <v>130</v>
      </c>
      <c r="P37" s="95">
        <f t="shared" ref="P37:P39" si="30">2^-P34</f>
        <v>0.963707118391552</v>
      </c>
      <c r="Q37" s="95">
        <f t="shared" ref="Q37:Q39" si="31">2^-Q34</f>
        <v>1.50872862675023</v>
      </c>
      <c r="R37" s="71"/>
    </row>
    <row r="38" spans="1:18">
      <c r="A38" s="10" t="s">
        <v>85</v>
      </c>
      <c r="B38" s="10" t="s">
        <v>6</v>
      </c>
      <c r="C38" s="101" t="s">
        <v>149</v>
      </c>
      <c r="D38" s="10" t="s">
        <v>173</v>
      </c>
      <c r="E38" s="50">
        <v>25.3975413860906</v>
      </c>
      <c r="F38" s="102"/>
      <c r="G38" s="76"/>
      <c r="H38" s="95">
        <f t="shared" ref="H38:M38" si="32">2^-H35</f>
        <v>0.952637998043937</v>
      </c>
      <c r="I38" s="95">
        <f t="shared" si="32"/>
        <v>1.42076373912897</v>
      </c>
      <c r="J38" s="71"/>
      <c r="K38" s="76"/>
      <c r="L38" s="95">
        <f t="shared" si="32"/>
        <v>0.979420297586926</v>
      </c>
      <c r="M38" s="95">
        <f t="shared" si="32"/>
        <v>1.46070684461007</v>
      </c>
      <c r="N38" s="71"/>
      <c r="O38" s="95"/>
      <c r="P38" s="95">
        <f t="shared" si="30"/>
        <v>1.02574112143402</v>
      </c>
      <c r="Q38" s="95">
        <f t="shared" si="31"/>
        <v>1.57279793578796</v>
      </c>
      <c r="R38" s="71"/>
    </row>
    <row r="39" spans="1:18">
      <c r="A39" s="10" t="s">
        <v>110</v>
      </c>
      <c r="B39" s="10" t="s">
        <v>6</v>
      </c>
      <c r="C39" s="101" t="s">
        <v>151</v>
      </c>
      <c r="D39" s="10" t="s">
        <v>174</v>
      </c>
      <c r="E39" s="50">
        <v>22.4759748395731</v>
      </c>
      <c r="F39" s="102"/>
      <c r="G39" s="76"/>
      <c r="H39" s="95">
        <f t="shared" ref="H39:M39" si="33">2^-H36</f>
        <v>1.08673486252606</v>
      </c>
      <c r="I39" s="95">
        <f t="shared" si="33"/>
        <v>1.3073692472021</v>
      </c>
      <c r="J39" s="71"/>
      <c r="K39" s="76"/>
      <c r="L39" s="95">
        <f t="shared" si="33"/>
        <v>0.965936328924845</v>
      </c>
      <c r="M39" s="95">
        <f t="shared" si="33"/>
        <v>1.34412439959342</v>
      </c>
      <c r="N39" s="71"/>
      <c r="O39" s="95"/>
      <c r="P39" s="95">
        <f t="shared" si="30"/>
        <v>1.01161944030192</v>
      </c>
      <c r="Q39" s="95">
        <f t="shared" si="31"/>
        <v>1.60584576372675</v>
      </c>
      <c r="R39" s="71"/>
    </row>
    <row r="40" spans="1:18">
      <c r="A40" s="10" t="s">
        <v>112</v>
      </c>
      <c r="B40" s="10" t="s">
        <v>6</v>
      </c>
      <c r="C40" s="101" t="s">
        <v>151</v>
      </c>
      <c r="D40" s="10" t="s">
        <v>174</v>
      </c>
      <c r="E40" s="50">
        <v>22.3887095413717</v>
      </c>
      <c r="F40" s="102"/>
      <c r="G40" s="76" t="s">
        <v>150</v>
      </c>
      <c r="H40" s="95"/>
      <c r="I40" s="95" cm="1">
        <f t="array" ref="I40">TTEST(H37:H39,I37:I39,2,3)</f>
        <v>0.00348417826954754</v>
      </c>
      <c r="J40" s="71"/>
      <c r="K40" s="76" t="s">
        <v>150</v>
      </c>
      <c r="L40" s="95"/>
      <c r="M40" s="95" cm="1">
        <f t="array" ref="M40">TTEST(L37:L39,M37:M39,2,3)</f>
        <v>0.000916246388751553</v>
      </c>
      <c r="N40" s="71"/>
      <c r="O40" s="95" t="s">
        <v>150</v>
      </c>
      <c r="P40" s="95"/>
      <c r="Q40" s="95" cm="1">
        <f t="array" ref="Q40">TTEST(P37:P39,Q37:Q39,2,3)</f>
        <v>0.000207365206932797</v>
      </c>
      <c r="R40" s="71"/>
    </row>
    <row r="41" spans="1:18">
      <c r="A41" s="58" t="s">
        <v>113</v>
      </c>
      <c r="B41" s="58" t="s">
        <v>6</v>
      </c>
      <c r="C41" s="101" t="s">
        <v>151</v>
      </c>
      <c r="D41" s="10" t="s">
        <v>174</v>
      </c>
      <c r="E41" s="55">
        <v>22.5085595064593</v>
      </c>
      <c r="F41" s="102"/>
      <c r="G41" s="71"/>
      <c r="H41" s="106"/>
      <c r="I41" s="106"/>
      <c r="J41" s="71"/>
      <c r="K41" s="71"/>
      <c r="L41" s="71"/>
      <c r="M41" s="71"/>
      <c r="N41" s="71"/>
      <c r="O41" s="71"/>
      <c r="P41" s="71"/>
      <c r="Q41" s="71"/>
      <c r="R41" s="71"/>
    </row>
    <row r="42" spans="1:18">
      <c r="A42" s="10" t="s">
        <v>117</v>
      </c>
      <c r="B42" s="10" t="s">
        <v>6</v>
      </c>
      <c r="C42" s="101" t="s">
        <v>149</v>
      </c>
      <c r="D42" s="10" t="s">
        <v>174</v>
      </c>
      <c r="E42" s="50">
        <v>24.7185963763008</v>
      </c>
      <c r="F42" s="102"/>
      <c r="G42" s="71"/>
      <c r="H42" s="106"/>
      <c r="I42" s="106"/>
      <c r="J42" s="71"/>
      <c r="K42" s="71"/>
      <c r="L42" s="71"/>
      <c r="M42" s="71"/>
      <c r="N42" s="71"/>
      <c r="O42" s="71"/>
      <c r="P42" s="71"/>
      <c r="Q42" s="71"/>
      <c r="R42" s="71"/>
    </row>
    <row r="43" spans="1:18">
      <c r="A43" s="10" t="s">
        <v>87</v>
      </c>
      <c r="B43" s="10" t="s">
        <v>6</v>
      </c>
      <c r="C43" s="101" t="s">
        <v>149</v>
      </c>
      <c r="D43" s="10" t="s">
        <v>174</v>
      </c>
      <c r="E43" s="50">
        <v>24.7204129356468</v>
      </c>
      <c r="F43" s="107"/>
      <c r="G43" s="71"/>
      <c r="H43" s="106"/>
      <c r="I43" s="106"/>
      <c r="J43" s="71"/>
      <c r="K43" s="71"/>
      <c r="L43" s="71"/>
      <c r="M43" s="71"/>
      <c r="N43" s="71"/>
      <c r="O43" s="71"/>
      <c r="P43" s="71"/>
      <c r="Q43" s="71"/>
      <c r="R43" s="71"/>
    </row>
    <row r="44" spans="1:18">
      <c r="A44" s="10" t="s">
        <v>89</v>
      </c>
      <c r="B44" s="10" t="s">
        <v>6</v>
      </c>
      <c r="C44" s="101" t="s">
        <v>149</v>
      </c>
      <c r="D44" s="10" t="s">
        <v>174</v>
      </c>
      <c r="E44" s="50">
        <v>24.8026808000544</v>
      </c>
      <c r="F44" s="102"/>
      <c r="G44" s="71"/>
      <c r="H44" s="106"/>
      <c r="I44" s="106"/>
      <c r="J44" s="71"/>
      <c r="K44" s="71"/>
      <c r="L44" s="71"/>
      <c r="M44" s="71"/>
      <c r="N44" s="71"/>
      <c r="O44" s="71"/>
      <c r="P44" s="71"/>
      <c r="Q44" s="71"/>
      <c r="R44" s="71"/>
    </row>
    <row r="45" spans="1:18">
      <c r="A45" s="67"/>
      <c r="B45" s="67"/>
      <c r="C45" s="104"/>
      <c r="D45" s="67"/>
      <c r="E45" s="68"/>
      <c r="F45" s="102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</row>
    <row r="46" spans="1:18">
      <c r="A46" s="67"/>
      <c r="B46" s="67"/>
      <c r="C46" s="104"/>
      <c r="D46" s="67"/>
      <c r="E46" s="68"/>
      <c r="F46" s="102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</row>
    <row r="47" spans="1:18">
      <c r="A47" s="67"/>
      <c r="B47" s="67"/>
      <c r="C47" s="104"/>
      <c r="D47" s="67"/>
      <c r="E47" s="68"/>
      <c r="F47" s="102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9"/>
  <sheetViews>
    <sheetView workbookViewId="0">
      <selection activeCell="K34" sqref="K34"/>
    </sheetView>
  </sheetViews>
  <sheetFormatPr defaultColWidth="9.23148148148148" defaultRowHeight="14.4" outlineLevelCol="4"/>
  <sheetData>
    <row r="1" spans="1:5">
      <c r="A1" s="98" t="s">
        <v>0</v>
      </c>
      <c r="B1" s="98" t="s">
        <v>1</v>
      </c>
      <c r="C1" s="98" t="s">
        <v>2</v>
      </c>
      <c r="D1" s="98" t="s">
        <v>3</v>
      </c>
      <c r="E1" s="98" t="s">
        <v>4</v>
      </c>
    </row>
    <row r="2" spans="1:5">
      <c r="A2" s="10" t="s">
        <v>11</v>
      </c>
      <c r="B2" s="10" t="s">
        <v>6</v>
      </c>
      <c r="C2" s="10" t="s">
        <v>7</v>
      </c>
      <c r="D2" s="10" t="s">
        <v>175</v>
      </c>
      <c r="E2" s="73">
        <v>18.1208521816108</v>
      </c>
    </row>
    <row r="3" spans="1:5">
      <c r="A3" s="10" t="s">
        <v>13</v>
      </c>
      <c r="B3" s="10" t="s">
        <v>6</v>
      </c>
      <c r="C3" s="10" t="s">
        <v>7</v>
      </c>
      <c r="D3" s="10" t="s">
        <v>175</v>
      </c>
      <c r="E3" s="73">
        <v>18.105687507505</v>
      </c>
    </row>
    <row r="4" spans="1:5">
      <c r="A4" s="10" t="s">
        <v>15</v>
      </c>
      <c r="B4" s="10" t="s">
        <v>6</v>
      </c>
      <c r="C4" s="10" t="s">
        <v>7</v>
      </c>
      <c r="D4" s="10" t="s">
        <v>175</v>
      </c>
      <c r="E4" s="73">
        <v>18.1174979038838</v>
      </c>
    </row>
    <row r="5" spans="1:5">
      <c r="A5" s="10" t="s">
        <v>19</v>
      </c>
      <c r="B5" s="10" t="s">
        <v>6</v>
      </c>
      <c r="C5" s="10" t="s">
        <v>7</v>
      </c>
      <c r="D5" s="10" t="s">
        <v>176</v>
      </c>
      <c r="E5" s="73">
        <v>18.9936693222965</v>
      </c>
    </row>
    <row r="6" spans="1:5">
      <c r="A6" s="10" t="s">
        <v>21</v>
      </c>
      <c r="B6" s="10" t="s">
        <v>6</v>
      </c>
      <c r="C6" s="10" t="s">
        <v>7</v>
      </c>
      <c r="D6" s="10" t="s">
        <v>176</v>
      </c>
      <c r="E6" s="73">
        <v>18.5004906126224</v>
      </c>
    </row>
    <row r="7" spans="1:5">
      <c r="A7" s="58" t="s">
        <v>23</v>
      </c>
      <c r="B7" s="58" t="s">
        <v>6</v>
      </c>
      <c r="C7" s="58" t="s">
        <v>7</v>
      </c>
      <c r="D7" s="58" t="s">
        <v>176</v>
      </c>
      <c r="E7" s="78">
        <v>18.5008923585407</v>
      </c>
    </row>
    <row r="8" spans="1:5">
      <c r="A8" s="10" t="s">
        <v>27</v>
      </c>
      <c r="B8" s="10" t="s">
        <v>6</v>
      </c>
      <c r="C8" s="10" t="s">
        <v>177</v>
      </c>
      <c r="D8" s="10" t="s">
        <v>175</v>
      </c>
      <c r="E8" s="73">
        <v>16.2783276526584</v>
      </c>
    </row>
    <row r="9" spans="1:5">
      <c r="A9" s="10" t="s">
        <v>29</v>
      </c>
      <c r="B9" s="10" t="s">
        <v>6</v>
      </c>
      <c r="C9" s="10" t="s">
        <v>177</v>
      </c>
      <c r="D9" s="10" t="s">
        <v>175</v>
      </c>
      <c r="E9" s="73">
        <v>16.3051403987</v>
      </c>
    </row>
    <row r="10" spans="1:5">
      <c r="A10" s="10" t="s">
        <v>31</v>
      </c>
      <c r="B10" s="10" t="s">
        <v>6</v>
      </c>
      <c r="C10" s="10" t="s">
        <v>177</v>
      </c>
      <c r="D10" s="10" t="s">
        <v>175</v>
      </c>
      <c r="E10" s="73">
        <v>16.2464666391314</v>
      </c>
    </row>
    <row r="11" spans="1:5">
      <c r="A11" s="10" t="s">
        <v>12</v>
      </c>
      <c r="B11" s="10" t="s">
        <v>6</v>
      </c>
      <c r="C11" s="10" t="s">
        <v>7</v>
      </c>
      <c r="D11" s="10" t="s">
        <v>178</v>
      </c>
      <c r="E11" s="73">
        <v>16.4794072678731</v>
      </c>
    </row>
    <row r="12" spans="1:5">
      <c r="A12" s="10" t="s">
        <v>14</v>
      </c>
      <c r="B12" s="10" t="s">
        <v>6</v>
      </c>
      <c r="C12" s="10" t="s">
        <v>7</v>
      </c>
      <c r="D12" s="10" t="s">
        <v>178</v>
      </c>
      <c r="E12" s="73">
        <v>16.5162967110693</v>
      </c>
    </row>
    <row r="13" spans="1:5">
      <c r="A13" s="10" t="s">
        <v>43</v>
      </c>
      <c r="B13" s="10" t="s">
        <v>6</v>
      </c>
      <c r="C13" s="10" t="s">
        <v>7</v>
      </c>
      <c r="D13" s="10" t="s">
        <v>178</v>
      </c>
      <c r="E13" s="73">
        <v>16.505407913331</v>
      </c>
    </row>
    <row r="14" spans="1:5">
      <c r="A14" s="10" t="s">
        <v>45</v>
      </c>
      <c r="B14" s="10" t="s">
        <v>6</v>
      </c>
      <c r="C14" s="10" t="s">
        <v>7</v>
      </c>
      <c r="D14" s="10" t="s">
        <v>179</v>
      </c>
      <c r="E14" s="73">
        <v>17.2981152623358</v>
      </c>
    </row>
    <row r="15" spans="1:5">
      <c r="A15" s="10" t="s">
        <v>47</v>
      </c>
      <c r="B15" s="10" t="s">
        <v>6</v>
      </c>
      <c r="C15" s="10" t="s">
        <v>7</v>
      </c>
      <c r="D15" s="10" t="s">
        <v>179</v>
      </c>
      <c r="E15" s="73">
        <v>17.8259841622341</v>
      </c>
    </row>
    <row r="16" spans="1:5">
      <c r="A16" s="10" t="s">
        <v>49</v>
      </c>
      <c r="B16" s="10" t="s">
        <v>6</v>
      </c>
      <c r="C16" s="10" t="s">
        <v>7</v>
      </c>
      <c r="D16" s="10" t="s">
        <v>179</v>
      </c>
      <c r="E16" s="73">
        <v>17.2491492603957</v>
      </c>
    </row>
    <row r="17" spans="1:5">
      <c r="A17" s="10" t="s">
        <v>52</v>
      </c>
      <c r="B17" s="10" t="s">
        <v>6</v>
      </c>
      <c r="C17" s="10" t="s">
        <v>177</v>
      </c>
      <c r="D17" s="10" t="s">
        <v>178</v>
      </c>
      <c r="E17" s="73">
        <v>32.0527348352111</v>
      </c>
    </row>
    <row r="18" spans="1:5">
      <c r="A18" s="10" t="s">
        <v>54</v>
      </c>
      <c r="B18" s="10" t="s">
        <v>6</v>
      </c>
      <c r="C18" s="10" t="s">
        <v>177</v>
      </c>
      <c r="D18" s="10" t="s">
        <v>178</v>
      </c>
      <c r="E18" s="73">
        <v>31.8824175906675</v>
      </c>
    </row>
    <row r="19" spans="1:5">
      <c r="A19" s="10" t="s">
        <v>17</v>
      </c>
      <c r="B19" s="10" t="s">
        <v>6</v>
      </c>
      <c r="C19" s="10" t="s">
        <v>177</v>
      </c>
      <c r="D19" s="10" t="s">
        <v>178</v>
      </c>
      <c r="E19" s="73">
        <v>31.4593743516711</v>
      </c>
    </row>
    <row r="20" spans="1:5">
      <c r="A20" s="10" t="s">
        <v>20</v>
      </c>
      <c r="B20" s="10" t="s">
        <v>6</v>
      </c>
      <c r="C20" s="10" t="s">
        <v>7</v>
      </c>
      <c r="D20" s="10" t="s">
        <v>180</v>
      </c>
      <c r="E20" s="73">
        <v>15.5100801124992</v>
      </c>
    </row>
    <row r="21" spans="1:5">
      <c r="A21" s="10" t="s">
        <v>28</v>
      </c>
      <c r="B21" s="10" t="s">
        <v>6</v>
      </c>
      <c r="C21" s="10" t="s">
        <v>7</v>
      </c>
      <c r="D21" s="10" t="s">
        <v>181</v>
      </c>
      <c r="E21" s="73">
        <v>16.8194311360634</v>
      </c>
    </row>
    <row r="22" spans="1:5">
      <c r="A22" s="10" t="s">
        <v>30</v>
      </c>
      <c r="B22" s="10" t="s">
        <v>6</v>
      </c>
      <c r="C22" s="10" t="s">
        <v>7</v>
      </c>
      <c r="D22" s="10" t="s">
        <v>181</v>
      </c>
      <c r="E22" s="73">
        <v>16.7578322034821</v>
      </c>
    </row>
    <row r="23" spans="1:5">
      <c r="A23" s="10" t="s">
        <v>61</v>
      </c>
      <c r="B23" s="10" t="s">
        <v>6</v>
      </c>
      <c r="C23" s="10" t="s">
        <v>7</v>
      </c>
      <c r="D23" s="10" t="s">
        <v>181</v>
      </c>
      <c r="E23" s="73">
        <v>16.8122822578129</v>
      </c>
    </row>
    <row r="24" spans="1:5">
      <c r="A24" s="10" t="s">
        <v>62</v>
      </c>
      <c r="B24" s="10" t="s">
        <v>6</v>
      </c>
      <c r="C24" s="10" t="s">
        <v>7</v>
      </c>
      <c r="D24" s="10" t="s">
        <v>182</v>
      </c>
      <c r="E24" s="73">
        <v>16.3274204412187</v>
      </c>
    </row>
    <row r="25" spans="1:5">
      <c r="A25" s="10" t="s">
        <v>63</v>
      </c>
      <c r="B25" s="10" t="s">
        <v>6</v>
      </c>
      <c r="C25" s="10" t="s">
        <v>7</v>
      </c>
      <c r="D25" s="10" t="s">
        <v>182</v>
      </c>
      <c r="E25" s="73">
        <v>15.766172168934</v>
      </c>
    </row>
    <row r="26" spans="1:5">
      <c r="A26" s="58" t="s">
        <v>64</v>
      </c>
      <c r="B26" s="58" t="s">
        <v>6</v>
      </c>
      <c r="C26" s="58" t="s">
        <v>7</v>
      </c>
      <c r="D26" s="58" t="s">
        <v>182</v>
      </c>
      <c r="E26" s="78">
        <v>16.0144203397745</v>
      </c>
    </row>
    <row r="27" spans="1:5">
      <c r="A27" s="58" t="s">
        <v>65</v>
      </c>
      <c r="B27" s="58" t="s">
        <v>6</v>
      </c>
      <c r="C27" s="58" t="s">
        <v>177</v>
      </c>
      <c r="D27" s="58" t="s">
        <v>181</v>
      </c>
      <c r="E27" s="78">
        <v>32.1160389288842</v>
      </c>
    </row>
    <row r="28" spans="1:5">
      <c r="A28" s="58" t="s">
        <v>66</v>
      </c>
      <c r="B28" s="58" t="s">
        <v>6</v>
      </c>
      <c r="C28" s="58" t="s">
        <v>177</v>
      </c>
      <c r="D28" s="58" t="s">
        <v>181</v>
      </c>
      <c r="E28" s="78">
        <v>31.6544992109036</v>
      </c>
    </row>
    <row r="29" spans="1:5">
      <c r="A29" s="10" t="s">
        <v>33</v>
      </c>
      <c r="B29" s="10" t="s">
        <v>6</v>
      </c>
      <c r="C29" s="10" t="s">
        <v>177</v>
      </c>
      <c r="D29" s="10" t="s">
        <v>181</v>
      </c>
      <c r="E29" s="73">
        <v>32.6789852249924</v>
      </c>
    </row>
    <row r="30" spans="1:5">
      <c r="A30" s="58" t="s">
        <v>35</v>
      </c>
      <c r="B30" s="58" t="s">
        <v>6</v>
      </c>
      <c r="C30" s="58" t="s">
        <v>7</v>
      </c>
      <c r="D30" s="58" t="s">
        <v>180</v>
      </c>
      <c r="E30" s="78">
        <v>15.395155787863</v>
      </c>
    </row>
    <row r="31" spans="1:5">
      <c r="A31" s="10" t="s">
        <v>67</v>
      </c>
      <c r="B31" s="10" t="s">
        <v>6</v>
      </c>
      <c r="C31" s="10" t="s">
        <v>7</v>
      </c>
      <c r="D31" s="10" t="s">
        <v>183</v>
      </c>
      <c r="E31" s="73">
        <v>18.0196716367081</v>
      </c>
    </row>
    <row r="32" spans="1:5">
      <c r="A32" s="10" t="s">
        <v>68</v>
      </c>
      <c r="B32" s="10" t="s">
        <v>6</v>
      </c>
      <c r="C32" s="10" t="s">
        <v>7</v>
      </c>
      <c r="D32" s="10" t="s">
        <v>183</v>
      </c>
      <c r="E32" s="73">
        <v>18.1037909098246</v>
      </c>
    </row>
    <row r="33" spans="1:5">
      <c r="A33" s="10" t="s">
        <v>71</v>
      </c>
      <c r="B33" s="10" t="s">
        <v>6</v>
      </c>
      <c r="C33" s="10" t="s">
        <v>7</v>
      </c>
      <c r="D33" s="10" t="s">
        <v>183</v>
      </c>
      <c r="E33" s="73">
        <v>18.2658072243964</v>
      </c>
    </row>
    <row r="34" spans="1:5">
      <c r="A34" s="10" t="s">
        <v>75</v>
      </c>
      <c r="B34" s="10" t="s">
        <v>6</v>
      </c>
      <c r="C34" s="10" t="s">
        <v>7</v>
      </c>
      <c r="D34" s="10" t="s">
        <v>184</v>
      </c>
      <c r="E34" s="73">
        <v>15.1395992858848</v>
      </c>
    </row>
    <row r="35" spans="1:5">
      <c r="A35" s="10" t="s">
        <v>76</v>
      </c>
      <c r="B35" s="10" t="s">
        <v>6</v>
      </c>
      <c r="C35" s="10" t="s">
        <v>7</v>
      </c>
      <c r="D35" s="10" t="s">
        <v>184</v>
      </c>
      <c r="E35" s="73">
        <v>15.1684579687798</v>
      </c>
    </row>
    <row r="36" spans="1:5">
      <c r="A36" s="10" t="s">
        <v>78</v>
      </c>
      <c r="B36" s="10" t="s">
        <v>6</v>
      </c>
      <c r="C36" s="10" t="s">
        <v>7</v>
      </c>
      <c r="D36" s="10" t="s">
        <v>184</v>
      </c>
      <c r="E36" s="73">
        <v>15.1892639626336</v>
      </c>
    </row>
    <row r="37" spans="1:5">
      <c r="A37" s="58" t="s">
        <v>80</v>
      </c>
      <c r="B37" s="58" t="s">
        <v>6</v>
      </c>
      <c r="C37" s="58" t="s">
        <v>177</v>
      </c>
      <c r="D37" s="58" t="s">
        <v>183</v>
      </c>
      <c r="E37" s="78">
        <v>32.6085706828576</v>
      </c>
    </row>
    <row r="38" spans="1:5">
      <c r="A38" s="58" t="s">
        <v>82</v>
      </c>
      <c r="B38" s="58" t="s">
        <v>6</v>
      </c>
      <c r="C38" s="58" t="s">
        <v>177</v>
      </c>
      <c r="D38" s="58" t="s">
        <v>183</v>
      </c>
      <c r="E38" s="78">
        <v>31.8041097152201</v>
      </c>
    </row>
    <row r="39" spans="1:5">
      <c r="A39" s="10" t="s">
        <v>84</v>
      </c>
      <c r="B39" s="10" t="s">
        <v>6</v>
      </c>
      <c r="C39" s="10" t="s">
        <v>177</v>
      </c>
      <c r="D39" s="10" t="s">
        <v>183</v>
      </c>
      <c r="E39" s="73">
        <v>31.966943921163</v>
      </c>
    </row>
    <row r="40" spans="1:5">
      <c r="A40" s="10" t="s">
        <v>72</v>
      </c>
      <c r="B40" s="10" t="s">
        <v>6</v>
      </c>
      <c r="C40" s="10" t="s">
        <v>7</v>
      </c>
      <c r="D40" s="10" t="s">
        <v>180</v>
      </c>
      <c r="E40" s="73">
        <v>13.9729411928358</v>
      </c>
    </row>
    <row r="41" spans="1:5">
      <c r="A41" s="10" t="s">
        <v>41</v>
      </c>
      <c r="B41" s="10" t="s">
        <v>6</v>
      </c>
      <c r="C41" s="10" t="s">
        <v>7</v>
      </c>
      <c r="D41" s="10" t="s">
        <v>185</v>
      </c>
      <c r="E41" s="73">
        <v>16.070607955531</v>
      </c>
    </row>
    <row r="42" spans="1:5">
      <c r="A42" s="10" t="s">
        <v>42</v>
      </c>
      <c r="B42" s="10" t="s">
        <v>6</v>
      </c>
      <c r="C42" s="10" t="s">
        <v>7</v>
      </c>
      <c r="D42" s="10" t="s">
        <v>185</v>
      </c>
      <c r="E42" s="73">
        <v>16.0476940345995</v>
      </c>
    </row>
    <row r="43" spans="1:5">
      <c r="A43" s="10" t="s">
        <v>91</v>
      </c>
      <c r="B43" s="10" t="s">
        <v>6</v>
      </c>
      <c r="C43" s="10" t="s">
        <v>7</v>
      </c>
      <c r="D43" s="10" t="s">
        <v>185</v>
      </c>
      <c r="E43" s="73">
        <v>16.0415818988081</v>
      </c>
    </row>
    <row r="44" spans="1:5">
      <c r="A44" s="10" t="s">
        <v>92</v>
      </c>
      <c r="B44" s="10" t="s">
        <v>6</v>
      </c>
      <c r="C44" s="10" t="s">
        <v>177</v>
      </c>
      <c r="D44" s="10" t="s">
        <v>176</v>
      </c>
      <c r="E44" s="73">
        <v>32.5146640481764</v>
      </c>
    </row>
    <row r="45" spans="1:5">
      <c r="A45" s="10" t="s">
        <v>93</v>
      </c>
      <c r="B45" s="10" t="s">
        <v>6</v>
      </c>
      <c r="C45" s="10" t="s">
        <v>177</v>
      </c>
      <c r="D45" s="10" t="s">
        <v>176</v>
      </c>
      <c r="E45" s="73">
        <v>31.7080130979086</v>
      </c>
    </row>
    <row r="46" spans="1:5">
      <c r="A46" s="10" t="s">
        <v>94</v>
      </c>
      <c r="B46" s="10" t="s">
        <v>6</v>
      </c>
      <c r="C46" s="10" t="s">
        <v>177</v>
      </c>
      <c r="D46" s="10" t="s">
        <v>176</v>
      </c>
      <c r="E46" s="73">
        <v>32.0005549931752</v>
      </c>
    </row>
    <row r="47" spans="1:5">
      <c r="A47" s="10" t="s">
        <v>73</v>
      </c>
      <c r="B47" s="10" t="s">
        <v>6</v>
      </c>
      <c r="C47" s="10" t="s">
        <v>177</v>
      </c>
      <c r="D47" s="10" t="s">
        <v>185</v>
      </c>
      <c r="E47" s="73">
        <v>31.8991354793531</v>
      </c>
    </row>
    <row r="48" spans="1:5">
      <c r="A48" s="10" t="s">
        <v>74</v>
      </c>
      <c r="B48" s="10" t="s">
        <v>6</v>
      </c>
      <c r="C48" s="10" t="s">
        <v>177</v>
      </c>
      <c r="D48" s="10" t="s">
        <v>185</v>
      </c>
      <c r="E48" s="73">
        <v>31.3810013083598</v>
      </c>
    </row>
    <row r="49" spans="1:5">
      <c r="A49" s="10" t="s">
        <v>44</v>
      </c>
      <c r="B49" s="10" t="s">
        <v>6</v>
      </c>
      <c r="C49" s="10" t="s">
        <v>177</v>
      </c>
      <c r="D49" s="10" t="s">
        <v>185</v>
      </c>
      <c r="E49" s="73">
        <v>31.3956886438918</v>
      </c>
    </row>
    <row r="50" spans="1:5">
      <c r="A50" s="10" t="s">
        <v>46</v>
      </c>
      <c r="B50" s="10" t="s">
        <v>6</v>
      </c>
      <c r="C50" s="10" t="s">
        <v>177</v>
      </c>
      <c r="D50" s="10" t="s">
        <v>180</v>
      </c>
      <c r="E50" s="73">
        <v>31.1333672215339</v>
      </c>
    </row>
    <row r="51" spans="1:5">
      <c r="A51" s="10" t="s">
        <v>97</v>
      </c>
      <c r="B51" s="10" t="s">
        <v>6</v>
      </c>
      <c r="C51" s="10" t="s">
        <v>7</v>
      </c>
      <c r="D51" s="10" t="s">
        <v>186</v>
      </c>
      <c r="E51" s="73">
        <v>16.8952423481008</v>
      </c>
    </row>
    <row r="52" spans="1:5">
      <c r="A52" s="10" t="s">
        <v>98</v>
      </c>
      <c r="B52" s="10" t="s">
        <v>6</v>
      </c>
      <c r="C52" s="10" t="s">
        <v>7</v>
      </c>
      <c r="D52" s="10" t="s">
        <v>186</v>
      </c>
      <c r="E52" s="73">
        <v>16.969568399029</v>
      </c>
    </row>
    <row r="53" spans="1:5">
      <c r="A53" s="10" t="s">
        <v>99</v>
      </c>
      <c r="B53" s="10" t="s">
        <v>6</v>
      </c>
      <c r="C53" s="10" t="s">
        <v>7</v>
      </c>
      <c r="D53" s="10" t="s">
        <v>186</v>
      </c>
      <c r="E53" s="73">
        <v>16.9298760873498</v>
      </c>
    </row>
    <row r="54" spans="1:5">
      <c r="A54" s="10" t="s">
        <v>100</v>
      </c>
      <c r="B54" s="10" t="s">
        <v>6</v>
      </c>
      <c r="C54" s="10" t="s">
        <v>177</v>
      </c>
      <c r="D54" s="10" t="s">
        <v>179</v>
      </c>
      <c r="E54" s="73">
        <v>33.2613341416146</v>
      </c>
    </row>
    <row r="55" spans="1:5">
      <c r="A55" s="10" t="s">
        <v>101</v>
      </c>
      <c r="B55" s="10" t="s">
        <v>6</v>
      </c>
      <c r="C55" s="10" t="s">
        <v>177</v>
      </c>
      <c r="D55" s="10" t="s">
        <v>179</v>
      </c>
      <c r="E55" s="73">
        <v>32.3423380810556</v>
      </c>
    </row>
    <row r="56" spans="1:5">
      <c r="A56" s="10" t="s">
        <v>102</v>
      </c>
      <c r="B56" s="10" t="s">
        <v>6</v>
      </c>
      <c r="C56" s="10" t="s">
        <v>177</v>
      </c>
      <c r="D56" s="10" t="s">
        <v>179</v>
      </c>
      <c r="E56" s="73">
        <v>31.3213785656983</v>
      </c>
    </row>
    <row r="57" spans="1:5">
      <c r="A57" s="10" t="s">
        <v>77</v>
      </c>
      <c r="B57" s="10" t="s">
        <v>6</v>
      </c>
      <c r="C57" s="10" t="s">
        <v>177</v>
      </c>
      <c r="D57" s="10" t="s">
        <v>186</v>
      </c>
      <c r="E57" s="73">
        <v>35.1587423969299</v>
      </c>
    </row>
    <row r="58" spans="1:5">
      <c r="A58" s="10" t="s">
        <v>79</v>
      </c>
      <c r="B58" s="10" t="s">
        <v>6</v>
      </c>
      <c r="C58" s="10" t="s">
        <v>177</v>
      </c>
      <c r="D58" s="10" t="s">
        <v>186</v>
      </c>
      <c r="E58" s="73">
        <v>32.1539498940337</v>
      </c>
    </row>
    <row r="59" spans="1:5">
      <c r="A59" s="10" t="s">
        <v>81</v>
      </c>
      <c r="B59" s="10" t="s">
        <v>6</v>
      </c>
      <c r="C59" s="10" t="s">
        <v>177</v>
      </c>
      <c r="D59" s="10" t="s">
        <v>186</v>
      </c>
      <c r="E59" s="73">
        <v>33.0706951688909</v>
      </c>
    </row>
    <row r="60" spans="1:5">
      <c r="A60" s="10" t="s">
        <v>103</v>
      </c>
      <c r="B60" s="10" t="s">
        <v>6</v>
      </c>
      <c r="C60" s="10" t="s">
        <v>177</v>
      </c>
      <c r="D60" s="10" t="s">
        <v>180</v>
      </c>
      <c r="E60" s="73">
        <v>31.495145670425</v>
      </c>
    </row>
    <row r="61" spans="1:5">
      <c r="A61" s="10" t="s">
        <v>53</v>
      </c>
      <c r="B61" s="10" t="s">
        <v>6</v>
      </c>
      <c r="C61" s="10" t="s">
        <v>7</v>
      </c>
      <c r="D61" s="10" t="s">
        <v>187</v>
      </c>
      <c r="E61" s="73">
        <v>16.8688805864225</v>
      </c>
    </row>
    <row r="62" spans="1:5">
      <c r="A62" s="10" t="s">
        <v>55</v>
      </c>
      <c r="B62" s="10" t="s">
        <v>6</v>
      </c>
      <c r="C62" s="10" t="s">
        <v>7</v>
      </c>
      <c r="D62" s="10" t="s">
        <v>187</v>
      </c>
      <c r="E62" s="73">
        <v>16.8784403339376</v>
      </c>
    </row>
    <row r="63" spans="1:5">
      <c r="A63" s="10" t="s">
        <v>106</v>
      </c>
      <c r="B63" s="10" t="s">
        <v>6</v>
      </c>
      <c r="C63" s="10" t="s">
        <v>7</v>
      </c>
      <c r="D63" s="10" t="s">
        <v>187</v>
      </c>
      <c r="E63" s="73">
        <v>16.8323783928953</v>
      </c>
    </row>
    <row r="64" spans="1:5">
      <c r="A64" s="10" t="s">
        <v>107</v>
      </c>
      <c r="B64" s="10" t="s">
        <v>6</v>
      </c>
      <c r="C64" s="10" t="s">
        <v>177</v>
      </c>
      <c r="D64" s="10" t="s">
        <v>182</v>
      </c>
      <c r="E64" s="73">
        <v>31.9573624600216</v>
      </c>
    </row>
    <row r="65" spans="1:5">
      <c r="A65" s="10" t="s">
        <v>108</v>
      </c>
      <c r="B65" s="10" t="s">
        <v>6</v>
      </c>
      <c r="C65" s="10" t="s">
        <v>177</v>
      </c>
      <c r="D65" s="10" t="s">
        <v>182</v>
      </c>
      <c r="E65" s="73">
        <v>31.959987766313</v>
      </c>
    </row>
    <row r="66" spans="1:5">
      <c r="A66" s="10" t="s">
        <v>109</v>
      </c>
      <c r="B66" s="10" t="s">
        <v>6</v>
      </c>
      <c r="C66" s="10" t="s">
        <v>177</v>
      </c>
      <c r="D66" s="10" t="s">
        <v>182</v>
      </c>
      <c r="E66" s="73">
        <v>31.7123986824318</v>
      </c>
    </row>
    <row r="67" spans="1:5">
      <c r="A67" s="10" t="s">
        <v>83</v>
      </c>
      <c r="B67" s="10" t="s">
        <v>6</v>
      </c>
      <c r="C67" s="10" t="s">
        <v>177</v>
      </c>
      <c r="D67" s="10" t="s">
        <v>187</v>
      </c>
      <c r="E67" s="73">
        <v>32.3349989421701</v>
      </c>
    </row>
    <row r="68" spans="1:5">
      <c r="A68" s="10" t="s">
        <v>85</v>
      </c>
      <c r="B68" s="10" t="s">
        <v>6</v>
      </c>
      <c r="C68" s="10" t="s">
        <v>177</v>
      </c>
      <c r="D68" s="10" t="s">
        <v>187</v>
      </c>
      <c r="E68" s="73">
        <v>33.0039300801671</v>
      </c>
    </row>
    <row r="69" spans="1:5">
      <c r="A69" s="10" t="s">
        <v>57</v>
      </c>
      <c r="B69" s="10" t="s">
        <v>6</v>
      </c>
      <c r="C69" s="10" t="s">
        <v>177</v>
      </c>
      <c r="D69" s="10" t="s">
        <v>187</v>
      </c>
      <c r="E69" s="73">
        <v>32.4793957928093</v>
      </c>
    </row>
    <row r="70" spans="1:5">
      <c r="A70" s="10" t="s">
        <v>58</v>
      </c>
      <c r="B70" s="10" t="s">
        <v>6</v>
      </c>
      <c r="C70" s="10" t="s">
        <v>177</v>
      </c>
      <c r="D70" s="10" t="s">
        <v>180</v>
      </c>
      <c r="E70" s="73">
        <v>32.0880967959788</v>
      </c>
    </row>
    <row r="71" spans="1:5">
      <c r="A71" s="10" t="s">
        <v>112</v>
      </c>
      <c r="B71" s="10" t="s">
        <v>6</v>
      </c>
      <c r="C71" s="10" t="s">
        <v>7</v>
      </c>
      <c r="D71" s="10" t="s">
        <v>188</v>
      </c>
      <c r="E71" s="73">
        <v>17.5048701324312</v>
      </c>
    </row>
    <row r="72" spans="1:5">
      <c r="A72" s="10" t="s">
        <v>113</v>
      </c>
      <c r="B72" s="10" t="s">
        <v>6</v>
      </c>
      <c r="C72" s="10" t="s">
        <v>7</v>
      </c>
      <c r="D72" s="10" t="s">
        <v>188</v>
      </c>
      <c r="E72" s="73">
        <v>17.4848928620327</v>
      </c>
    </row>
    <row r="73" spans="1:5">
      <c r="A73" s="10" t="s">
        <v>114</v>
      </c>
      <c r="B73" s="10" t="s">
        <v>6</v>
      </c>
      <c r="C73" s="10" t="s">
        <v>7</v>
      </c>
      <c r="D73" s="10" t="s">
        <v>188</v>
      </c>
      <c r="E73" s="73">
        <v>17.3461774382699</v>
      </c>
    </row>
    <row r="74" spans="1:5">
      <c r="A74" s="10" t="s">
        <v>115</v>
      </c>
      <c r="B74" s="10" t="s">
        <v>6</v>
      </c>
      <c r="C74" s="10" t="s">
        <v>177</v>
      </c>
      <c r="D74" s="10" t="s">
        <v>184</v>
      </c>
      <c r="E74" s="73">
        <v>31.4882826203847</v>
      </c>
    </row>
    <row r="75" spans="1:5">
      <c r="A75" s="10" t="s">
        <v>116</v>
      </c>
      <c r="B75" s="10" t="s">
        <v>6</v>
      </c>
      <c r="C75" s="10" t="s">
        <v>177</v>
      </c>
      <c r="D75" s="10" t="s">
        <v>184</v>
      </c>
      <c r="E75" s="73">
        <v>31.9229944397114</v>
      </c>
    </row>
    <row r="76" spans="1:5">
      <c r="A76" s="10" t="s">
        <v>117</v>
      </c>
      <c r="B76" s="10" t="s">
        <v>6</v>
      </c>
      <c r="C76" s="10" t="s">
        <v>177</v>
      </c>
      <c r="D76" s="10" t="s">
        <v>184</v>
      </c>
      <c r="E76" s="73">
        <v>32.225277184831</v>
      </c>
    </row>
    <row r="77" spans="1:5">
      <c r="A77" s="10" t="s">
        <v>87</v>
      </c>
      <c r="B77" s="10" t="s">
        <v>6</v>
      </c>
      <c r="C77" s="10" t="s">
        <v>177</v>
      </c>
      <c r="D77" s="10" t="s">
        <v>188</v>
      </c>
      <c r="E77" s="73">
        <v>33.3764793343568</v>
      </c>
    </row>
    <row r="78" spans="1:5">
      <c r="A78" s="10" t="s">
        <v>89</v>
      </c>
      <c r="B78" s="10" t="s">
        <v>6</v>
      </c>
      <c r="C78" s="10" t="s">
        <v>177</v>
      </c>
      <c r="D78" s="10" t="s">
        <v>188</v>
      </c>
      <c r="E78" s="73">
        <v>31.8529468209911</v>
      </c>
    </row>
    <row r="79" spans="1:5">
      <c r="A79" s="10" t="s">
        <v>90</v>
      </c>
      <c r="B79" s="10" t="s">
        <v>6</v>
      </c>
      <c r="C79" s="10" t="s">
        <v>177</v>
      </c>
      <c r="D79" s="10" t="s">
        <v>188</v>
      </c>
      <c r="E79" s="73">
        <v>32.5557260025485</v>
      </c>
    </row>
  </sheetData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8"/>
  <sheetViews>
    <sheetView workbookViewId="0">
      <selection activeCell="O26" sqref="O26"/>
    </sheetView>
  </sheetViews>
  <sheetFormatPr defaultColWidth="9.23148148148148" defaultRowHeight="14.4"/>
  <cols>
    <col min="8" max="8" width="14.0740740740741" customWidth="1"/>
    <col min="9" max="9" width="12.9259259259259" customWidth="1"/>
    <col min="12" max="12" width="14.0740740740741" customWidth="1"/>
    <col min="13" max="13" width="12.9259259259259" customWidth="1"/>
    <col min="16" max="16" width="14.0740740740741" customWidth="1"/>
    <col min="17" max="17" width="12.9259259259259" customWidth="1"/>
  </cols>
  <sheetData>
    <row r="1" spans="1:17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71"/>
      <c r="G1" s="26" t="s">
        <v>187</v>
      </c>
      <c r="H1" s="26"/>
      <c r="I1" s="26"/>
      <c r="J1" s="71"/>
      <c r="K1" s="71"/>
      <c r="L1" s="71"/>
      <c r="M1" s="71"/>
      <c r="N1" s="71"/>
      <c r="O1" s="71"/>
      <c r="P1" s="71"/>
      <c r="Q1" s="71"/>
    </row>
    <row r="2" spans="1:17">
      <c r="A2" s="10" t="s">
        <v>11</v>
      </c>
      <c r="B2" s="10" t="s">
        <v>6</v>
      </c>
      <c r="C2" s="49" t="s">
        <v>7</v>
      </c>
      <c r="D2" s="10" t="s">
        <v>144</v>
      </c>
      <c r="E2" s="50">
        <v>19.335839989912</v>
      </c>
      <c r="F2" s="71"/>
      <c r="G2" s="75"/>
      <c r="H2" s="75" t="s">
        <v>144</v>
      </c>
      <c r="I2" s="75" t="s">
        <v>145</v>
      </c>
      <c r="J2" s="71"/>
      <c r="K2" s="71"/>
      <c r="L2" s="71"/>
      <c r="M2" s="71"/>
      <c r="N2" s="71"/>
      <c r="O2" s="71"/>
      <c r="P2" s="71"/>
      <c r="Q2" s="71"/>
    </row>
    <row r="3" spans="1:17">
      <c r="A3" s="10" t="s">
        <v>13</v>
      </c>
      <c r="B3" s="10" t="s">
        <v>6</v>
      </c>
      <c r="C3" s="49" t="s">
        <v>7</v>
      </c>
      <c r="D3" s="10" t="s">
        <v>144</v>
      </c>
      <c r="E3" s="50">
        <v>19.0808381743951</v>
      </c>
      <c r="F3" s="71"/>
      <c r="G3" s="25" t="s">
        <v>18</v>
      </c>
      <c r="H3" s="25">
        <v>19.34</v>
      </c>
      <c r="I3" s="25">
        <v>19.84</v>
      </c>
      <c r="J3" s="71"/>
      <c r="K3" s="71"/>
      <c r="L3" s="71"/>
      <c r="M3" s="71"/>
      <c r="N3" s="71"/>
      <c r="O3" s="71"/>
      <c r="P3" s="71"/>
      <c r="Q3" s="71"/>
    </row>
    <row r="4" spans="1:17">
      <c r="A4" s="58" t="s">
        <v>15</v>
      </c>
      <c r="B4" s="58" t="s">
        <v>6</v>
      </c>
      <c r="C4" s="59" t="s">
        <v>7</v>
      </c>
      <c r="D4" s="10" t="s">
        <v>144</v>
      </c>
      <c r="E4" s="55">
        <v>19.059909659465</v>
      </c>
      <c r="F4" s="71"/>
      <c r="G4" s="25"/>
      <c r="H4" s="25">
        <v>19.08</v>
      </c>
      <c r="I4" s="25">
        <v>19.79</v>
      </c>
      <c r="J4" s="71"/>
      <c r="K4" s="71"/>
      <c r="L4" s="71"/>
      <c r="M4" s="71"/>
      <c r="N4" s="71"/>
      <c r="O4" s="71"/>
      <c r="P4" s="71"/>
      <c r="Q4" s="71"/>
    </row>
    <row r="5" spans="1:17">
      <c r="A5" s="10" t="s">
        <v>12</v>
      </c>
      <c r="B5" s="10" t="s">
        <v>6</v>
      </c>
      <c r="C5" s="49" t="s">
        <v>7</v>
      </c>
      <c r="D5" s="10" t="s">
        <v>145</v>
      </c>
      <c r="E5" s="50">
        <v>19.8439066692856</v>
      </c>
      <c r="F5" s="71"/>
      <c r="G5" s="25"/>
      <c r="H5" s="25">
        <v>19.06</v>
      </c>
      <c r="I5" s="25">
        <v>19.74</v>
      </c>
      <c r="J5" s="71"/>
      <c r="K5" s="71"/>
      <c r="L5" s="71"/>
      <c r="M5" s="71"/>
      <c r="N5" s="71"/>
      <c r="O5" s="71"/>
      <c r="P5" s="71"/>
      <c r="Q5" s="71"/>
    </row>
    <row r="6" spans="1:17">
      <c r="A6" s="10" t="s">
        <v>14</v>
      </c>
      <c r="B6" s="10" t="s">
        <v>6</v>
      </c>
      <c r="C6" s="49" t="s">
        <v>7</v>
      </c>
      <c r="D6" s="10" t="s">
        <v>145</v>
      </c>
      <c r="E6" s="50">
        <v>19.787892348252</v>
      </c>
      <c r="F6" s="71"/>
      <c r="G6" s="25" t="s">
        <v>131</v>
      </c>
      <c r="H6" s="25">
        <f>AVERAGE(H3:H5)</f>
        <v>19.16</v>
      </c>
      <c r="I6" s="25">
        <f>AVERAGE(I3:I5)</f>
        <v>19.79</v>
      </c>
      <c r="J6" s="71"/>
      <c r="K6" s="71"/>
      <c r="L6" s="71"/>
      <c r="M6" s="71"/>
      <c r="N6" s="71"/>
      <c r="O6" s="71"/>
      <c r="P6" s="71"/>
      <c r="Q6" s="71"/>
    </row>
    <row r="7" spans="1:17">
      <c r="A7" s="58" t="s">
        <v>43</v>
      </c>
      <c r="B7" s="58" t="s">
        <v>6</v>
      </c>
      <c r="C7" s="59" t="s">
        <v>7</v>
      </c>
      <c r="D7" s="10" t="s">
        <v>145</v>
      </c>
      <c r="E7" s="55">
        <v>19.7389034375778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</row>
    <row r="8" spans="1:17">
      <c r="A8" s="10" t="s">
        <v>62</v>
      </c>
      <c r="B8" s="10" t="s">
        <v>6</v>
      </c>
      <c r="C8" s="49" t="s">
        <v>189</v>
      </c>
      <c r="D8" s="10" t="s">
        <v>144</v>
      </c>
      <c r="E8" s="50">
        <v>24.2492437452318</v>
      </c>
      <c r="F8" s="71"/>
      <c r="G8" s="75"/>
      <c r="H8" s="75" t="s">
        <v>144</v>
      </c>
      <c r="I8" s="75" t="s">
        <v>145</v>
      </c>
      <c r="J8" s="71"/>
      <c r="K8" s="75"/>
      <c r="L8" s="75" t="s">
        <v>144</v>
      </c>
      <c r="M8" s="75" t="s">
        <v>145</v>
      </c>
      <c r="N8" s="71"/>
      <c r="O8" s="75"/>
      <c r="P8" s="75" t="s">
        <v>144</v>
      </c>
      <c r="Q8" s="75" t="s">
        <v>145</v>
      </c>
    </row>
    <row r="9" spans="1:17">
      <c r="A9" s="10" t="s">
        <v>63</v>
      </c>
      <c r="B9" s="10" t="s">
        <v>6</v>
      </c>
      <c r="C9" s="49" t="s">
        <v>189</v>
      </c>
      <c r="D9" s="10" t="s">
        <v>144</v>
      </c>
      <c r="E9" s="50">
        <v>24.2117849095747</v>
      </c>
      <c r="F9" s="71"/>
      <c r="G9" s="95" t="s">
        <v>148</v>
      </c>
      <c r="H9" s="76">
        <v>20.68</v>
      </c>
      <c r="I9" s="76">
        <v>22.79</v>
      </c>
      <c r="J9" s="71"/>
      <c r="K9" s="95" t="s">
        <v>189</v>
      </c>
      <c r="L9" s="76">
        <v>24.25</v>
      </c>
      <c r="M9" s="76">
        <v>25.4</v>
      </c>
      <c r="N9" s="71"/>
      <c r="O9" s="95" t="s">
        <v>156</v>
      </c>
      <c r="P9" s="76">
        <v>19.45</v>
      </c>
      <c r="Q9" s="76">
        <v>20.29</v>
      </c>
    </row>
    <row r="10" spans="1:17">
      <c r="A10" s="10" t="s">
        <v>64</v>
      </c>
      <c r="B10" s="10" t="s">
        <v>6</v>
      </c>
      <c r="C10" s="49" t="s">
        <v>189</v>
      </c>
      <c r="D10" s="10" t="s">
        <v>144</v>
      </c>
      <c r="E10" s="50">
        <v>24.2553520431213</v>
      </c>
      <c r="F10" s="71"/>
      <c r="G10" s="76"/>
      <c r="H10" s="76">
        <v>20.55</v>
      </c>
      <c r="I10" s="76">
        <v>22.76</v>
      </c>
      <c r="J10" s="71"/>
      <c r="K10" s="76"/>
      <c r="L10" s="76">
        <v>24.21</v>
      </c>
      <c r="M10" s="76">
        <v>25.45</v>
      </c>
      <c r="N10" s="71"/>
      <c r="O10" s="76"/>
      <c r="P10" s="76">
        <v>19.42</v>
      </c>
      <c r="Q10" s="76">
        <v>20.47</v>
      </c>
    </row>
    <row r="11" spans="1:17">
      <c r="A11" s="58" t="s">
        <v>75</v>
      </c>
      <c r="B11" s="58" t="s">
        <v>6</v>
      </c>
      <c r="C11" s="59" t="s">
        <v>189</v>
      </c>
      <c r="D11" s="10" t="s">
        <v>145</v>
      </c>
      <c r="E11" s="55">
        <v>25.3990536498574</v>
      </c>
      <c r="F11" s="71"/>
      <c r="G11" s="76"/>
      <c r="H11" s="76">
        <v>20.47</v>
      </c>
      <c r="I11" s="76">
        <v>22.8</v>
      </c>
      <c r="J11" s="71"/>
      <c r="K11" s="76"/>
      <c r="L11" s="76">
        <v>24.26</v>
      </c>
      <c r="M11" s="76">
        <v>25.39</v>
      </c>
      <c r="N11" s="71"/>
      <c r="O11" s="76"/>
      <c r="P11" s="76">
        <v>19.34</v>
      </c>
      <c r="Q11" s="76">
        <v>20.44</v>
      </c>
    </row>
    <row r="12" spans="1:17">
      <c r="A12" s="10" t="s">
        <v>76</v>
      </c>
      <c r="B12" s="10" t="s">
        <v>6</v>
      </c>
      <c r="C12" s="49" t="s">
        <v>189</v>
      </c>
      <c r="D12" s="10" t="s">
        <v>145</v>
      </c>
      <c r="E12" s="50">
        <v>25.4457805078855</v>
      </c>
      <c r="F12" s="71"/>
      <c r="G12" s="76" t="s">
        <v>128</v>
      </c>
      <c r="H12" s="76">
        <f t="shared" ref="H12:H14" si="0">H9-H$6</f>
        <v>1.52</v>
      </c>
      <c r="I12" s="76">
        <f t="shared" ref="I12:I14" si="1">I9-I$6</f>
        <v>3</v>
      </c>
      <c r="J12" s="71"/>
      <c r="K12" s="76" t="s">
        <v>128</v>
      </c>
      <c r="L12" s="76">
        <f t="shared" ref="L12:L14" si="2">L9-H$6</f>
        <v>5.09</v>
      </c>
      <c r="M12" s="76">
        <f t="shared" ref="M12:M14" si="3">M9-I$6</f>
        <v>5.61</v>
      </c>
      <c r="N12" s="71"/>
      <c r="O12" s="76" t="s">
        <v>128</v>
      </c>
      <c r="P12" s="76">
        <f t="shared" ref="P12:P14" si="4">P9-H$6</f>
        <v>0.289999999999999</v>
      </c>
      <c r="Q12" s="76">
        <f t="shared" ref="Q12:Q14" si="5">Q9-I$6</f>
        <v>0.500000000000004</v>
      </c>
    </row>
    <row r="13" spans="1:17">
      <c r="A13" s="10" t="s">
        <v>78</v>
      </c>
      <c r="B13" s="10" t="s">
        <v>6</v>
      </c>
      <c r="C13" s="49" t="s">
        <v>189</v>
      </c>
      <c r="D13" s="10" t="s">
        <v>145</v>
      </c>
      <c r="E13" s="50">
        <v>25.3896316549848</v>
      </c>
      <c r="F13" s="71"/>
      <c r="G13" s="76"/>
      <c r="H13" s="76">
        <f t="shared" si="0"/>
        <v>1.39</v>
      </c>
      <c r="I13" s="76">
        <f t="shared" si="1"/>
        <v>2.97000000000001</v>
      </c>
      <c r="J13" s="71"/>
      <c r="K13" s="76"/>
      <c r="L13" s="76">
        <f t="shared" si="2"/>
        <v>5.05</v>
      </c>
      <c r="M13" s="76">
        <f t="shared" si="3"/>
        <v>5.66</v>
      </c>
      <c r="N13" s="71"/>
      <c r="O13" s="76"/>
      <c r="P13" s="76">
        <f t="shared" si="4"/>
        <v>0.260000000000002</v>
      </c>
      <c r="Q13" s="76">
        <f t="shared" si="5"/>
        <v>0.680000000000003</v>
      </c>
    </row>
    <row r="14" spans="1:17">
      <c r="A14" s="58" t="s">
        <v>41</v>
      </c>
      <c r="B14" s="58" t="s">
        <v>6</v>
      </c>
      <c r="C14" s="59" t="s">
        <v>148</v>
      </c>
      <c r="D14" s="10" t="s">
        <v>144</v>
      </c>
      <c r="E14" s="55">
        <v>20.6790637062825</v>
      </c>
      <c r="F14" s="71"/>
      <c r="G14" s="76"/>
      <c r="H14" s="76">
        <f t="shared" si="0"/>
        <v>1.31</v>
      </c>
      <c r="I14" s="76">
        <f t="shared" si="1"/>
        <v>3.01</v>
      </c>
      <c r="J14" s="71"/>
      <c r="K14" s="76"/>
      <c r="L14" s="76">
        <f t="shared" si="2"/>
        <v>5.1</v>
      </c>
      <c r="M14" s="76">
        <f t="shared" si="3"/>
        <v>5.6</v>
      </c>
      <c r="N14" s="71"/>
      <c r="O14" s="76"/>
      <c r="P14" s="76">
        <f t="shared" si="4"/>
        <v>0.18</v>
      </c>
      <c r="Q14" s="76">
        <f t="shared" si="5"/>
        <v>0.650000000000006</v>
      </c>
    </row>
    <row r="15" spans="1:17">
      <c r="A15" s="58" t="s">
        <v>42</v>
      </c>
      <c r="B15" s="58" t="s">
        <v>6</v>
      </c>
      <c r="C15" s="59" t="s">
        <v>148</v>
      </c>
      <c r="D15" s="10" t="s">
        <v>144</v>
      </c>
      <c r="E15" s="55">
        <v>20.5514660789448</v>
      </c>
      <c r="F15" s="71"/>
      <c r="G15" s="76"/>
      <c r="H15" s="96">
        <f>AVERAGE(H12:H14)</f>
        <v>1.40666666666667</v>
      </c>
      <c r="I15" s="76"/>
      <c r="J15" s="71"/>
      <c r="K15" s="76"/>
      <c r="L15" s="96">
        <f>AVERAGE(L12:L14)</f>
        <v>5.08</v>
      </c>
      <c r="M15" s="76"/>
      <c r="N15" s="71"/>
      <c r="O15" s="76"/>
      <c r="P15" s="96">
        <f>AVERAGE(P12:P14)</f>
        <v>0.243333333333333</v>
      </c>
      <c r="Q15" s="76"/>
    </row>
    <row r="16" spans="1:17">
      <c r="A16" s="58" t="s">
        <v>91</v>
      </c>
      <c r="B16" s="58" t="s">
        <v>6</v>
      </c>
      <c r="C16" s="59" t="s">
        <v>148</v>
      </c>
      <c r="D16" s="10" t="s">
        <v>144</v>
      </c>
      <c r="E16" s="55">
        <v>20.4689566961426</v>
      </c>
      <c r="F16" s="71"/>
      <c r="G16" s="76" t="s">
        <v>129</v>
      </c>
      <c r="H16" s="76">
        <f t="shared" ref="H16:H18" si="6">H12-$H$15</f>
        <v>0.113333333333333</v>
      </c>
      <c r="I16" s="76">
        <f t="shared" ref="I16:I18" si="7">I12-$H$15</f>
        <v>1.59333333333334</v>
      </c>
      <c r="J16" s="71"/>
      <c r="K16" s="76" t="s">
        <v>129</v>
      </c>
      <c r="L16" s="76">
        <f t="shared" ref="L16:L18" si="8">L12-$L$15</f>
        <v>0.0099999999999989</v>
      </c>
      <c r="M16" s="76">
        <f t="shared" ref="M16:M18" si="9">M12-$L$15</f>
        <v>0.530000000000002</v>
      </c>
      <c r="N16" s="71"/>
      <c r="O16" s="76" t="s">
        <v>129</v>
      </c>
      <c r="P16" s="76">
        <f t="shared" ref="P16:P18" si="10">P12-$P$15</f>
        <v>0.0466666666666657</v>
      </c>
      <c r="Q16" s="76">
        <f t="shared" ref="Q16:Q18" si="11">Q12-$P$15</f>
        <v>0.25666666666667</v>
      </c>
    </row>
    <row r="17" spans="1:17">
      <c r="A17" s="10" t="s">
        <v>92</v>
      </c>
      <c r="B17" s="10" t="s">
        <v>6</v>
      </c>
      <c r="C17" s="49" t="s">
        <v>161</v>
      </c>
      <c r="D17" s="10" t="s">
        <v>144</v>
      </c>
      <c r="E17" s="50">
        <v>19.4887738240943</v>
      </c>
      <c r="F17" s="71"/>
      <c r="G17" s="76"/>
      <c r="H17" s="76">
        <f t="shared" si="6"/>
        <v>-0.0166666666666657</v>
      </c>
      <c r="I17" s="76">
        <f t="shared" si="7"/>
        <v>1.56333333333334</v>
      </c>
      <c r="J17" s="71"/>
      <c r="K17" s="76"/>
      <c r="L17" s="76">
        <f t="shared" si="8"/>
        <v>-0.0300000000000002</v>
      </c>
      <c r="M17" s="76">
        <f t="shared" si="9"/>
        <v>0.580000000000003</v>
      </c>
      <c r="N17" s="71"/>
      <c r="O17" s="76"/>
      <c r="P17" s="76">
        <f t="shared" si="10"/>
        <v>0.0166666666666681</v>
      </c>
      <c r="Q17" s="76">
        <f t="shared" si="11"/>
        <v>0.43666666666667</v>
      </c>
    </row>
    <row r="18" spans="1:17">
      <c r="A18" s="10" t="s">
        <v>93</v>
      </c>
      <c r="B18" s="10" t="s">
        <v>6</v>
      </c>
      <c r="C18" s="49" t="s">
        <v>161</v>
      </c>
      <c r="D18" s="10" t="s">
        <v>144</v>
      </c>
      <c r="E18" s="50">
        <v>19.4851620959999</v>
      </c>
      <c r="F18" s="71"/>
      <c r="G18" s="76"/>
      <c r="H18" s="76">
        <f t="shared" si="6"/>
        <v>-0.0966666666666676</v>
      </c>
      <c r="I18" s="76">
        <f t="shared" si="7"/>
        <v>1.60333333333334</v>
      </c>
      <c r="J18" s="71"/>
      <c r="K18" s="76"/>
      <c r="L18" s="76">
        <f t="shared" si="8"/>
        <v>0.0200000000000005</v>
      </c>
      <c r="M18" s="76">
        <f t="shared" si="9"/>
        <v>0.520000000000004</v>
      </c>
      <c r="N18" s="71"/>
      <c r="O18" s="76"/>
      <c r="P18" s="76">
        <f t="shared" si="10"/>
        <v>-0.0633333333333338</v>
      </c>
      <c r="Q18" s="76">
        <f t="shared" si="11"/>
        <v>0.406666666666672</v>
      </c>
    </row>
    <row r="19" spans="1:17">
      <c r="A19" s="10" t="s">
        <v>94</v>
      </c>
      <c r="B19" s="10" t="s">
        <v>6</v>
      </c>
      <c r="C19" s="49" t="s">
        <v>161</v>
      </c>
      <c r="D19" s="10" t="s">
        <v>144</v>
      </c>
      <c r="E19" s="50">
        <v>19.5233635918532</v>
      </c>
      <c r="F19" s="71"/>
      <c r="G19" s="97" t="s">
        <v>130</v>
      </c>
      <c r="H19" s="97">
        <f t="shared" ref="H19:M19" si="12">2^-H16</f>
        <v>0.92444966021136</v>
      </c>
      <c r="I19" s="97">
        <f t="shared" si="12"/>
        <v>0.331404860446631</v>
      </c>
      <c r="J19" s="71"/>
      <c r="K19" s="97" t="s">
        <v>130</v>
      </c>
      <c r="L19" s="97">
        <f t="shared" si="12"/>
        <v>0.993092495437037</v>
      </c>
      <c r="M19" s="97">
        <f t="shared" si="12"/>
        <v>0.692554734055461</v>
      </c>
      <c r="N19" s="71"/>
      <c r="O19" s="97" t="s">
        <v>130</v>
      </c>
      <c r="P19" s="97">
        <f t="shared" ref="P19:P21" si="13">2^-P16</f>
        <v>0.968170695982884</v>
      </c>
      <c r="Q19" s="97">
        <f t="shared" ref="Q19:Q21" si="14">2^-Q16</f>
        <v>0.837019612938449</v>
      </c>
    </row>
    <row r="20" spans="1:17">
      <c r="A20" s="10" t="s">
        <v>73</v>
      </c>
      <c r="B20" s="10" t="s">
        <v>6</v>
      </c>
      <c r="C20" s="49" t="s">
        <v>190</v>
      </c>
      <c r="D20" s="10" t="s">
        <v>144</v>
      </c>
      <c r="E20" s="50">
        <v>26.7145731237629</v>
      </c>
      <c r="F20" s="71"/>
      <c r="G20" s="97"/>
      <c r="H20" s="97">
        <f t="shared" ref="H20:M20" si="15">2^-H17</f>
        <v>1.01161944030192</v>
      </c>
      <c r="I20" s="97">
        <f t="shared" si="15"/>
        <v>0.33836838103431</v>
      </c>
      <c r="J20" s="71"/>
      <c r="K20" s="97"/>
      <c r="L20" s="97">
        <f t="shared" si="15"/>
        <v>1.02101212570719</v>
      </c>
      <c r="M20" s="97">
        <f t="shared" si="15"/>
        <v>0.668963777393055</v>
      </c>
      <c r="N20" s="71"/>
      <c r="O20" s="97"/>
      <c r="P20" s="97">
        <f t="shared" si="13"/>
        <v>0.988514020352895</v>
      </c>
      <c r="Q20" s="97">
        <f t="shared" si="14"/>
        <v>0.738839720294813</v>
      </c>
    </row>
    <row r="21" spans="1:17">
      <c r="A21" s="10" t="s">
        <v>74</v>
      </c>
      <c r="B21" s="10" t="s">
        <v>6</v>
      </c>
      <c r="C21" s="49" t="s">
        <v>190</v>
      </c>
      <c r="D21" s="10" t="s">
        <v>144</v>
      </c>
      <c r="E21" s="50">
        <v>26.7179956078067</v>
      </c>
      <c r="F21" s="71"/>
      <c r="G21" s="97"/>
      <c r="H21" s="97">
        <f t="shared" ref="H21:M21" si="16">2^-H18</f>
        <v>1.06929999858174</v>
      </c>
      <c r="I21" s="97">
        <f t="shared" si="16"/>
        <v>0.329115679860907</v>
      </c>
      <c r="J21" s="71"/>
      <c r="K21" s="97"/>
      <c r="L21" s="97">
        <f t="shared" si="16"/>
        <v>0.986232704493359</v>
      </c>
      <c r="M21" s="97">
        <f t="shared" si="16"/>
        <v>0.697371833175201</v>
      </c>
      <c r="N21" s="71"/>
      <c r="O21" s="97"/>
      <c r="P21" s="97">
        <f t="shared" si="13"/>
        <v>1.04487715286087</v>
      </c>
      <c r="Q21" s="97">
        <f t="shared" si="14"/>
        <v>0.754364313375114</v>
      </c>
    </row>
    <row r="22" spans="1:17">
      <c r="A22" s="10" t="s">
        <v>44</v>
      </c>
      <c r="B22" s="10" t="s">
        <v>6</v>
      </c>
      <c r="C22" s="49" t="s">
        <v>190</v>
      </c>
      <c r="D22" s="10" t="s">
        <v>144</v>
      </c>
      <c r="E22" s="50">
        <v>26.4766609747456</v>
      </c>
      <c r="F22" s="71"/>
      <c r="G22" s="76" t="s">
        <v>150</v>
      </c>
      <c r="H22" s="76"/>
      <c r="I22" s="76">
        <f>TTEST(H19:H21,I19:I21,2,3)</f>
        <v>0.0038129851327553</v>
      </c>
      <c r="J22" s="71"/>
      <c r="K22" s="76" t="s">
        <v>150</v>
      </c>
      <c r="L22" s="76"/>
      <c r="M22" s="76">
        <f>TTEST(L19:L21,M19:M21,2,3)</f>
        <v>2.94030755722689e-5</v>
      </c>
      <c r="N22" s="71"/>
      <c r="O22" s="76" t="s">
        <v>150</v>
      </c>
      <c r="P22" s="76"/>
      <c r="Q22" s="76">
        <f>TTEST(P19:P21,Q19:Q21,2,3)</f>
        <v>0.00528840664083486</v>
      </c>
    </row>
    <row r="23" spans="1:17">
      <c r="A23" s="58" t="s">
        <v>97</v>
      </c>
      <c r="B23" s="58" t="s">
        <v>6</v>
      </c>
      <c r="C23" s="59" t="s">
        <v>148</v>
      </c>
      <c r="D23" s="10" t="s">
        <v>145</v>
      </c>
      <c r="E23" s="55">
        <v>22.785569720129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</row>
    <row r="24" spans="1:17">
      <c r="A24" s="10" t="s">
        <v>98</v>
      </c>
      <c r="B24" s="10" t="s">
        <v>6</v>
      </c>
      <c r="C24" s="59" t="s">
        <v>148</v>
      </c>
      <c r="D24" s="10" t="s">
        <v>145</v>
      </c>
      <c r="E24" s="50">
        <v>22.7563058025949</v>
      </c>
      <c r="F24" s="71"/>
      <c r="G24" s="75"/>
      <c r="H24" s="75" t="s">
        <v>144</v>
      </c>
      <c r="I24" s="75" t="s">
        <v>145</v>
      </c>
      <c r="J24" s="71"/>
      <c r="K24" s="75"/>
      <c r="L24" s="75" t="s">
        <v>144</v>
      </c>
      <c r="M24" s="75" t="s">
        <v>145</v>
      </c>
      <c r="N24" s="71"/>
      <c r="O24" s="71"/>
      <c r="P24" s="71"/>
      <c r="Q24" s="71"/>
    </row>
    <row r="25" spans="1:17">
      <c r="A25" s="10" t="s">
        <v>99</v>
      </c>
      <c r="B25" s="10" t="s">
        <v>6</v>
      </c>
      <c r="C25" s="59" t="s">
        <v>148</v>
      </c>
      <c r="D25" s="10" t="s">
        <v>145</v>
      </c>
      <c r="E25" s="50">
        <v>22.8034727468813</v>
      </c>
      <c r="F25" s="71"/>
      <c r="G25" s="95" t="s">
        <v>161</v>
      </c>
      <c r="H25" s="76">
        <v>19.49</v>
      </c>
      <c r="I25" s="76">
        <v>20.54</v>
      </c>
      <c r="J25" s="71"/>
      <c r="K25" s="76" t="s">
        <v>190</v>
      </c>
      <c r="L25" s="76">
        <v>26.71</v>
      </c>
      <c r="M25" s="76">
        <v>29.01</v>
      </c>
      <c r="N25" s="71"/>
      <c r="O25" s="71"/>
      <c r="P25" s="71"/>
      <c r="Q25" s="71"/>
    </row>
    <row r="26" spans="1:17">
      <c r="A26" s="10" t="s">
        <v>100</v>
      </c>
      <c r="B26" s="10" t="s">
        <v>6</v>
      </c>
      <c r="C26" s="49" t="s">
        <v>161</v>
      </c>
      <c r="D26" s="10" t="s">
        <v>145</v>
      </c>
      <c r="E26" s="50">
        <v>20.5432648812044</v>
      </c>
      <c r="F26" s="71"/>
      <c r="G26" s="76"/>
      <c r="H26" s="76">
        <v>19.49</v>
      </c>
      <c r="I26" s="76">
        <v>20.5</v>
      </c>
      <c r="J26" s="71"/>
      <c r="K26" s="76"/>
      <c r="L26" s="76">
        <v>26.72</v>
      </c>
      <c r="M26" s="76">
        <v>29.08</v>
      </c>
      <c r="N26" s="71"/>
      <c r="O26" s="71"/>
      <c r="P26" s="71"/>
      <c r="Q26" s="71"/>
    </row>
    <row r="27" spans="1:17">
      <c r="A27" s="10" t="s">
        <v>101</v>
      </c>
      <c r="B27" s="10" t="s">
        <v>6</v>
      </c>
      <c r="C27" s="49" t="s">
        <v>161</v>
      </c>
      <c r="D27" s="10" t="s">
        <v>145</v>
      </c>
      <c r="E27" s="50">
        <v>20.4960510540328</v>
      </c>
      <c r="F27" s="71"/>
      <c r="G27" s="76"/>
      <c r="H27" s="76">
        <v>19.52</v>
      </c>
      <c r="I27" s="76">
        <v>20.53</v>
      </c>
      <c r="J27" s="71"/>
      <c r="K27" s="76"/>
      <c r="L27" s="76">
        <v>26.48</v>
      </c>
      <c r="M27" s="76">
        <v>28.89</v>
      </c>
      <c r="N27" s="71"/>
      <c r="O27" s="71"/>
      <c r="P27" s="71"/>
      <c r="Q27" s="71"/>
    </row>
    <row r="28" spans="1:17">
      <c r="A28" s="10" t="s">
        <v>102</v>
      </c>
      <c r="B28" s="10" t="s">
        <v>6</v>
      </c>
      <c r="C28" s="49" t="s">
        <v>161</v>
      </c>
      <c r="D28" s="10" t="s">
        <v>145</v>
      </c>
      <c r="E28" s="50">
        <v>20.5313344135422</v>
      </c>
      <c r="F28" s="71"/>
      <c r="G28" s="76" t="s">
        <v>128</v>
      </c>
      <c r="H28" s="76">
        <f t="shared" ref="H28:H30" si="17">H25-H$6</f>
        <v>0.329999999999998</v>
      </c>
      <c r="I28" s="76">
        <f t="shared" ref="I28:I30" si="18">I25-I$6</f>
        <v>0.750000000000004</v>
      </c>
      <c r="J28" s="71"/>
      <c r="K28" s="76" t="s">
        <v>128</v>
      </c>
      <c r="L28" s="76">
        <f t="shared" ref="L28:L30" si="19">L25-H$6</f>
        <v>7.55</v>
      </c>
      <c r="M28" s="76">
        <f t="shared" ref="M28:M30" si="20">M25-I$6</f>
        <v>9.22000000000001</v>
      </c>
      <c r="N28" s="71"/>
      <c r="O28" s="71"/>
      <c r="P28" s="71"/>
      <c r="Q28" s="71"/>
    </row>
    <row r="29" spans="1:17">
      <c r="A29" s="10" t="s">
        <v>77</v>
      </c>
      <c r="B29" s="10" t="s">
        <v>6</v>
      </c>
      <c r="C29" s="49" t="s">
        <v>190</v>
      </c>
      <c r="D29" s="10" t="s">
        <v>145</v>
      </c>
      <c r="E29" s="50">
        <v>29.0111610341041</v>
      </c>
      <c r="F29" s="71"/>
      <c r="G29" s="76"/>
      <c r="H29" s="76">
        <f t="shared" si="17"/>
        <v>0.329999999999998</v>
      </c>
      <c r="I29" s="76">
        <f t="shared" si="18"/>
        <v>0.710000000000004</v>
      </c>
      <c r="J29" s="71"/>
      <c r="K29" s="76"/>
      <c r="L29" s="76">
        <f t="shared" si="19"/>
        <v>7.56</v>
      </c>
      <c r="M29" s="76">
        <f t="shared" si="20"/>
        <v>9.29</v>
      </c>
      <c r="N29" s="71"/>
      <c r="O29" s="71"/>
      <c r="P29" s="71"/>
      <c r="Q29" s="71"/>
    </row>
    <row r="30" spans="1:17">
      <c r="A30" s="10" t="s">
        <v>79</v>
      </c>
      <c r="B30" s="10" t="s">
        <v>6</v>
      </c>
      <c r="C30" s="49" t="s">
        <v>190</v>
      </c>
      <c r="D30" s="10" t="s">
        <v>145</v>
      </c>
      <c r="E30" s="50">
        <v>29.0766702508643</v>
      </c>
      <c r="F30" s="71"/>
      <c r="G30" s="76"/>
      <c r="H30" s="76">
        <f t="shared" si="17"/>
        <v>0.359999999999999</v>
      </c>
      <c r="I30" s="76">
        <f t="shared" si="18"/>
        <v>0.740000000000006</v>
      </c>
      <c r="J30" s="71"/>
      <c r="K30" s="76"/>
      <c r="L30" s="76">
        <f t="shared" si="19"/>
        <v>7.32</v>
      </c>
      <c r="M30" s="76">
        <f t="shared" si="20"/>
        <v>9.1</v>
      </c>
      <c r="N30" s="71"/>
      <c r="O30" s="71"/>
      <c r="P30" s="71"/>
      <c r="Q30" s="71"/>
    </row>
    <row r="31" spans="1:17">
      <c r="A31" s="10" t="s">
        <v>81</v>
      </c>
      <c r="B31" s="10" t="s">
        <v>6</v>
      </c>
      <c r="C31" s="49" t="s">
        <v>190</v>
      </c>
      <c r="D31" s="10" t="s">
        <v>145</v>
      </c>
      <c r="E31" s="50">
        <v>28.8884350452448</v>
      </c>
      <c r="F31" s="71"/>
      <c r="G31" s="76"/>
      <c r="H31" s="96">
        <f>AVERAGE(H28:H30)</f>
        <v>0.339999999999999</v>
      </c>
      <c r="I31" s="76"/>
      <c r="J31" s="71"/>
      <c r="K31" s="76"/>
      <c r="L31" s="96">
        <f>AVERAGE(L28:L30)</f>
        <v>7.47666666666667</v>
      </c>
      <c r="M31" s="76"/>
      <c r="N31" s="71"/>
      <c r="O31" s="71"/>
      <c r="P31" s="71"/>
      <c r="Q31" s="71"/>
    </row>
    <row r="32" spans="1:17">
      <c r="A32" s="10" t="s">
        <v>83</v>
      </c>
      <c r="B32" s="10" t="s">
        <v>6</v>
      </c>
      <c r="C32" s="49" t="s">
        <v>156</v>
      </c>
      <c r="D32" s="10" t="s">
        <v>144</v>
      </c>
      <c r="E32" s="50">
        <v>19.4485219995546</v>
      </c>
      <c r="F32" s="71"/>
      <c r="G32" s="76" t="s">
        <v>129</v>
      </c>
      <c r="H32" s="76">
        <f t="shared" ref="H32:H34" si="21">H28-$H$31</f>
        <v>-0.0100000000000004</v>
      </c>
      <c r="I32" s="76">
        <f t="shared" ref="I32:I34" si="22">I28-$H$31</f>
        <v>0.410000000000005</v>
      </c>
      <c r="J32" s="71"/>
      <c r="K32" s="76" t="s">
        <v>129</v>
      </c>
      <c r="L32" s="76">
        <f t="shared" ref="L32:L34" si="23">L28-$L$31</f>
        <v>0.0733333333333341</v>
      </c>
      <c r="M32" s="76">
        <f t="shared" ref="M32:M34" si="24">M28-$L$31</f>
        <v>1.74333333333334</v>
      </c>
      <c r="N32" s="71"/>
      <c r="O32" s="71"/>
      <c r="P32" s="71"/>
      <c r="Q32" s="71"/>
    </row>
    <row r="33" spans="1:17">
      <c r="A33" s="10" t="s">
        <v>85</v>
      </c>
      <c r="B33" s="10" t="s">
        <v>6</v>
      </c>
      <c r="C33" s="49" t="s">
        <v>156</v>
      </c>
      <c r="D33" s="10" t="s">
        <v>144</v>
      </c>
      <c r="E33" s="50">
        <v>19.4209480353744</v>
      </c>
      <c r="F33" s="71"/>
      <c r="G33" s="76"/>
      <c r="H33" s="76">
        <f t="shared" si="21"/>
        <v>-0.0100000000000004</v>
      </c>
      <c r="I33" s="76">
        <f t="shared" si="22"/>
        <v>0.370000000000006</v>
      </c>
      <c r="J33" s="71"/>
      <c r="K33" s="76"/>
      <c r="L33" s="76">
        <f t="shared" si="23"/>
        <v>0.0833333333333321</v>
      </c>
      <c r="M33" s="76">
        <f t="shared" si="24"/>
        <v>1.81333333333334</v>
      </c>
      <c r="N33" s="71"/>
      <c r="O33" s="71"/>
      <c r="P33" s="71"/>
      <c r="Q33" s="71"/>
    </row>
    <row r="34" spans="1:17">
      <c r="A34" s="10" t="s">
        <v>57</v>
      </c>
      <c r="B34" s="10" t="s">
        <v>6</v>
      </c>
      <c r="C34" s="49" t="s">
        <v>156</v>
      </c>
      <c r="D34" s="10" t="s">
        <v>144</v>
      </c>
      <c r="E34" s="50">
        <v>19.3447764568047</v>
      </c>
      <c r="F34" s="71"/>
      <c r="G34" s="76"/>
      <c r="H34" s="76">
        <f t="shared" si="21"/>
        <v>0.0200000000000007</v>
      </c>
      <c r="I34" s="76">
        <f t="shared" si="22"/>
        <v>0.400000000000007</v>
      </c>
      <c r="J34" s="71"/>
      <c r="K34" s="76"/>
      <c r="L34" s="76">
        <f t="shared" si="23"/>
        <v>-0.156666666666666</v>
      </c>
      <c r="M34" s="76">
        <f t="shared" si="24"/>
        <v>1.62333333333334</v>
      </c>
      <c r="N34" s="71"/>
      <c r="O34" s="71"/>
      <c r="P34" s="71"/>
      <c r="Q34" s="71"/>
    </row>
    <row r="35" spans="1:17">
      <c r="A35" s="10" t="s">
        <v>87</v>
      </c>
      <c r="B35" s="10" t="s">
        <v>6</v>
      </c>
      <c r="C35" s="49" t="s">
        <v>156</v>
      </c>
      <c r="D35" s="10" t="s">
        <v>145</v>
      </c>
      <c r="E35" s="50">
        <v>20.29</v>
      </c>
      <c r="F35" s="71"/>
      <c r="G35" s="97" t="s">
        <v>130</v>
      </c>
      <c r="H35" s="97">
        <f t="shared" ref="H35:M35" si="25">2^-H32</f>
        <v>1.00695555005672</v>
      </c>
      <c r="I35" s="97">
        <f t="shared" si="25"/>
        <v>0.752623373705531</v>
      </c>
      <c r="J35" s="71"/>
      <c r="K35" s="97" t="s">
        <v>130</v>
      </c>
      <c r="L35" s="97">
        <f t="shared" si="25"/>
        <v>0.950439477710802</v>
      </c>
      <c r="M35" s="97">
        <f t="shared" si="25"/>
        <v>0.298678783789004</v>
      </c>
      <c r="N35" s="71"/>
      <c r="O35" s="71"/>
      <c r="P35" s="71"/>
      <c r="Q35" s="71"/>
    </row>
    <row r="36" spans="1:17">
      <c r="A36" s="10" t="s">
        <v>89</v>
      </c>
      <c r="B36" s="10" t="s">
        <v>6</v>
      </c>
      <c r="C36" s="49" t="s">
        <v>156</v>
      </c>
      <c r="D36" s="10" t="s">
        <v>145</v>
      </c>
      <c r="E36" s="50">
        <v>20.47</v>
      </c>
      <c r="F36" s="71"/>
      <c r="G36" s="97"/>
      <c r="H36" s="97">
        <f t="shared" ref="H36:M36" si="26">2^-H33</f>
        <v>1.00695555005672</v>
      </c>
      <c r="I36" s="97">
        <f t="shared" si="26"/>
        <v>0.773782496771192</v>
      </c>
      <c r="J36" s="71"/>
      <c r="K36" s="97"/>
      <c r="L36" s="97">
        <f t="shared" si="26"/>
        <v>0.943874312681694</v>
      </c>
      <c r="M36" s="97">
        <f t="shared" si="26"/>
        <v>0.284532758646955</v>
      </c>
      <c r="N36" s="71"/>
      <c r="O36" s="71"/>
      <c r="P36" s="71"/>
      <c r="Q36" s="71"/>
    </row>
    <row r="37" spans="1:17">
      <c r="A37" s="10" t="s">
        <v>90</v>
      </c>
      <c r="B37" s="10" t="s">
        <v>6</v>
      </c>
      <c r="C37" s="49" t="s">
        <v>156</v>
      </c>
      <c r="D37" s="10" t="s">
        <v>145</v>
      </c>
      <c r="E37" s="50">
        <v>20.44</v>
      </c>
      <c r="F37" s="71"/>
      <c r="G37" s="97"/>
      <c r="H37" s="97">
        <f t="shared" ref="H37:M37" si="27">2^-H34</f>
        <v>0.986232704493359</v>
      </c>
      <c r="I37" s="97">
        <f t="shared" si="27"/>
        <v>0.757858283255195</v>
      </c>
      <c r="J37" s="71"/>
      <c r="K37" s="97"/>
      <c r="L37" s="97">
        <f t="shared" si="27"/>
        <v>1.11470863658892</v>
      </c>
      <c r="M37" s="97">
        <f t="shared" si="27"/>
        <v>0.324584647040393</v>
      </c>
      <c r="N37" s="71"/>
      <c r="O37" s="71"/>
      <c r="P37" s="71"/>
      <c r="Q37" s="71"/>
    </row>
    <row r="38" spans="1:17">
      <c r="A38" s="71"/>
      <c r="B38" s="71"/>
      <c r="C38" s="71"/>
      <c r="D38" s="71"/>
      <c r="E38" s="71"/>
      <c r="F38" s="71"/>
      <c r="G38" s="76" t="s">
        <v>150</v>
      </c>
      <c r="H38" s="76"/>
      <c r="I38" s="76">
        <f>TTEST(H35:H37,I35:I37,2,3)</f>
        <v>1.50930197241008e-5</v>
      </c>
      <c r="J38" s="71"/>
      <c r="K38" s="76" t="s">
        <v>150</v>
      </c>
      <c r="L38" s="76"/>
      <c r="M38" s="76">
        <f>TTEST(L35:L37,M35:M37,2,3)</f>
        <v>0.0047642107177135</v>
      </c>
      <c r="N38" s="71"/>
      <c r="O38" s="71"/>
      <c r="P38" s="71"/>
      <c r="Q38" s="71"/>
    </row>
  </sheetData>
  <mergeCells count="1">
    <mergeCell ref="G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文字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Fig 3A</vt:lpstr>
      <vt:lpstr>Fig 3BC</vt:lpstr>
      <vt:lpstr>Fig 4E</vt:lpstr>
      <vt:lpstr>Fig 5F</vt:lpstr>
      <vt:lpstr>Fig 5G</vt:lpstr>
      <vt:lpstr>Fig 6C</vt:lpstr>
      <vt:lpstr>Fig 6O</vt:lpstr>
      <vt:lpstr>Fig 7A</vt:lpstr>
      <vt:lpstr>Fig 7C</vt:lpstr>
      <vt:lpstr>Fig 7D</vt:lpstr>
      <vt:lpstr>Fig 7J</vt:lpstr>
      <vt:lpstr>Fig S5E</vt:lpstr>
      <vt:lpstr>Fig S5F</vt:lpstr>
      <vt:lpstr>Fig S6C</vt:lpstr>
      <vt:lpstr>Fig S6I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zhuang1014</dc:creator>
  <cp:lastModifiedBy>小庄</cp:lastModifiedBy>
  <dcterms:created xsi:type="dcterms:W3CDTF">2026-05-13T15:08:00Z</dcterms:created>
  <dcterms:modified xsi:type="dcterms:W3CDTF">2026-05-13T08:37:13Z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35EA292C9881C1635823046A33D3067C_41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