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yizumiya/Desktop/VGN FInal files/"/>
    </mc:Choice>
  </mc:AlternateContent>
  <bookViews>
    <workbookView xWindow="5960" yWindow="2440" windowWidth="31680" windowHeight="19020" tabRatio="500"/>
  </bookViews>
  <sheets>
    <sheet name="Samples Report for Izumiya Comb" sheetId="1" r:id="rId1"/>
    <sheet name="K-Rta" sheetId="2" r:id="rId2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2" i="2" l="1"/>
  <c r="D3" i="2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D51" i="2"/>
  <c r="D52" i="2"/>
  <c r="D53" i="2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D67" i="2"/>
  <c r="D68" i="2"/>
  <c r="D69" i="2"/>
  <c r="D70" i="2"/>
  <c r="D71" i="2"/>
  <c r="D72" i="2"/>
  <c r="D73" i="2"/>
  <c r="D74" i="2"/>
  <c r="D75" i="2"/>
  <c r="D76" i="2"/>
  <c r="D77" i="2"/>
  <c r="D78" i="2"/>
  <c r="D79" i="2"/>
  <c r="D80" i="2"/>
  <c r="D81" i="2"/>
  <c r="D82" i="2"/>
  <c r="D83" i="2"/>
  <c r="D84" i="2"/>
  <c r="D85" i="2"/>
  <c r="D86" i="2"/>
  <c r="D87" i="2"/>
  <c r="D1" i="2"/>
  <c r="C2" i="2"/>
  <c r="C3" i="2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1" i="2"/>
  <c r="R45" i="1"/>
  <c r="O45" i="1"/>
  <c r="S45" i="1"/>
  <c r="R41" i="1"/>
  <c r="O41" i="1"/>
  <c r="S41" i="1"/>
  <c r="R85" i="1"/>
  <c r="O85" i="1"/>
  <c r="S85" i="1"/>
  <c r="R60" i="1"/>
  <c r="O60" i="1"/>
  <c r="S60" i="1"/>
  <c r="R67" i="1"/>
  <c r="O67" i="1"/>
  <c r="S67" i="1"/>
  <c r="R34" i="1"/>
  <c r="O34" i="1"/>
  <c r="S34" i="1"/>
  <c r="R66" i="1"/>
  <c r="O66" i="1"/>
  <c r="S66" i="1"/>
  <c r="R53" i="1"/>
  <c r="O53" i="1"/>
  <c r="S53" i="1"/>
  <c r="R24" i="1"/>
  <c r="O24" i="1"/>
  <c r="S24" i="1"/>
  <c r="R33" i="1"/>
  <c r="O33" i="1"/>
  <c r="S33" i="1"/>
  <c r="R62" i="1"/>
  <c r="O62" i="1"/>
  <c r="S62" i="1"/>
  <c r="R37" i="1"/>
  <c r="O37" i="1"/>
  <c r="S37" i="1"/>
  <c r="R79" i="1"/>
  <c r="O79" i="1"/>
  <c r="S79" i="1"/>
  <c r="R23" i="1"/>
  <c r="O23" i="1"/>
  <c r="S23" i="1"/>
  <c r="R84" i="1"/>
  <c r="O84" i="1"/>
  <c r="S84" i="1"/>
  <c r="R39" i="1"/>
  <c r="O39" i="1"/>
  <c r="S39" i="1"/>
  <c r="R27" i="1"/>
  <c r="O27" i="1"/>
  <c r="S27" i="1"/>
  <c r="R44" i="1"/>
  <c r="O44" i="1"/>
  <c r="S44" i="1"/>
  <c r="R88" i="1"/>
  <c r="O88" i="1"/>
  <c r="S88" i="1"/>
  <c r="R50" i="1"/>
  <c r="O50" i="1"/>
  <c r="S50" i="1"/>
  <c r="R59" i="1"/>
  <c r="O59" i="1"/>
  <c r="S59" i="1"/>
  <c r="R22" i="1"/>
  <c r="O22" i="1"/>
  <c r="S22" i="1"/>
  <c r="R29" i="1"/>
  <c r="O29" i="1"/>
  <c r="S29" i="1"/>
  <c r="R74" i="1"/>
  <c r="O74" i="1"/>
  <c r="S74" i="1"/>
  <c r="R28" i="1"/>
  <c r="O28" i="1"/>
  <c r="S28" i="1"/>
  <c r="R82" i="1"/>
  <c r="O82" i="1"/>
  <c r="S82" i="1"/>
  <c r="R25" i="1"/>
  <c r="O25" i="1"/>
  <c r="S25" i="1"/>
  <c r="R30" i="1"/>
  <c r="O30" i="1"/>
  <c r="S30" i="1"/>
  <c r="R58" i="1"/>
  <c r="O58" i="1"/>
  <c r="S58" i="1"/>
  <c r="R63" i="1"/>
  <c r="O63" i="1"/>
  <c r="S63" i="1"/>
  <c r="R83" i="1"/>
  <c r="O83" i="1"/>
  <c r="S83" i="1"/>
  <c r="R73" i="1"/>
  <c r="O73" i="1"/>
  <c r="S73" i="1"/>
  <c r="R36" i="1"/>
  <c r="O36" i="1"/>
  <c r="S36" i="1"/>
  <c r="R51" i="1"/>
  <c r="O51" i="1"/>
  <c r="S51" i="1"/>
  <c r="R35" i="1"/>
  <c r="O35" i="1"/>
  <c r="S35" i="1"/>
  <c r="R75" i="1"/>
  <c r="O75" i="1"/>
  <c r="S75" i="1"/>
  <c r="R61" i="1"/>
  <c r="O61" i="1"/>
  <c r="S61" i="1"/>
  <c r="R77" i="1"/>
  <c r="O77" i="1"/>
  <c r="S77" i="1"/>
  <c r="R71" i="1"/>
  <c r="O71" i="1"/>
  <c r="S71" i="1"/>
  <c r="R6" i="1"/>
  <c r="O6" i="1"/>
  <c r="S6" i="1"/>
  <c r="R57" i="1"/>
  <c r="O57" i="1"/>
  <c r="S57" i="1"/>
  <c r="R16" i="1"/>
  <c r="O16" i="1"/>
  <c r="S16" i="1"/>
  <c r="R8" i="1"/>
  <c r="O8" i="1"/>
  <c r="S8" i="1"/>
  <c r="R32" i="1"/>
  <c r="O32" i="1"/>
  <c r="S32" i="1"/>
  <c r="R76" i="1"/>
  <c r="O76" i="1"/>
  <c r="S76" i="1"/>
  <c r="R72" i="1"/>
  <c r="O72" i="1"/>
  <c r="S72" i="1"/>
  <c r="R38" i="1"/>
  <c r="O38" i="1"/>
  <c r="S38" i="1"/>
  <c r="R17" i="1"/>
  <c r="O17" i="1"/>
  <c r="S17" i="1"/>
  <c r="R68" i="1"/>
  <c r="O68" i="1"/>
  <c r="S68" i="1"/>
  <c r="R42" i="1"/>
  <c r="O42" i="1"/>
  <c r="S42" i="1"/>
  <c r="R43" i="1"/>
  <c r="O43" i="1"/>
  <c r="S43" i="1"/>
  <c r="R40" i="1"/>
  <c r="O40" i="1"/>
  <c r="S40" i="1"/>
  <c r="R13" i="1"/>
  <c r="O13" i="1"/>
  <c r="S13" i="1"/>
  <c r="R15" i="1"/>
  <c r="O15" i="1"/>
  <c r="S15" i="1"/>
  <c r="R20" i="1"/>
  <c r="O20" i="1"/>
  <c r="S20" i="1"/>
  <c r="R31" i="1"/>
  <c r="O31" i="1"/>
  <c r="S31" i="1"/>
  <c r="R81" i="1"/>
  <c r="O81" i="1"/>
  <c r="S81" i="1"/>
  <c r="R9" i="1"/>
  <c r="O9" i="1"/>
  <c r="S9" i="1"/>
  <c r="R12" i="1"/>
  <c r="O12" i="1"/>
  <c r="S12" i="1"/>
  <c r="R54" i="1"/>
  <c r="O54" i="1"/>
  <c r="S54" i="1"/>
  <c r="R55" i="1"/>
  <c r="O55" i="1"/>
  <c r="S55" i="1"/>
  <c r="R80" i="1"/>
  <c r="O80" i="1"/>
  <c r="S80" i="1"/>
  <c r="R65" i="1"/>
  <c r="O65" i="1"/>
  <c r="S65" i="1"/>
  <c r="R46" i="1"/>
  <c r="O46" i="1"/>
  <c r="S46" i="1"/>
  <c r="R47" i="1"/>
  <c r="O47" i="1"/>
  <c r="S47" i="1"/>
  <c r="R10" i="1"/>
  <c r="O10" i="1"/>
  <c r="S10" i="1"/>
  <c r="R11" i="1"/>
  <c r="O11" i="1"/>
  <c r="S11" i="1"/>
  <c r="R78" i="1"/>
  <c r="O78" i="1"/>
  <c r="S78" i="1"/>
  <c r="R70" i="1"/>
  <c r="O70" i="1"/>
  <c r="S70" i="1"/>
  <c r="R87" i="1"/>
  <c r="O87" i="1"/>
  <c r="S87" i="1"/>
  <c r="R52" i="1"/>
  <c r="O52" i="1"/>
  <c r="S52" i="1"/>
  <c r="R4" i="1"/>
  <c r="O4" i="1"/>
  <c r="S4" i="1"/>
  <c r="R48" i="1"/>
  <c r="O48" i="1"/>
  <c r="S48" i="1"/>
  <c r="R56" i="1"/>
  <c r="O56" i="1"/>
  <c r="S56" i="1"/>
  <c r="R69" i="1"/>
  <c r="O69" i="1"/>
  <c r="S69" i="1"/>
  <c r="R86" i="1"/>
  <c r="O86" i="1"/>
  <c r="S86" i="1"/>
  <c r="R49" i="1"/>
  <c r="O49" i="1"/>
  <c r="S49" i="1"/>
  <c r="R14" i="1"/>
  <c r="O14" i="1"/>
  <c r="S14" i="1"/>
  <c r="R2" i="1"/>
  <c r="O2" i="1"/>
  <c r="S2" i="1"/>
  <c r="R3" i="1"/>
  <c r="O3" i="1"/>
  <c r="S3" i="1"/>
  <c r="R26" i="1"/>
  <c r="O26" i="1"/>
  <c r="S26" i="1"/>
  <c r="R21" i="1"/>
  <c r="O21" i="1"/>
  <c r="S21" i="1"/>
  <c r="R5" i="1"/>
  <c r="O5" i="1"/>
  <c r="S5" i="1"/>
  <c r="R7" i="1"/>
  <c r="O7" i="1"/>
  <c r="S7" i="1"/>
  <c r="R18" i="1"/>
  <c r="O18" i="1"/>
  <c r="S18" i="1"/>
  <c r="R64" i="1"/>
  <c r="O64" i="1"/>
  <c r="S64" i="1"/>
  <c r="R19" i="1"/>
  <c r="O19" i="1"/>
  <c r="S19" i="1"/>
  <c r="Y33" i="1"/>
  <c r="V33" i="1"/>
  <c r="AA33" i="1"/>
  <c r="Y19" i="1"/>
  <c r="V19" i="1"/>
  <c r="AA19" i="1"/>
  <c r="Y36" i="1"/>
  <c r="V36" i="1"/>
  <c r="AA36" i="1"/>
  <c r="Y22" i="1"/>
  <c r="V22" i="1"/>
  <c r="AA22" i="1"/>
  <c r="Y84" i="1"/>
  <c r="V84" i="1"/>
  <c r="AA84" i="1"/>
  <c r="Y48" i="1"/>
  <c r="V48" i="1"/>
  <c r="AA48" i="1"/>
  <c r="Y29" i="1"/>
  <c r="V29" i="1"/>
  <c r="AA29" i="1"/>
  <c r="Y79" i="1"/>
  <c r="V79" i="1"/>
  <c r="AA79" i="1"/>
  <c r="Y28" i="1"/>
  <c r="V28" i="1"/>
  <c r="AA28" i="1"/>
  <c r="Y59" i="1"/>
  <c r="V59" i="1"/>
  <c r="AA59" i="1"/>
  <c r="Y35" i="1"/>
  <c r="V35" i="1"/>
  <c r="AA35" i="1"/>
  <c r="Y67" i="1"/>
  <c r="V67" i="1"/>
  <c r="AA67" i="1"/>
  <c r="Y45" i="1"/>
  <c r="V45" i="1"/>
  <c r="AA45" i="1"/>
  <c r="Y73" i="1"/>
  <c r="V73" i="1"/>
  <c r="AA73" i="1"/>
  <c r="Y81" i="1"/>
  <c r="V81" i="1"/>
  <c r="AA81" i="1"/>
  <c r="Y51" i="1"/>
  <c r="V51" i="1"/>
  <c r="AA51" i="1"/>
  <c r="Y60" i="1"/>
  <c r="V60" i="1"/>
  <c r="AA60" i="1"/>
  <c r="Y78" i="1"/>
  <c r="V78" i="1"/>
  <c r="AA78" i="1"/>
  <c r="Y53" i="1"/>
  <c r="V53" i="1"/>
  <c r="AA53" i="1"/>
  <c r="Y30" i="1"/>
  <c r="V30" i="1"/>
  <c r="AA30" i="1"/>
  <c r="Y71" i="1"/>
  <c r="V71" i="1"/>
  <c r="AA71" i="1"/>
  <c r="Y27" i="1"/>
  <c r="V27" i="1"/>
  <c r="AA27" i="1"/>
  <c r="Y42" i="1"/>
  <c r="V42" i="1"/>
  <c r="AA42" i="1"/>
  <c r="Y56" i="1"/>
  <c r="V56" i="1"/>
  <c r="AA56" i="1"/>
  <c r="Y80" i="1"/>
  <c r="V80" i="1"/>
  <c r="AA80" i="1"/>
  <c r="Y32" i="1"/>
  <c r="V32" i="1"/>
  <c r="AA32" i="1"/>
  <c r="Y76" i="1"/>
  <c r="V76" i="1"/>
  <c r="AA76" i="1"/>
  <c r="Y62" i="1"/>
  <c r="V62" i="1"/>
  <c r="AA62" i="1"/>
  <c r="Y44" i="1"/>
  <c r="V44" i="1"/>
  <c r="AA44" i="1"/>
  <c r="Y66" i="1"/>
  <c r="V66" i="1"/>
  <c r="AA66" i="1"/>
  <c r="Y88" i="1"/>
  <c r="V88" i="1"/>
  <c r="AA88" i="1"/>
  <c r="Y50" i="1"/>
  <c r="V50" i="1"/>
  <c r="AA50" i="1"/>
  <c r="Y72" i="1"/>
  <c r="V72" i="1"/>
  <c r="AA72" i="1"/>
  <c r="Y34" i="1"/>
  <c r="V34" i="1"/>
  <c r="AA34" i="1"/>
  <c r="Y65" i="1"/>
  <c r="V65" i="1"/>
  <c r="AA65" i="1"/>
  <c r="Y46" i="1"/>
  <c r="V46" i="1"/>
  <c r="AA46" i="1"/>
  <c r="Y69" i="1"/>
  <c r="V69" i="1"/>
  <c r="AA69" i="1"/>
  <c r="Y43" i="1"/>
  <c r="V43" i="1"/>
  <c r="AA43" i="1"/>
  <c r="Y24" i="1"/>
  <c r="V24" i="1"/>
  <c r="AA24" i="1"/>
  <c r="Y23" i="1"/>
  <c r="V23" i="1"/>
  <c r="AA23" i="1"/>
  <c r="Y37" i="1"/>
  <c r="V37" i="1"/>
  <c r="AA37" i="1"/>
  <c r="Y75" i="1"/>
  <c r="V75" i="1"/>
  <c r="AA75" i="1"/>
  <c r="Y61" i="1"/>
  <c r="V61" i="1"/>
  <c r="AA61" i="1"/>
  <c r="Y8" i="1"/>
  <c r="V8" i="1"/>
  <c r="AA8" i="1"/>
  <c r="Y13" i="1"/>
  <c r="V13" i="1"/>
  <c r="AA13" i="1"/>
  <c r="Y12" i="1"/>
  <c r="V12" i="1"/>
  <c r="AA12" i="1"/>
  <c r="Y86" i="1"/>
  <c r="V86" i="1"/>
  <c r="AA86" i="1"/>
  <c r="Y38" i="1"/>
  <c r="V38" i="1"/>
  <c r="AA38" i="1"/>
  <c r="Y49" i="1"/>
  <c r="V49" i="1"/>
  <c r="AA49" i="1"/>
  <c r="Y14" i="1"/>
  <c r="V14" i="1"/>
  <c r="AA14" i="1"/>
  <c r="Y77" i="1"/>
  <c r="V77" i="1"/>
  <c r="AA77" i="1"/>
  <c r="Y17" i="1"/>
  <c r="V17" i="1"/>
  <c r="AA17" i="1"/>
  <c r="Y47" i="1"/>
  <c r="V47" i="1"/>
  <c r="AA47" i="1"/>
  <c r="Y74" i="1"/>
  <c r="V74" i="1"/>
  <c r="AA74" i="1"/>
  <c r="Y2" i="1"/>
  <c r="V2" i="1"/>
  <c r="AA2" i="1"/>
  <c r="Y57" i="1"/>
  <c r="V57" i="1"/>
  <c r="AA57" i="1"/>
  <c r="Y58" i="1"/>
  <c r="V58" i="1"/>
  <c r="AA58" i="1"/>
  <c r="Y63" i="1"/>
  <c r="V63" i="1"/>
  <c r="AA63" i="1"/>
  <c r="Y87" i="1"/>
  <c r="V87" i="1"/>
  <c r="AA87" i="1"/>
  <c r="Y40" i="1"/>
  <c r="V40" i="1"/>
  <c r="AA40" i="1"/>
  <c r="Y3" i="1"/>
  <c r="V3" i="1"/>
  <c r="AA3" i="1"/>
  <c r="Y26" i="1"/>
  <c r="V26" i="1"/>
  <c r="AA26" i="1"/>
  <c r="Y21" i="1"/>
  <c r="V21" i="1"/>
  <c r="AA21" i="1"/>
  <c r="Y83" i="1"/>
  <c r="V83" i="1"/>
  <c r="AA83" i="1"/>
  <c r="Y5" i="1"/>
  <c r="V5" i="1"/>
  <c r="AA5" i="1"/>
  <c r="Y70" i="1"/>
  <c r="V70" i="1"/>
  <c r="AA70" i="1"/>
  <c r="Y85" i="1"/>
  <c r="V85" i="1"/>
  <c r="AA85" i="1"/>
  <c r="Y52" i="1"/>
  <c r="V52" i="1"/>
  <c r="AA52" i="1"/>
  <c r="Y7" i="1"/>
  <c r="V7" i="1"/>
  <c r="AA7" i="1"/>
  <c r="Y6" i="1"/>
  <c r="V6" i="1"/>
  <c r="AA6" i="1"/>
  <c r="Y39" i="1"/>
  <c r="V39" i="1"/>
  <c r="AA39" i="1"/>
  <c r="Y31" i="1"/>
  <c r="V31" i="1"/>
  <c r="AA31" i="1"/>
  <c r="Y41" i="1"/>
  <c r="V41" i="1"/>
  <c r="AA41" i="1"/>
  <c r="Y68" i="1"/>
  <c r="V68" i="1"/>
  <c r="AA68" i="1"/>
  <c r="Y25" i="1"/>
  <c r="V25" i="1"/>
  <c r="AA25" i="1"/>
  <c r="Y82" i="1"/>
  <c r="V82" i="1"/>
  <c r="AA82" i="1"/>
  <c r="Y20" i="1"/>
  <c r="V20" i="1"/>
  <c r="AA20" i="1"/>
  <c r="Y18" i="1"/>
  <c r="V18" i="1"/>
  <c r="AA18" i="1"/>
  <c r="Y64" i="1"/>
  <c r="V64" i="1"/>
  <c r="AA64" i="1"/>
  <c r="Y16" i="1"/>
  <c r="V16" i="1"/>
  <c r="AA16" i="1"/>
  <c r="Y4" i="1"/>
  <c r="V4" i="1"/>
  <c r="AA4" i="1"/>
  <c r="Y54" i="1"/>
  <c r="V54" i="1"/>
  <c r="AA54" i="1"/>
  <c r="Y55" i="1"/>
  <c r="V55" i="1"/>
  <c r="AA55" i="1"/>
  <c r="Y10" i="1"/>
  <c r="V10" i="1"/>
  <c r="AA10" i="1"/>
  <c r="Y11" i="1"/>
  <c r="V11" i="1"/>
  <c r="AA11" i="1"/>
  <c r="Y9" i="1"/>
  <c r="V9" i="1"/>
  <c r="AA9" i="1"/>
  <c r="Y15" i="1"/>
  <c r="V15" i="1"/>
  <c r="AA15" i="1"/>
  <c r="L86" i="1"/>
  <c r="Z86" i="1"/>
  <c r="L36" i="1"/>
  <c r="Z36" i="1"/>
  <c r="L72" i="1"/>
  <c r="Z72" i="1"/>
  <c r="L38" i="1"/>
  <c r="Z38" i="1"/>
  <c r="L49" i="1"/>
  <c r="Z49" i="1"/>
  <c r="L14" i="1"/>
  <c r="Z14" i="1"/>
  <c r="L77" i="1"/>
  <c r="Z77" i="1"/>
  <c r="L22" i="1"/>
  <c r="Z22" i="1"/>
  <c r="L34" i="1"/>
  <c r="Z34" i="1"/>
  <c r="L17" i="1"/>
  <c r="Z17" i="1"/>
  <c r="L46" i="1"/>
  <c r="Z46" i="1"/>
  <c r="L47" i="1"/>
  <c r="Z47" i="1"/>
  <c r="L48" i="1"/>
  <c r="Z48" i="1"/>
  <c r="L29" i="1"/>
  <c r="Z29" i="1"/>
  <c r="L74" i="1"/>
  <c r="Z74" i="1"/>
  <c r="L67" i="1"/>
  <c r="Z67" i="1"/>
  <c r="L2" i="1"/>
  <c r="Z2" i="1"/>
  <c r="L57" i="1"/>
  <c r="Z57" i="1"/>
  <c r="L58" i="1"/>
  <c r="Z58" i="1"/>
  <c r="L63" i="1"/>
  <c r="Z63" i="1"/>
  <c r="L87" i="1"/>
  <c r="Z87" i="1"/>
  <c r="L84" i="1"/>
  <c r="Z84" i="1"/>
  <c r="L40" i="1"/>
  <c r="Z40" i="1"/>
  <c r="L3" i="1"/>
  <c r="Z3" i="1"/>
  <c r="L26" i="1"/>
  <c r="Z26" i="1"/>
  <c r="L80" i="1"/>
  <c r="Z80" i="1"/>
  <c r="L21" i="1"/>
  <c r="Z21" i="1"/>
  <c r="L83" i="1"/>
  <c r="Z83" i="1"/>
  <c r="L5" i="1"/>
  <c r="Z5" i="1"/>
  <c r="L60" i="1"/>
  <c r="Z60" i="1"/>
  <c r="L70" i="1"/>
  <c r="Z70" i="1"/>
  <c r="L53" i="1"/>
  <c r="Z53" i="1"/>
  <c r="L69" i="1"/>
  <c r="Z69" i="1"/>
  <c r="L85" i="1"/>
  <c r="Z85" i="1"/>
  <c r="L43" i="1"/>
  <c r="Z43" i="1"/>
  <c r="L27" i="1"/>
  <c r="Z27" i="1"/>
  <c r="L52" i="1"/>
  <c r="Z52" i="1"/>
  <c r="L81" i="1"/>
  <c r="Z81" i="1"/>
  <c r="L59" i="1"/>
  <c r="Z59" i="1"/>
  <c r="L32" i="1"/>
  <c r="Z32" i="1"/>
  <c r="L7" i="1"/>
  <c r="Z7" i="1"/>
  <c r="L6" i="1"/>
  <c r="Z6" i="1"/>
  <c r="L35" i="1"/>
  <c r="Z35" i="1"/>
  <c r="L39" i="1"/>
  <c r="Z39" i="1"/>
  <c r="L65" i="1"/>
  <c r="Z65" i="1"/>
  <c r="L71" i="1"/>
  <c r="Z71" i="1"/>
  <c r="L31" i="1"/>
  <c r="Z31" i="1"/>
  <c r="L41" i="1"/>
  <c r="Z41" i="1"/>
  <c r="L68" i="1"/>
  <c r="Z68" i="1"/>
  <c r="L37" i="1"/>
  <c r="Z37" i="1"/>
  <c r="L62" i="1"/>
  <c r="Z62" i="1"/>
  <c r="L25" i="1"/>
  <c r="Z25" i="1"/>
  <c r="L24" i="1"/>
  <c r="Z24" i="1"/>
  <c r="L28" i="1"/>
  <c r="Z28" i="1"/>
  <c r="L76" i="1"/>
  <c r="Z76" i="1"/>
  <c r="L79" i="1"/>
  <c r="Z79" i="1"/>
  <c r="L23" i="1"/>
  <c r="Z23" i="1"/>
  <c r="L42" i="1"/>
  <c r="Z42" i="1"/>
  <c r="L82" i="1"/>
  <c r="Z82" i="1"/>
  <c r="L33" i="1"/>
  <c r="Z33" i="1"/>
  <c r="L78" i="1"/>
  <c r="Z78" i="1"/>
  <c r="L73" i="1"/>
  <c r="Z73" i="1"/>
  <c r="L19" i="1"/>
  <c r="Z19" i="1"/>
  <c r="L20" i="1"/>
  <c r="Z20" i="1"/>
  <c r="L75" i="1"/>
  <c r="Z75" i="1"/>
  <c r="L88" i="1"/>
  <c r="Z88" i="1"/>
  <c r="L61" i="1"/>
  <c r="Z61" i="1"/>
  <c r="L50" i="1"/>
  <c r="Z50" i="1"/>
  <c r="L44" i="1"/>
  <c r="Z44" i="1"/>
  <c r="L18" i="1"/>
  <c r="Z18" i="1"/>
  <c r="L64" i="1"/>
  <c r="Z64" i="1"/>
  <c r="L8" i="1"/>
  <c r="Z8" i="1"/>
  <c r="L66" i="1"/>
  <c r="Z66" i="1"/>
  <c r="L16" i="1"/>
  <c r="Z16" i="1"/>
  <c r="L51" i="1"/>
  <c r="Z51" i="1"/>
  <c r="L4" i="1"/>
  <c r="Z4" i="1"/>
  <c r="L30" i="1"/>
  <c r="Z30" i="1"/>
  <c r="L54" i="1"/>
  <c r="Z54" i="1"/>
  <c r="L55" i="1"/>
  <c r="Z55" i="1"/>
  <c r="L10" i="1"/>
  <c r="Z10" i="1"/>
  <c r="L11" i="1"/>
  <c r="Z11" i="1"/>
  <c r="L9" i="1"/>
  <c r="Z9" i="1"/>
  <c r="L12" i="1"/>
  <c r="Z12" i="1"/>
  <c r="L13" i="1"/>
  <c r="Z13" i="1"/>
  <c r="L15" i="1"/>
  <c r="Z15" i="1"/>
  <c r="L45" i="1"/>
  <c r="Z45" i="1"/>
  <c r="L56" i="1"/>
  <c r="Z56" i="1"/>
</calcChain>
</file>

<file path=xl/sharedStrings.xml><?xml version="1.0" encoding="utf-8"?>
<sst xmlns="http://schemas.openxmlformats.org/spreadsheetml/2006/main" count="728" uniqueCount="449">
  <si>
    <t>#</t>
  </si>
  <si>
    <t>Visible?</t>
  </si>
  <si>
    <t>Starred?</t>
  </si>
  <si>
    <t>Identified Proteins (2653/2718)</t>
  </si>
  <si>
    <t>Accession Number</t>
  </si>
  <si>
    <t>Alternate ID</t>
  </si>
  <si>
    <t>Molecular Weight</t>
  </si>
  <si>
    <t>Protein Grouping Ambiguity</t>
  </si>
  <si>
    <t>Taxonomy</t>
  </si>
  <si>
    <t>Pool IgG R1</t>
  </si>
  <si>
    <t>Pool IgG R2</t>
  </si>
  <si>
    <t>Empty</t>
  </si>
  <si>
    <t>unknown</t>
  </si>
  <si>
    <t>66 kDa</t>
  </si>
  <si>
    <t>60 kDa</t>
  </si>
  <si>
    <t>37 kDa</t>
  </si>
  <si>
    <t>51 kDa</t>
  </si>
  <si>
    <t>58 kDa</t>
  </si>
  <si>
    <t>48 kDa</t>
  </si>
  <si>
    <t>91 kDa</t>
  </si>
  <si>
    <t>83 kDa</t>
  </si>
  <si>
    <t>74 kDa</t>
  </si>
  <si>
    <t>47 kDa</t>
  </si>
  <si>
    <t>52 kDa</t>
  </si>
  <si>
    <t>Transcription intermediary factor 1-beta OS=Homo sapiens GN=TRIM28 PE=1 SV=5</t>
  </si>
  <si>
    <t>sp|Q13263|TIF1B_HUMAN</t>
  </si>
  <si>
    <t>89 kDa</t>
  </si>
  <si>
    <t>95 kDa</t>
  </si>
  <si>
    <t>94 kDa</t>
  </si>
  <si>
    <t>98 kDa</t>
  </si>
  <si>
    <t>DNA-directed RNA polymerase II subunit RPB1 OS=Homo sapiens GN=POLR2A PE=4 SV=1</t>
  </si>
  <si>
    <t>tr|A0A0C4DGZ0|A0A0C4DGZ0_HUMAN</t>
  </si>
  <si>
    <t>217 kDa</t>
  </si>
  <si>
    <t>81 kDa</t>
  </si>
  <si>
    <t>Splicing factor 3B subunit 1 OS=Homo sapiens GN=SF3B1 PE=1 SV=3</t>
  </si>
  <si>
    <t>sp|O75533|SF3B1_HUMAN</t>
  </si>
  <si>
    <t>146 kDa</t>
  </si>
  <si>
    <t>63 kDa</t>
  </si>
  <si>
    <t>22 kDa</t>
  </si>
  <si>
    <t>109 kDa</t>
  </si>
  <si>
    <t>28 kDa</t>
  </si>
  <si>
    <t>Serrate RNA effector molecule homolog OS=Homo sapiens GN=SRRT PE=1 SV=1</t>
  </si>
  <si>
    <t>sp|Q9BXP5|SRRT_HUMAN</t>
  </si>
  <si>
    <t>101 kDa</t>
  </si>
  <si>
    <t>40 kDa</t>
  </si>
  <si>
    <t>DNA replication licensing factor MCM4 OS=Homo sapiens GN=MCM4 PE=1 SV=5</t>
  </si>
  <si>
    <t>sp|P33991|MCM4_HUMAN</t>
  </si>
  <si>
    <t>97 kDa</t>
  </si>
  <si>
    <t>19 kDa</t>
  </si>
  <si>
    <t>11 kDa</t>
  </si>
  <si>
    <t>136 kDa</t>
  </si>
  <si>
    <t>Splicing factor 3B subunit 2 OS=Homo sapiens GN=SF3B2 PE=1 SV=2</t>
  </si>
  <si>
    <t>sp|Q13435|SF3B2_HUMAN</t>
  </si>
  <si>
    <t>100 kDa</t>
  </si>
  <si>
    <t>Parafibromin OS=Homo sapiens GN=CDC73 PE=1 SV=1</t>
  </si>
  <si>
    <t>sp|Q6P1J9|CDC73_HUMAN</t>
  </si>
  <si>
    <t>61 kDa</t>
  </si>
  <si>
    <t>227 kDa</t>
  </si>
  <si>
    <t>92 kDa</t>
  </si>
  <si>
    <t>Interleukin enhancer-binding factor 3 OS=Homo sapiens GN=ILF3 PE=1 SV=3</t>
  </si>
  <si>
    <t>sp|Q12906|ILF3_HUMAN</t>
  </si>
  <si>
    <t>55 kDa</t>
  </si>
  <si>
    <t>Transcription elongation factor SPT5 OS=Homo sapiens GN=SUPT5H PE=1 SV=1</t>
  </si>
  <si>
    <t>sp|O00267|SPT5H_HUMAN</t>
  </si>
  <si>
    <t>121 kDa</t>
  </si>
  <si>
    <t>43 kDa</t>
  </si>
  <si>
    <t>59 kDa</t>
  </si>
  <si>
    <t>44 kDa</t>
  </si>
  <si>
    <t>Pre-mRNA-processing factor 6 OS=Homo sapiens GN=PRPF6 PE=1 SV=1</t>
  </si>
  <si>
    <t>sp|O94906|PRP6_HUMAN</t>
  </si>
  <si>
    <t>107 kDa</t>
  </si>
  <si>
    <t>Lupus La protein OS=Homo sapiens GN=SSB PE=1 SV=2</t>
  </si>
  <si>
    <t>sp|P05455|LA_HUMAN</t>
  </si>
  <si>
    <t>96 kDa</t>
  </si>
  <si>
    <t>103 kDa</t>
  </si>
  <si>
    <t>68 kDa</t>
  </si>
  <si>
    <t>DNA topoisomerase 1 OS=Homo sapiens GN=TOP1 PE=1 SV=2</t>
  </si>
  <si>
    <t>sp|P11387|TOP1_HUMAN</t>
  </si>
  <si>
    <t>24 kDa</t>
  </si>
  <si>
    <t>Double-stranded RNA-specific adenosine deaminase OS=Homo sapiens GN=ADAR PE=1 SV=4</t>
  </si>
  <si>
    <t>sp|P55265|DSRAD_HUMAN</t>
  </si>
  <si>
    <t>123 kDa</t>
  </si>
  <si>
    <t>FACT complex subunit SPT16 OS=Homo sapiens GN=SUPT16H PE=1 SV=1</t>
  </si>
  <si>
    <t>sp|Q9Y5B9|SP16H_HUMAN</t>
  </si>
  <si>
    <t>120 kDa</t>
  </si>
  <si>
    <t>Superkiller viralicidic activity 2-like 2 OS=Homo sapiens GN=SKIV2L2 PE=1 SV=3</t>
  </si>
  <si>
    <t>sp|P42285|SK2L2_HUMAN</t>
  </si>
  <si>
    <t>118 kDa</t>
  </si>
  <si>
    <t>Interferon regulatory factor 4 OS=Homo sapiens GN=IRF4 PE=1 SV=1</t>
  </si>
  <si>
    <t>sp|Q15306|IRF4_HUMAN</t>
  </si>
  <si>
    <t>Structural maintenance of chromosomes protein 1A OS=Homo sapiens GN=SMC1A PE=1 SV=2</t>
  </si>
  <si>
    <t>sp|Q14683|SMC1A_HUMAN</t>
  </si>
  <si>
    <t>143 kDa</t>
  </si>
  <si>
    <t>U4/U6.U5 tri-snRNP-associated protein 1 OS=Homo sapiens GN=SART1 PE=1 SV=1</t>
  </si>
  <si>
    <t>sp|O43290|SNUT1_HUMAN</t>
  </si>
  <si>
    <t>90 kDa</t>
  </si>
  <si>
    <t>AT-rich interactive domain-containing protein 1A OS=Homo sapiens GN=ARID1A PE=1 SV=3</t>
  </si>
  <si>
    <t>sp|O14497|ARI1A_HUMAN</t>
  </si>
  <si>
    <t>242 kDa</t>
  </si>
  <si>
    <t>SWI/SNF complex subunit SMARCC1 OS=Homo sapiens GN=SMARCC1 PE=1 SV=3</t>
  </si>
  <si>
    <t>sp|Q92922|SMRC1_HUMAN</t>
  </si>
  <si>
    <t>5'-3' exoribonuclease 2 OS=Homo sapiens GN=XRN2 PE=1 SV=1</t>
  </si>
  <si>
    <t>sp|Q9H0D6|XRN2_HUMAN</t>
  </si>
  <si>
    <t>SWI/SNF complex subunit SMARCC2 OS=Homo sapiens GN=SMARCC2 PE=1 SV=1</t>
  </si>
  <si>
    <t>sp|Q8TAQ2|SMRC2_HUMAN</t>
  </si>
  <si>
    <t>133 kDa</t>
  </si>
  <si>
    <t>DNA repair protein RAD50 OS=Homo sapiens GN=RAD50 PE=1 SV=1</t>
  </si>
  <si>
    <t>sp|Q92878|RAD50_HUMAN</t>
  </si>
  <si>
    <t>154 kDa</t>
  </si>
  <si>
    <t>Cell division cycle 5-like protein OS=Homo sapiens GN=CDC5L PE=1 SV=2</t>
  </si>
  <si>
    <t>sp|Q99459|CDC5L_HUMAN</t>
  </si>
  <si>
    <t>78 kDa</t>
  </si>
  <si>
    <t>30 kDa</t>
  </si>
  <si>
    <t>Flap endonuclease 1 OS=Homo sapiens GN=FEN1 PE=1 SV=1</t>
  </si>
  <si>
    <t>sp|P39748|FEN1_HUMAN</t>
  </si>
  <si>
    <t>17 kDa</t>
  </si>
  <si>
    <t>ATP-dependent RNA helicase DDX18 OS=Homo sapiens GN=DDX18 PE=1 SV=2</t>
  </si>
  <si>
    <t>sp|Q9NVP1|DDX18_HUMAN</t>
  </si>
  <si>
    <t>75 kDa</t>
  </si>
  <si>
    <t>Splicing factor 1 OS=Homo sapiens GN=SF1 PE=1 SV=4</t>
  </si>
  <si>
    <t>sp|Q15637|SF01_HUMAN</t>
  </si>
  <si>
    <t>FACT complex subunit SSRP1 OS=Homo sapiens GN=SSRP1 PE=1 SV=1</t>
  </si>
  <si>
    <t>sp|Q08945|SSRP1_HUMAN</t>
  </si>
  <si>
    <t>Replication protein A 70 kDa DNA-binding subunit OS=Homo sapiens GN=RPA1 PE=1 SV=2</t>
  </si>
  <si>
    <t>sp|P27694|RFA1_HUMAN</t>
  </si>
  <si>
    <t>High mobility group protein B2 OS=Homo sapiens GN=HMGB2 PE=1 SV=2</t>
  </si>
  <si>
    <t>sp|P26583|HMGB2_HUMAN</t>
  </si>
  <si>
    <t>31 kDa</t>
  </si>
  <si>
    <t>56 kDa</t>
  </si>
  <si>
    <t>Mitotic checkpoint protein BUB3 OS=Homo sapiens GN=BUB3 PE=1 SV=1</t>
  </si>
  <si>
    <t>sp|O43684|BUB3_HUMAN</t>
  </si>
  <si>
    <t>Host cell factor 1 OS=Homo sapiens GN=HCFC1 PE=1 SV=2</t>
  </si>
  <si>
    <t>tr|A6NEM2|A6NEM2_HUMAN</t>
  </si>
  <si>
    <t>213 kDa</t>
  </si>
  <si>
    <t>85 kDa</t>
  </si>
  <si>
    <t>U4/U6 small nuclear ribonucleoprotein Prp31 OS=Homo sapiens GN=PRPF31 PE=1 SV=2</t>
  </si>
  <si>
    <t>sp|Q8WWY3|PRP31_HUMAN</t>
  </si>
  <si>
    <t>Gamma-interferon-inducible protein 16 OS=Homo sapiens GN=IFI16 PE=1 SV=3</t>
  </si>
  <si>
    <t>sp|Q16666|IF16_HUMAN</t>
  </si>
  <si>
    <t>88 kDa</t>
  </si>
  <si>
    <t>Actin-like protein 6A OS=Homo sapiens GN=ACTL6A PE=1 SV=1</t>
  </si>
  <si>
    <t>sp|O96019|ACL6A_HUMAN</t>
  </si>
  <si>
    <t>U4/U6 small nuclear ribonucleoprotein Prp4 OS=Homo sapiens GN=PRPF4 PE=1 SV=2</t>
  </si>
  <si>
    <t>sp|O43172|PRP4_HUMAN</t>
  </si>
  <si>
    <t>220 kDa</t>
  </si>
  <si>
    <t>Ubiquitin carboxyl-terminal hydrolase 5 OS=Homo sapiens GN=USP5 PE=1 SV=2</t>
  </si>
  <si>
    <t>sp|P45974|UBP5_HUMAN</t>
  </si>
  <si>
    <t>tRNA-splicing ligase RtcB homolog OS=Homo sapiens GN=RTCB PE=1 SV=1</t>
  </si>
  <si>
    <t>sp|Q9Y3I0|RTCB_HUMAN</t>
  </si>
  <si>
    <t>U1 small nuclear ribonucleoprotein A OS=Homo sapiens GN=SNRPA PE=1 SV=3</t>
  </si>
  <si>
    <t>sp|P09012|SNRPA_HUMAN</t>
  </si>
  <si>
    <t>Mediator of RNA polymerase II transcription subunit 14 OS=Homo sapiens GN=MED14 PE=1 SV=2</t>
  </si>
  <si>
    <t>sp|O60244|MED14_HUMAN</t>
  </si>
  <si>
    <t>161 kDa</t>
  </si>
  <si>
    <t>SWI/SNF-related matrix-associated actin-dependent regulator of chromatin subfamily E member 1 OS=Homo sapiens GN=SMARCE1 PE=1 SV=2</t>
  </si>
  <si>
    <t>sp|Q969G3|SMCE1_HUMAN (+1)</t>
  </si>
  <si>
    <t>U2 snRNP-associated SURP motif-containing protein OS=Homo sapiens GN=U2SURP PE=1 SV=2</t>
  </si>
  <si>
    <t>sp|O15042|SR140_HUMAN</t>
  </si>
  <si>
    <t>Probable ATP-dependent RNA helicase DDX47 OS=Homo sapiens GN=DDX47 PE=1 SV=1</t>
  </si>
  <si>
    <t>sp|Q9H0S4|DDX47_HUMAN</t>
  </si>
  <si>
    <t>Probable 28S rRNA (cytosine(4447)-C(5))-methyltransferase OS=Homo sapiens GN=NOP2 PE=1 SV=1</t>
  </si>
  <si>
    <t>tr|A0A087WV73|A0A087WV73_HUMAN</t>
  </si>
  <si>
    <t>Nuclear receptor coactivator 2 OS=Homo sapiens GN=NCOA2 PE=1 SV=2</t>
  </si>
  <si>
    <t>sp|Q15596|NCOA2_HUMAN</t>
  </si>
  <si>
    <t>159 kDa</t>
  </si>
  <si>
    <t>RRP12-like protein OS=Homo sapiens GN=RRP12 PE=1 SV=2</t>
  </si>
  <si>
    <t>sp|Q5JTH9|RRP12_HUMAN</t>
  </si>
  <si>
    <t>144 kDa</t>
  </si>
  <si>
    <t>Interferon regulatory factor 2-binding protein-like OS=Homo sapiens GN=IRF2BPL PE=1 SV=1</t>
  </si>
  <si>
    <t>sp|Q9H1B7|I2BPL_HUMAN</t>
  </si>
  <si>
    <t>UPF0568 protein C14orf166 OS=Homo sapiens GN=C14orf166 PE=1 SV=1</t>
  </si>
  <si>
    <t>sp|Q9Y224|CN166_HUMAN</t>
  </si>
  <si>
    <t>35 kDa</t>
  </si>
  <si>
    <t>Nucleolar GTP-binding protein 1 OS=Homo sapiens GN=GTPBP4 PE=1 SV=3</t>
  </si>
  <si>
    <t>sp|Q9BZE4|NOG1_HUMAN</t>
  </si>
  <si>
    <t>Nucleolar protein 56 OS=Homo sapiens GN=NOP56 PE=1 SV=4</t>
  </si>
  <si>
    <t>sp|O00567|NOP56_HUMAN</t>
  </si>
  <si>
    <t>Small ubiquitin-related modifier 2 OS=Homo sapiens GN=SUMO2 PE=1 SV=3</t>
  </si>
  <si>
    <t>sp|P61956|SUMO2_HUMAN</t>
  </si>
  <si>
    <t>Zinc finger protein ubi-d4 OS=Homo sapiens GN=DPF2 PE=1 SV=2</t>
  </si>
  <si>
    <t>sp|Q92785|REQU_HUMAN (+1)</t>
  </si>
  <si>
    <t>Protein BUD31 homolog OS=Homo sapiens GN=BUD31 PE=1 SV=2</t>
  </si>
  <si>
    <t>sp|P41223|BUD31_HUMAN</t>
  </si>
  <si>
    <t>Probable global transcription activator SNF2L2 OS=Homo sapiens GN=SMARCA2 PE=1 SV=2</t>
  </si>
  <si>
    <t>sp|P51531|SMCA2_HUMAN</t>
  </si>
  <si>
    <t>181 kDa</t>
  </si>
  <si>
    <t>Histone deacetylase 2 OS=Homo sapiens GN=HDAC2 PE=1 SV=2</t>
  </si>
  <si>
    <t>sp|Q92769|HDAC2_HUMAN</t>
  </si>
  <si>
    <t>SWI/SNF-related matrix-associated actin-dependent regulator of chromatin subfamily B member 1 OS=Homo sapiens GN=SMARCB1 PE=1 SV=2</t>
  </si>
  <si>
    <t>sp|Q12824|SNF5_HUMAN</t>
  </si>
  <si>
    <t>Protein PML OS=Homo sapiens GN=PML PE=1 SV=3</t>
  </si>
  <si>
    <t>sp|P29590|PML_HUMAN</t>
  </si>
  <si>
    <t>189 kDa</t>
  </si>
  <si>
    <t>Chromodomain-helicase-DNA-binding protein 5 OS=Homo sapiens GN=CHD5 PE=1 SV=1</t>
  </si>
  <si>
    <t>sp|Q8TDI0|CHD5_HUMAN</t>
  </si>
  <si>
    <t>223 kDa</t>
  </si>
  <si>
    <t>RNA-binding protein 4 OS=Homo sapiens GN=RBM4 PE=1 SV=1</t>
  </si>
  <si>
    <t>sp|Q9BWF3|RBM4_HUMAN</t>
  </si>
  <si>
    <t>Histone deacetylase 1 OS=Homo sapiens GN=HDAC1 PE=1 SV=1</t>
  </si>
  <si>
    <t>sp|Q13547|HDAC1_HUMAN</t>
  </si>
  <si>
    <t>ATP-dependent RNA helicase DDX42 OS=Homo sapiens GN=DDX42 PE=1 SV=1</t>
  </si>
  <si>
    <t>sp|Q86XP3|DDX42_HUMAN</t>
  </si>
  <si>
    <t>106 kDa</t>
  </si>
  <si>
    <t>Cell cycle and apoptosis regulator protein 2 OS=Homo sapiens GN=CCAR2 PE=1 SV=2</t>
  </si>
  <si>
    <t>sp|Q8N163|CCAR2_HUMAN</t>
  </si>
  <si>
    <t>116 kDa</t>
  </si>
  <si>
    <t>Poly(U)-binding-splicing factor PUF60 OS=Homo sapiens GN=PUF60 PE=1 SV=1</t>
  </si>
  <si>
    <t>sp|Q9UHX1|PUF60_HUMAN</t>
  </si>
  <si>
    <t>Nuclear autoantigen Sp-100 OS=Homo sapiens GN=SP100 PE=1 SV=3</t>
  </si>
  <si>
    <t>sp|P23497|SP100_HUMAN</t>
  </si>
  <si>
    <t>Chromodomain-helicase-DNA-binding protein 3 OS=Homo sapiens GN=CHD3 PE=1 SV=3</t>
  </si>
  <si>
    <t>sp|Q12873|CHD3_HUMAN</t>
  </si>
  <si>
    <t>N-acetyltransferase 10 OS=Homo sapiens GN=NAT10 PE=1 SV=2</t>
  </si>
  <si>
    <t>sp|Q9H0A0|NAT10_HUMAN</t>
  </si>
  <si>
    <t>Cullin-associated NEDD8-dissociated protein 1 (Fragment) OS=Homo sapiens GN=CAND1 PE=4 SV=1</t>
  </si>
  <si>
    <t>tr|A0A0C4DGH5|A0A0C4DGH5_HUMAN</t>
  </si>
  <si>
    <t>RuvB-like 1 (Fragment) OS=Homo sapiens GN=RUVBL1 PE=1 SV=1</t>
  </si>
  <si>
    <t>tr|H7C4G5|H7C4G5_HUMAN</t>
  </si>
  <si>
    <t>Cleavage stimulation factor subunit 2 OS=Homo sapiens GN=CSTF2 PE=1 SV=1</t>
  </si>
  <si>
    <t>tr|E7EWR4|E7EWR4_HUMAN</t>
  </si>
  <si>
    <t>Alpha/beta hydrolase domain-containing protein 14B OS=Homo sapiens GN=ABHD14B PE=1 SV=1</t>
  </si>
  <si>
    <t>sp|Q96IU4|ABHEB_HUMAN</t>
  </si>
  <si>
    <t>SMARCA4 isoform 2 OS=Homo sapiens GN=SMARCA4 PE=1 SV=1</t>
  </si>
  <si>
    <t>tr|Q9HBD4|Q9HBD4_HUMAN</t>
  </si>
  <si>
    <t>188 kDa</t>
  </si>
  <si>
    <t>RNA-binding protein 39 OS=Homo sapiens GN=RBM39 PE=1 SV=1</t>
  </si>
  <si>
    <t>tr|G3XAC6|G3XAC6_HUMAN</t>
  </si>
  <si>
    <t>Bcl-2-associated transcription factor 1 OS=Homo sapiens GN=BCLAF1 PE=1 SV=2</t>
  </si>
  <si>
    <t>sp|Q9NYF8|BCLF1_HUMAN</t>
  </si>
  <si>
    <t>SNW domain-containing protein 1 OS=Homo sapiens GN=SNW1 PE=1 SV=1</t>
  </si>
  <si>
    <t>sp|Q13573|SNW1_HUMAN</t>
  </si>
  <si>
    <t>RNA-binding protein 39 OS=Homo sapiens GN=RBM39 PE=1 SV=2</t>
  </si>
  <si>
    <t>sp|Q14498|RBM39_HUMAN</t>
  </si>
  <si>
    <t>SMARCD2 protein OS=Homo sapiens GN=SMARCD2 PE=1 SV=1</t>
  </si>
  <si>
    <t>tr|B9EGA3|B9EGA3_HUMAN</t>
  </si>
  <si>
    <t>sp|P33240|CSTF2_HUMAN</t>
  </si>
  <si>
    <t>Heterogeneous nuclear ribonucleoprotein A1 (Fragment) OS=Homo sapiens GN=HNRNPA1 PE=1 SV=1</t>
  </si>
  <si>
    <t>tr|H0YH80|H0YH80_HUMAN</t>
  </si>
  <si>
    <t>Bcl-2-associated transcription factor 1 OS=Homo sapiens GN=BCLAF1 PE=1 SV=1</t>
  </si>
  <si>
    <t>tr|E9PK91|E9PK91_HUMAN</t>
  </si>
  <si>
    <t>SWI/SNF-related matrix-associated actin-dependent regulator of chromatin subfamily D member 2 OS=Homo sapiens GN=SMARCD2 PE=1 SV=1</t>
  </si>
  <si>
    <t>tr|J3KMX2|J3KMX2_HUMAN</t>
  </si>
  <si>
    <t>Protein SETSIP OS=Homo sapiens GN=SETSIP PE=1 SV=1</t>
  </si>
  <si>
    <t>sp|P0DME0|SETLP_HUMAN</t>
  </si>
  <si>
    <t>tr|A0A0A0MSJ0|A0A0A0MSJ0_HUMAN</t>
  </si>
  <si>
    <t>Uncharacterized protein (Fragment) OS=Homo sapiens PE=4 SV=1</t>
  </si>
  <si>
    <t>tr|H0YHG0|H0YHG0_HUMAN</t>
  </si>
  <si>
    <t>Transcription activator BRG1 OS=Homo sapiens GN=SMARCA4 PE=1 SV=1</t>
  </si>
  <si>
    <t>tr|A0A0A0MT49|A0A0A0MT49_HUMAN</t>
  </si>
  <si>
    <t>Chromodomain-helicase-DNA-binding protein 4 OS=Homo sapiens GN=CHD4 PE=4 SV=1</t>
  </si>
  <si>
    <t>tr|A0A0C4DGG9|A0A0C4DGG9_HUMAN</t>
  </si>
  <si>
    <t>Chromodomain-helicase-DNA-binding protein 4 OS=Homo sapiens GN=CHD4 PE=1 SV=1</t>
  </si>
  <si>
    <t>tr|F5GWX5|F5GWX5_HUMAN</t>
  </si>
  <si>
    <t>tr|E7EWM1|E7EWM1_HUMAN</t>
  </si>
  <si>
    <t>IgG Ave.</t>
    <phoneticPr fontId="1"/>
  </si>
  <si>
    <t>Non induced Ave.</t>
  </si>
  <si>
    <t>Induced Ave. 50</t>
  </si>
  <si>
    <t>IgG/InducedAve.</t>
  </si>
  <si>
    <t>Dox/NoDOx</t>
  </si>
  <si>
    <t>More than 2 than no dox ORF50</t>
  </si>
  <si>
    <t>More than 5 times than IgG</t>
  </si>
  <si>
    <t>K-Rta Dox peptides  more than 5 peptides in both</t>
  </si>
  <si>
    <t>Dox vs IgG</t>
  </si>
  <si>
    <t>Dox vs No Dox</t>
  </si>
  <si>
    <t>E7EWM1|E7EWM1_HUMAN</t>
  </si>
  <si>
    <t>B9EGA3|B9EGA3_HUMAN</t>
  </si>
  <si>
    <t>J3KMX2|J3KMX2_HUMAN</t>
  </si>
  <si>
    <t>A0A0A0MT49|A0A0A0MT49_HUMAN</t>
  </si>
  <si>
    <t>Q9HBD4|Q9HBD4_HUMAN</t>
  </si>
  <si>
    <t>E9PK91|E9PK91_HUMAN</t>
  </si>
  <si>
    <t>E7EWR4|E7EWR4_HUMAN</t>
  </si>
  <si>
    <t>A0A087WV73|A0A087WV73_HUMAN</t>
  </si>
  <si>
    <t>A0A0C4DGH5|A0A0C4DGH5_HUMAN</t>
  </si>
  <si>
    <t>H0YHG0|H0YHG0_HUMAN</t>
  </si>
  <si>
    <t>A0A0A0MSJ0|A0A0A0MSJ0_HUMAN</t>
  </si>
  <si>
    <t>A0A0C4DGG9|A0A0C4DGG9_HUMAN</t>
  </si>
  <si>
    <t>F5GWX5|F5GWX5_HUMAN</t>
  </si>
  <si>
    <t>A6NEM2|A6NEM2_HUMAN</t>
  </si>
  <si>
    <t>G3XAC6|G3XAC6_HUMAN</t>
  </si>
  <si>
    <t>H0YH80|H0YH80_HUMAN</t>
  </si>
  <si>
    <t>H7C4G5|H7C4G5_HUMAN</t>
  </si>
  <si>
    <t>A0A0C4DGZ0|A0A0C4DGZ0_HUMAN</t>
  </si>
  <si>
    <t>Q12824|SNF5_HUMAN</t>
  </si>
  <si>
    <t>O14497|ARI1A_HUMAN</t>
  </si>
  <si>
    <t>Q15596|NCOA2_HUMAN</t>
  </si>
  <si>
    <t>Q5JTH9|RRP12_HUMAN</t>
  </si>
  <si>
    <t>Q92785|REQU_HUMAN (+1)</t>
  </si>
  <si>
    <t>Q969G3|SMCE1_HUMAN (+1)</t>
  </si>
  <si>
    <t>Q8TAQ2|SMRC2_HUMAN</t>
  </si>
  <si>
    <t>Q92922|SMRC1_HUMAN</t>
  </si>
  <si>
    <t>O60244|MED14_HUMAN</t>
  </si>
  <si>
    <t>P51531|SMCA2_HUMAN</t>
  </si>
  <si>
    <t>Q9BWF3|RBM4_HUMAN</t>
  </si>
  <si>
    <t>O96019|ACL6A_HUMAN</t>
  </si>
  <si>
    <t>Q9NVP1|DDX18_HUMAN</t>
  </si>
  <si>
    <t>Q9BZE4|NOG1_HUMAN</t>
  </si>
  <si>
    <t>P33240|CSTF2_HUMAN</t>
  </si>
  <si>
    <t>P0DME0|SETLP_HUMAN</t>
  </si>
  <si>
    <t>Q9NYF8|BCLF1_HUMAN</t>
  </si>
  <si>
    <t>Q9Y3I0|RTCB_HUMAN</t>
  </si>
  <si>
    <t>O43684|BUB3_HUMAN</t>
  </si>
  <si>
    <t>Q9BXP5|SRRT_HUMAN</t>
  </si>
  <si>
    <t>P09012|SNRPA_HUMAN</t>
  </si>
  <si>
    <t>Q12906|ILF3_HUMAN</t>
  </si>
  <si>
    <t>Q9H0S4|DDX47_HUMAN</t>
  </si>
  <si>
    <t>O15042|SR140_HUMAN</t>
  </si>
  <si>
    <t>P26583|HMGB2_HUMAN</t>
  </si>
  <si>
    <t>O00567|NOP56_HUMAN</t>
  </si>
  <si>
    <t>Q9Y224|CN166_HUMAN</t>
  </si>
  <si>
    <t>Q8N163|CCAR2_HUMAN</t>
  </si>
  <si>
    <t>Q9H1B7|I2BPL_HUMAN</t>
  </si>
  <si>
    <t>O94906|PRP6_HUMAN</t>
  </si>
  <si>
    <t>P61956|SUMO2_HUMAN</t>
  </si>
  <si>
    <t>Q15637|SF01_HUMAN</t>
  </si>
  <si>
    <t>P27694|RFA1_HUMAN</t>
  </si>
  <si>
    <t>P29590|PML_HUMAN</t>
  </si>
  <si>
    <t>Q13263|TIF1B_HUMAN</t>
  </si>
  <si>
    <t>Q8TDI0|CHD5_HUMAN</t>
  </si>
  <si>
    <t>Q12873|CHD3_HUMAN</t>
  </si>
  <si>
    <t>O43172|PRP4_HUMAN</t>
  </si>
  <si>
    <t>P05455|LA_HUMAN</t>
  </si>
  <si>
    <t>Q15306|IRF4_HUMAN</t>
  </si>
  <si>
    <t>Q8WWY3|PRP31_HUMAN</t>
  </si>
  <si>
    <t>O43290|SNUT1_HUMAN</t>
  </si>
  <si>
    <t>Q14498|RBM39_HUMAN</t>
  </si>
  <si>
    <t>Q9H0D6|XRN2_HUMAN</t>
  </si>
  <si>
    <t>Q9UHX1|PUF60_HUMAN</t>
  </si>
  <si>
    <t>Q9H0A0|NAT10_HUMAN</t>
  </si>
  <si>
    <t>P11387|TOP1_HUMAN</t>
  </si>
  <si>
    <t>Q86XP3|DDX42_HUMAN</t>
  </si>
  <si>
    <t>O75533|SF3B1_HUMAN</t>
  </si>
  <si>
    <t>Q96IU4|ABHEB_HUMAN</t>
  </si>
  <si>
    <t>Q99459|CDC5L_HUMAN</t>
  </si>
  <si>
    <t>Q6P1J9|CDC73_HUMAN</t>
  </si>
  <si>
    <t>P39748|FEN1_HUMAN</t>
  </si>
  <si>
    <t>P41223|BUD31_HUMAN</t>
  </si>
  <si>
    <t>P55265|DSRAD_HUMAN</t>
  </si>
  <si>
    <t>Q13573|SNW1_HUMAN</t>
  </si>
  <si>
    <t>Q9Y5B9|SP16H_HUMAN</t>
  </si>
  <si>
    <t>Q92769|HDAC2_HUMAN</t>
  </si>
  <si>
    <t>Q92878|RAD50_HUMAN</t>
  </si>
  <si>
    <t>Q16666|IF16_HUMAN</t>
  </si>
  <si>
    <t>Q13435|SF3B2_HUMAN</t>
  </si>
  <si>
    <t>Q14683|SMC1A_HUMAN</t>
  </si>
  <si>
    <t>Q13547|HDAC1_HUMAN</t>
  </si>
  <si>
    <t>Q08945|SSRP1_HUMAN</t>
  </si>
  <si>
    <t>P42285|SK2L2_HUMAN</t>
  </si>
  <si>
    <t>P45974|UBP5_HUMAN</t>
  </si>
  <si>
    <t>P23497|SP100_HUMAN</t>
  </si>
  <si>
    <t>O00267|SPT5H_HUMAN</t>
  </si>
  <si>
    <t>P33991|MCM4_HUMAN</t>
  </si>
  <si>
    <t>E7EWM1</t>
  </si>
  <si>
    <t>SNF5</t>
  </si>
  <si>
    <t>ARI1A</t>
  </si>
  <si>
    <t>NCOA2</t>
  </si>
  <si>
    <t>RRP12</t>
  </si>
  <si>
    <t>REQU (+1)</t>
  </si>
  <si>
    <t>SMCE1 (+1)</t>
  </si>
  <si>
    <t>SMRC2</t>
  </si>
  <si>
    <t>B9EGA3</t>
  </si>
  <si>
    <t>J3KMX2</t>
  </si>
  <si>
    <t>SMRC1</t>
  </si>
  <si>
    <t>A0A0A0MT49</t>
  </si>
  <si>
    <t>MED14</t>
  </si>
  <si>
    <t>Q9HBD4</t>
  </si>
  <si>
    <t>SMCA2</t>
  </si>
  <si>
    <t>RBM4</t>
  </si>
  <si>
    <t>ACL6A</t>
  </si>
  <si>
    <t>DDX18</t>
  </si>
  <si>
    <t>NOG1</t>
  </si>
  <si>
    <t>CSTF2</t>
  </si>
  <si>
    <t>SETLP</t>
  </si>
  <si>
    <t>BCLF1</t>
  </si>
  <si>
    <t>E9PK91</t>
  </si>
  <si>
    <t>RTCB</t>
  </si>
  <si>
    <t>E7EWR4</t>
  </si>
  <si>
    <t>BUB3</t>
  </si>
  <si>
    <t>SRRT</t>
  </si>
  <si>
    <t>SNRPA</t>
  </si>
  <si>
    <t>ILF3</t>
  </si>
  <si>
    <t>DDX47</t>
  </si>
  <si>
    <t>SR140</t>
  </si>
  <si>
    <t>HMGB2</t>
  </si>
  <si>
    <t>NOP56</t>
  </si>
  <si>
    <t>CN166</t>
  </si>
  <si>
    <t>CCAR2</t>
  </si>
  <si>
    <t>A0A087WV73</t>
  </si>
  <si>
    <t>I2BPL</t>
  </si>
  <si>
    <t>A0A0C4DGH5</t>
  </si>
  <si>
    <t>PRP6</t>
  </si>
  <si>
    <t>SUMO2</t>
  </si>
  <si>
    <t>SF01</t>
  </si>
  <si>
    <t>RFA1</t>
  </si>
  <si>
    <t>PML</t>
  </si>
  <si>
    <t>TIF1B</t>
  </si>
  <si>
    <t>CHD5</t>
  </si>
  <si>
    <t>CHD3</t>
  </si>
  <si>
    <t>H0YHG0</t>
  </si>
  <si>
    <t>PRP4</t>
  </si>
  <si>
    <t>LA</t>
  </si>
  <si>
    <t>IRF4</t>
  </si>
  <si>
    <t>A0A0A0MSJ0</t>
  </si>
  <si>
    <t>PRP31</t>
  </si>
  <si>
    <t>A0A0C4DGG9</t>
  </si>
  <si>
    <t>F5GWX5</t>
  </si>
  <si>
    <t>SNUT1</t>
  </si>
  <si>
    <t>A6NEM2</t>
  </si>
  <si>
    <t>RBM39</t>
  </si>
  <si>
    <t>XRN2</t>
  </si>
  <si>
    <t>PUF60</t>
  </si>
  <si>
    <t>NAT10</t>
  </si>
  <si>
    <t>TOP1</t>
  </si>
  <si>
    <t>G3XAC6</t>
  </si>
  <si>
    <t>H0YH80</t>
  </si>
  <si>
    <t>DDX42</t>
  </si>
  <si>
    <t>SF3B1</t>
  </si>
  <si>
    <t>ABHEB</t>
  </si>
  <si>
    <t>H7C4G5</t>
  </si>
  <si>
    <t>CDC5L</t>
  </si>
  <si>
    <t>CDC73</t>
  </si>
  <si>
    <t>FEN1</t>
  </si>
  <si>
    <t>BUD31</t>
  </si>
  <si>
    <t>DSRAD</t>
  </si>
  <si>
    <t>SNW1</t>
  </si>
  <si>
    <t>SP16H</t>
  </si>
  <si>
    <t>HDAC2</t>
  </si>
  <si>
    <t>RAD50</t>
  </si>
  <si>
    <t>IF16</t>
  </si>
  <si>
    <t>SF3B2</t>
  </si>
  <si>
    <t>SMC1A</t>
  </si>
  <si>
    <t>HDAC1</t>
  </si>
  <si>
    <t>SSRP1</t>
  </si>
  <si>
    <t>SK2L2</t>
  </si>
  <si>
    <t>UBP5</t>
  </si>
  <si>
    <t>SP100</t>
  </si>
  <si>
    <t>A0A0C4DGZ0</t>
  </si>
  <si>
    <t>SPT5H</t>
  </si>
  <si>
    <t>MCM4</t>
  </si>
  <si>
    <t>No Reactivation RNA Pol II Replication 1</t>
  </si>
  <si>
    <t>No Reactivation RNA Pol II Replication 2</t>
  </si>
  <si>
    <t>No Reactivation Ave.</t>
  </si>
  <si>
    <t>TPA Dox Induced RNA Pol II Replication 1</t>
  </si>
  <si>
    <t>TPA Dox induced RNA Pol II Replication 2</t>
  </si>
  <si>
    <t>TPA DOX Ave.</t>
  </si>
  <si>
    <t>RNA polII Dox vs NoDox Induced interaction</t>
  </si>
  <si>
    <t>ORF50 non-reactivated Replication 1</t>
  </si>
  <si>
    <t>ORF50 non-induced Replication 2</t>
  </si>
  <si>
    <t>ORF50 dox-reactivated Replication 1</t>
  </si>
  <si>
    <t>ORF50 dox-reactivated Replication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</si>
</sst>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sz val="6"/>
      <name val="Calibri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8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8"/>
  <sheetViews>
    <sheetView tabSelected="1" topLeftCell="D1" zoomScale="71" zoomScaleNormal="71" zoomScalePageLayoutView="71" workbookViewId="0">
      <selection activeCell="S22" sqref="S22"/>
    </sheetView>
  </sheetViews>
  <sheetFormatPr baseColWidth="10" defaultColWidth="13" defaultRowHeight="16" x14ac:dyDescent="0.2"/>
  <cols>
    <col min="4" max="4" width="26.6640625" customWidth="1"/>
    <col min="5" max="5" width="36.83203125" bestFit="1" customWidth="1"/>
    <col min="8" max="8" width="12.6640625" customWidth="1"/>
    <col min="14" max="14" width="13" customWidth="1"/>
    <col min="15" max="15" width="11.33203125" customWidth="1"/>
    <col min="19" max="19" width="19.1640625" customWidth="1"/>
    <col min="20" max="20" width="18.1640625" customWidth="1"/>
    <col min="21" max="23" width="19.33203125" customWidth="1"/>
    <col min="24" max="24" width="18.33203125" customWidth="1"/>
    <col min="25" max="25" width="20.1640625" customWidth="1"/>
    <col min="26" max="27" width="16.6640625" customWidth="1"/>
    <col min="28" max="28" width="20.1640625" customWidth="1"/>
    <col min="29" max="29" width="17.1640625" customWidth="1"/>
  </cols>
  <sheetData>
    <row r="1" spans="1:2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254</v>
      </c>
      <c r="M1" t="s">
        <v>438</v>
      </c>
      <c r="N1" t="s">
        <v>439</v>
      </c>
      <c r="O1" t="s">
        <v>440</v>
      </c>
      <c r="P1" t="s">
        <v>441</v>
      </c>
      <c r="Q1" t="s">
        <v>442</v>
      </c>
      <c r="R1" t="s">
        <v>443</v>
      </c>
      <c r="S1" t="s">
        <v>444</v>
      </c>
      <c r="T1" t="s">
        <v>445</v>
      </c>
      <c r="U1" t="s">
        <v>446</v>
      </c>
      <c r="V1" t="s">
        <v>255</v>
      </c>
      <c r="W1" t="s">
        <v>447</v>
      </c>
      <c r="X1" t="s">
        <v>448</v>
      </c>
      <c r="Y1" t="s">
        <v>256</v>
      </c>
      <c r="Z1" t="s">
        <v>257</v>
      </c>
      <c r="AA1" t="s">
        <v>258</v>
      </c>
    </row>
    <row r="2" spans="1:27" x14ac:dyDescent="0.2">
      <c r="A2">
        <v>50.1</v>
      </c>
      <c r="B2" t="b">
        <v>1</v>
      </c>
      <c r="C2" t="s">
        <v>11</v>
      </c>
      <c r="D2" t="s">
        <v>162</v>
      </c>
      <c r="E2" t="s">
        <v>253</v>
      </c>
      <c r="G2" t="s">
        <v>74</v>
      </c>
      <c r="H2" t="b">
        <v>1</v>
      </c>
      <c r="I2" t="s">
        <v>12</v>
      </c>
      <c r="J2">
        <v>0</v>
      </c>
      <c r="K2">
        <v>0</v>
      </c>
      <c r="L2">
        <f t="shared" ref="L2:L33" si="0">AVERAGE(J2:K2)</f>
        <v>0</v>
      </c>
      <c r="M2">
        <v>0</v>
      </c>
      <c r="N2">
        <v>0</v>
      </c>
      <c r="O2">
        <f t="shared" ref="O2:O33" si="1">AVERAGE(M2:N2)</f>
        <v>0</v>
      </c>
      <c r="P2">
        <v>8</v>
      </c>
      <c r="Q2">
        <v>9</v>
      </c>
      <c r="R2">
        <f t="shared" ref="R2:R33" si="2">AVERAGE(P2:Q2)</f>
        <v>8.5</v>
      </c>
      <c r="S2" t="e">
        <f t="shared" ref="S2:S33" si="3">R2/O2</f>
        <v>#DIV/0!</v>
      </c>
      <c r="T2">
        <v>0</v>
      </c>
      <c r="U2">
        <v>0</v>
      </c>
      <c r="V2">
        <f t="shared" ref="V2:V33" si="4">AVERAGE(T2:U2)</f>
        <v>0</v>
      </c>
      <c r="W2">
        <v>7</v>
      </c>
      <c r="X2">
        <v>6</v>
      </c>
      <c r="Y2">
        <f t="shared" ref="Y2:Y33" si="5">AVERAGE(W2:X2)</f>
        <v>6.5</v>
      </c>
      <c r="Z2">
        <f t="shared" ref="Z2:Z33" si="6">L2/Y2</f>
        <v>0</v>
      </c>
      <c r="AA2" t="e">
        <f t="shared" ref="AA2:AA33" si="7">Y2/V2</f>
        <v>#DIV/0!</v>
      </c>
    </row>
    <row r="3" spans="1:27" x14ac:dyDescent="0.2">
      <c r="A3">
        <v>167</v>
      </c>
      <c r="B3" t="b">
        <v>1</v>
      </c>
      <c r="C3" t="s">
        <v>11</v>
      </c>
      <c r="D3" t="s">
        <v>188</v>
      </c>
      <c r="E3" t="s">
        <v>189</v>
      </c>
      <c r="G3" t="s">
        <v>67</v>
      </c>
      <c r="I3" t="s">
        <v>12</v>
      </c>
      <c r="J3">
        <v>0</v>
      </c>
      <c r="K3">
        <v>0</v>
      </c>
      <c r="L3">
        <f t="shared" si="0"/>
        <v>0</v>
      </c>
      <c r="M3">
        <v>0</v>
      </c>
      <c r="N3">
        <v>0</v>
      </c>
      <c r="O3">
        <f t="shared" si="1"/>
        <v>0</v>
      </c>
      <c r="P3">
        <v>5</v>
      </c>
      <c r="Q3">
        <v>5</v>
      </c>
      <c r="R3">
        <f t="shared" si="2"/>
        <v>5</v>
      </c>
      <c r="S3" t="e">
        <f t="shared" si="3"/>
        <v>#DIV/0!</v>
      </c>
      <c r="T3">
        <v>0</v>
      </c>
      <c r="U3">
        <v>0</v>
      </c>
      <c r="V3">
        <f t="shared" si="4"/>
        <v>0</v>
      </c>
      <c r="W3">
        <v>12</v>
      </c>
      <c r="X3">
        <v>6</v>
      </c>
      <c r="Y3">
        <f t="shared" si="5"/>
        <v>9</v>
      </c>
      <c r="Z3">
        <f t="shared" si="6"/>
        <v>0</v>
      </c>
      <c r="AA3" t="e">
        <f t="shared" si="7"/>
        <v>#DIV/0!</v>
      </c>
    </row>
    <row r="4" spans="1:27" x14ac:dyDescent="0.2">
      <c r="A4">
        <v>223.1</v>
      </c>
      <c r="B4" t="b">
        <v>1</v>
      </c>
      <c r="C4" t="s">
        <v>11</v>
      </c>
      <c r="D4" t="s">
        <v>96</v>
      </c>
      <c r="E4" t="s">
        <v>97</v>
      </c>
      <c r="G4" t="s">
        <v>98</v>
      </c>
      <c r="H4" t="b">
        <v>1</v>
      </c>
      <c r="I4" t="s">
        <v>12</v>
      </c>
      <c r="J4">
        <v>0</v>
      </c>
      <c r="K4">
        <v>0</v>
      </c>
      <c r="L4">
        <f t="shared" si="0"/>
        <v>0</v>
      </c>
      <c r="M4">
        <v>3</v>
      </c>
      <c r="N4">
        <v>4</v>
      </c>
      <c r="O4">
        <f t="shared" si="1"/>
        <v>3.5</v>
      </c>
      <c r="P4">
        <v>23</v>
      </c>
      <c r="Q4">
        <v>26</v>
      </c>
      <c r="R4">
        <f t="shared" si="2"/>
        <v>24.5</v>
      </c>
      <c r="S4">
        <f t="shared" si="3"/>
        <v>7</v>
      </c>
      <c r="T4">
        <v>0</v>
      </c>
      <c r="U4">
        <v>1</v>
      </c>
      <c r="V4">
        <f t="shared" si="4"/>
        <v>0.5</v>
      </c>
      <c r="W4">
        <v>35</v>
      </c>
      <c r="X4">
        <v>24</v>
      </c>
      <c r="Y4">
        <f t="shared" si="5"/>
        <v>29.5</v>
      </c>
      <c r="Z4">
        <f t="shared" si="6"/>
        <v>0</v>
      </c>
      <c r="AA4">
        <f t="shared" si="7"/>
        <v>59</v>
      </c>
    </row>
    <row r="5" spans="1:27" x14ac:dyDescent="0.2">
      <c r="A5">
        <v>158.1</v>
      </c>
      <c r="B5" t="b">
        <v>1</v>
      </c>
      <c r="C5" t="s">
        <v>11</v>
      </c>
      <c r="D5" t="s">
        <v>162</v>
      </c>
      <c r="E5" t="s">
        <v>163</v>
      </c>
      <c r="G5" t="s">
        <v>164</v>
      </c>
      <c r="H5" t="b">
        <v>1</v>
      </c>
      <c r="I5" t="s">
        <v>12</v>
      </c>
      <c r="J5">
        <v>0</v>
      </c>
      <c r="K5">
        <v>0</v>
      </c>
      <c r="L5">
        <f t="shared" si="0"/>
        <v>0</v>
      </c>
      <c r="M5">
        <v>1</v>
      </c>
      <c r="N5">
        <v>2</v>
      </c>
      <c r="O5">
        <f t="shared" si="1"/>
        <v>1.5</v>
      </c>
      <c r="P5">
        <v>9</v>
      </c>
      <c r="Q5">
        <v>10</v>
      </c>
      <c r="R5">
        <f t="shared" si="2"/>
        <v>9.5</v>
      </c>
      <c r="S5">
        <f t="shared" si="3"/>
        <v>6.333333333333333</v>
      </c>
      <c r="T5">
        <v>0</v>
      </c>
      <c r="U5">
        <v>0</v>
      </c>
      <c r="V5">
        <f t="shared" si="4"/>
        <v>0</v>
      </c>
      <c r="W5">
        <v>7</v>
      </c>
      <c r="X5">
        <v>7</v>
      </c>
      <c r="Y5">
        <f t="shared" si="5"/>
        <v>7</v>
      </c>
      <c r="Z5">
        <f t="shared" si="6"/>
        <v>0</v>
      </c>
      <c r="AA5" t="e">
        <f t="shared" si="7"/>
        <v>#DIV/0!</v>
      </c>
    </row>
    <row r="6" spans="1:27" x14ac:dyDescent="0.2">
      <c r="A6">
        <v>26.1</v>
      </c>
      <c r="B6" t="b">
        <v>1</v>
      </c>
      <c r="C6" t="s">
        <v>11</v>
      </c>
      <c r="D6" t="s">
        <v>165</v>
      </c>
      <c r="E6" t="s">
        <v>166</v>
      </c>
      <c r="G6" t="s">
        <v>167</v>
      </c>
      <c r="I6" t="s">
        <v>12</v>
      </c>
      <c r="J6">
        <v>0</v>
      </c>
      <c r="K6">
        <v>0</v>
      </c>
      <c r="L6">
        <f t="shared" si="0"/>
        <v>0</v>
      </c>
      <c r="M6">
        <v>4</v>
      </c>
      <c r="N6">
        <v>2</v>
      </c>
      <c r="O6">
        <f t="shared" si="1"/>
        <v>3</v>
      </c>
      <c r="P6">
        <v>19</v>
      </c>
      <c r="Q6">
        <v>15</v>
      </c>
      <c r="R6">
        <f t="shared" si="2"/>
        <v>17</v>
      </c>
      <c r="S6">
        <f t="shared" si="3"/>
        <v>5.666666666666667</v>
      </c>
      <c r="T6">
        <v>1</v>
      </c>
      <c r="U6">
        <v>3</v>
      </c>
      <c r="V6">
        <f t="shared" si="4"/>
        <v>2</v>
      </c>
      <c r="W6">
        <v>8</v>
      </c>
      <c r="X6">
        <v>9</v>
      </c>
      <c r="Y6">
        <f t="shared" si="5"/>
        <v>8.5</v>
      </c>
      <c r="Z6">
        <f t="shared" si="6"/>
        <v>0</v>
      </c>
      <c r="AA6">
        <f t="shared" si="7"/>
        <v>4.25</v>
      </c>
    </row>
    <row r="7" spans="1:27" x14ac:dyDescent="0.2">
      <c r="A7">
        <v>465.1</v>
      </c>
      <c r="B7" t="b">
        <v>1</v>
      </c>
      <c r="C7" t="s">
        <v>11</v>
      </c>
      <c r="D7" t="s">
        <v>179</v>
      </c>
      <c r="E7" t="s">
        <v>180</v>
      </c>
      <c r="G7" t="s">
        <v>67</v>
      </c>
      <c r="I7" t="s">
        <v>12</v>
      </c>
      <c r="J7">
        <v>0</v>
      </c>
      <c r="K7">
        <v>0</v>
      </c>
      <c r="L7">
        <f t="shared" si="0"/>
        <v>0</v>
      </c>
      <c r="M7">
        <v>2</v>
      </c>
      <c r="N7">
        <v>1</v>
      </c>
      <c r="O7">
        <f t="shared" si="1"/>
        <v>1.5</v>
      </c>
      <c r="P7">
        <v>8</v>
      </c>
      <c r="Q7">
        <v>7</v>
      </c>
      <c r="R7">
        <f t="shared" si="2"/>
        <v>7.5</v>
      </c>
      <c r="S7">
        <f t="shared" si="3"/>
        <v>5</v>
      </c>
      <c r="T7">
        <v>0</v>
      </c>
      <c r="U7">
        <v>0</v>
      </c>
      <c r="V7">
        <f t="shared" si="4"/>
        <v>0</v>
      </c>
      <c r="W7">
        <v>7</v>
      </c>
      <c r="X7">
        <v>9</v>
      </c>
      <c r="Y7">
        <f t="shared" si="5"/>
        <v>8</v>
      </c>
      <c r="Z7">
        <f t="shared" si="6"/>
        <v>0</v>
      </c>
      <c r="AA7" t="e">
        <f t="shared" si="7"/>
        <v>#DIV/0!</v>
      </c>
    </row>
    <row r="8" spans="1:27" x14ac:dyDescent="0.2">
      <c r="A8">
        <v>49.2</v>
      </c>
      <c r="B8" t="b">
        <v>1</v>
      </c>
      <c r="C8" t="s">
        <v>11</v>
      </c>
      <c r="D8" t="s">
        <v>154</v>
      </c>
      <c r="E8" t="s">
        <v>155</v>
      </c>
      <c r="G8" t="s">
        <v>22</v>
      </c>
      <c r="H8" t="b">
        <v>1</v>
      </c>
      <c r="I8" t="s">
        <v>12</v>
      </c>
      <c r="J8">
        <v>1</v>
      </c>
      <c r="K8">
        <v>0</v>
      </c>
      <c r="L8">
        <f t="shared" si="0"/>
        <v>0.5</v>
      </c>
      <c r="M8">
        <v>4</v>
      </c>
      <c r="N8">
        <v>6</v>
      </c>
      <c r="O8">
        <f t="shared" si="1"/>
        <v>5</v>
      </c>
      <c r="P8">
        <v>18</v>
      </c>
      <c r="Q8">
        <v>20</v>
      </c>
      <c r="R8">
        <f t="shared" si="2"/>
        <v>19</v>
      </c>
      <c r="S8">
        <f t="shared" si="3"/>
        <v>3.8</v>
      </c>
      <c r="T8">
        <v>4</v>
      </c>
      <c r="U8">
        <v>5</v>
      </c>
      <c r="V8">
        <f t="shared" si="4"/>
        <v>4.5</v>
      </c>
      <c r="W8">
        <v>26</v>
      </c>
      <c r="X8">
        <v>18</v>
      </c>
      <c r="Y8">
        <f t="shared" si="5"/>
        <v>22</v>
      </c>
      <c r="Z8">
        <f t="shared" si="6"/>
        <v>2.2727272727272728E-2</v>
      </c>
      <c r="AA8">
        <f t="shared" si="7"/>
        <v>4.8888888888888893</v>
      </c>
    </row>
    <row r="9" spans="1:27" x14ac:dyDescent="0.2">
      <c r="A9">
        <v>23.1</v>
      </c>
      <c r="B9" t="b">
        <v>1</v>
      </c>
      <c r="C9" t="s">
        <v>11</v>
      </c>
      <c r="D9" t="s">
        <v>103</v>
      </c>
      <c r="E9" t="s">
        <v>104</v>
      </c>
      <c r="G9" t="s">
        <v>105</v>
      </c>
      <c r="H9" t="b">
        <v>1</v>
      </c>
      <c r="I9" t="s">
        <v>12</v>
      </c>
      <c r="J9">
        <v>0</v>
      </c>
      <c r="K9">
        <v>0</v>
      </c>
      <c r="L9">
        <f t="shared" si="0"/>
        <v>0</v>
      </c>
      <c r="M9">
        <v>12</v>
      </c>
      <c r="N9">
        <v>10</v>
      </c>
      <c r="O9">
        <f t="shared" si="1"/>
        <v>11</v>
      </c>
      <c r="P9">
        <v>35</v>
      </c>
      <c r="Q9">
        <v>43</v>
      </c>
      <c r="R9">
        <f t="shared" si="2"/>
        <v>39</v>
      </c>
      <c r="S9">
        <f t="shared" si="3"/>
        <v>3.5454545454545454</v>
      </c>
      <c r="T9">
        <v>5</v>
      </c>
      <c r="U9">
        <v>6</v>
      </c>
      <c r="V9">
        <f t="shared" si="4"/>
        <v>5.5</v>
      </c>
      <c r="W9">
        <v>56</v>
      </c>
      <c r="X9">
        <v>43</v>
      </c>
      <c r="Y9">
        <f t="shared" si="5"/>
        <v>49.5</v>
      </c>
      <c r="Z9">
        <f t="shared" si="6"/>
        <v>0</v>
      </c>
      <c r="AA9">
        <f t="shared" si="7"/>
        <v>9</v>
      </c>
    </row>
    <row r="10" spans="1:27" x14ac:dyDescent="0.2">
      <c r="A10">
        <v>338</v>
      </c>
      <c r="B10" t="b">
        <v>1</v>
      </c>
      <c r="C10" t="s">
        <v>11</v>
      </c>
      <c r="D10" t="s">
        <v>233</v>
      </c>
      <c r="E10" t="s">
        <v>234</v>
      </c>
      <c r="G10" t="s">
        <v>128</v>
      </c>
      <c r="H10" t="b">
        <v>1</v>
      </c>
      <c r="I10" t="s">
        <v>12</v>
      </c>
      <c r="J10">
        <v>0</v>
      </c>
      <c r="K10">
        <v>0</v>
      </c>
      <c r="L10">
        <f t="shared" si="0"/>
        <v>0</v>
      </c>
      <c r="M10">
        <v>6</v>
      </c>
      <c r="N10">
        <v>7</v>
      </c>
      <c r="O10">
        <f t="shared" si="1"/>
        <v>6.5</v>
      </c>
      <c r="P10">
        <v>20</v>
      </c>
      <c r="Q10">
        <v>23</v>
      </c>
      <c r="R10">
        <f t="shared" si="2"/>
        <v>21.5</v>
      </c>
      <c r="S10">
        <f t="shared" si="3"/>
        <v>3.3076923076923075</v>
      </c>
      <c r="T10">
        <v>2</v>
      </c>
      <c r="U10">
        <v>3</v>
      </c>
      <c r="V10">
        <f t="shared" si="4"/>
        <v>2.5</v>
      </c>
      <c r="W10">
        <v>40</v>
      </c>
      <c r="X10">
        <v>33</v>
      </c>
      <c r="Y10">
        <f t="shared" si="5"/>
        <v>36.5</v>
      </c>
      <c r="Z10">
        <f t="shared" si="6"/>
        <v>0</v>
      </c>
      <c r="AA10">
        <f t="shared" si="7"/>
        <v>14.6</v>
      </c>
    </row>
    <row r="11" spans="1:27" x14ac:dyDescent="0.2">
      <c r="A11">
        <v>23.2</v>
      </c>
      <c r="B11" t="b">
        <v>1</v>
      </c>
      <c r="C11" t="s">
        <v>11</v>
      </c>
      <c r="D11" t="s">
        <v>240</v>
      </c>
      <c r="E11" t="s">
        <v>241</v>
      </c>
      <c r="G11" t="s">
        <v>23</v>
      </c>
      <c r="H11" t="b">
        <v>1</v>
      </c>
      <c r="I11" t="s">
        <v>12</v>
      </c>
      <c r="J11">
        <v>0</v>
      </c>
      <c r="K11">
        <v>0</v>
      </c>
      <c r="L11">
        <f t="shared" si="0"/>
        <v>0</v>
      </c>
      <c r="M11">
        <v>6</v>
      </c>
      <c r="N11">
        <v>7</v>
      </c>
      <c r="O11">
        <f t="shared" si="1"/>
        <v>6.5</v>
      </c>
      <c r="P11">
        <v>20</v>
      </c>
      <c r="Q11">
        <v>23</v>
      </c>
      <c r="R11">
        <f t="shared" si="2"/>
        <v>21.5</v>
      </c>
      <c r="S11">
        <f t="shared" si="3"/>
        <v>3.3076923076923075</v>
      </c>
      <c r="T11">
        <v>2</v>
      </c>
      <c r="U11">
        <v>3</v>
      </c>
      <c r="V11">
        <f t="shared" si="4"/>
        <v>2.5</v>
      </c>
      <c r="W11">
        <v>40</v>
      </c>
      <c r="X11">
        <v>33</v>
      </c>
      <c r="Y11">
        <f t="shared" si="5"/>
        <v>36.5</v>
      </c>
      <c r="Z11">
        <f t="shared" si="6"/>
        <v>0</v>
      </c>
      <c r="AA11">
        <f t="shared" si="7"/>
        <v>14.6</v>
      </c>
    </row>
    <row r="12" spans="1:27" x14ac:dyDescent="0.2">
      <c r="A12">
        <v>223.2</v>
      </c>
      <c r="B12" t="b">
        <v>1</v>
      </c>
      <c r="C12" t="s">
        <v>11</v>
      </c>
      <c r="D12" t="s">
        <v>99</v>
      </c>
      <c r="E12" t="s">
        <v>100</v>
      </c>
      <c r="G12" t="s">
        <v>81</v>
      </c>
      <c r="H12" t="b">
        <v>1</v>
      </c>
      <c r="I12" t="s">
        <v>12</v>
      </c>
      <c r="J12">
        <v>1</v>
      </c>
      <c r="K12">
        <v>0</v>
      </c>
      <c r="L12">
        <f t="shared" si="0"/>
        <v>0.5</v>
      </c>
      <c r="M12">
        <v>11</v>
      </c>
      <c r="N12">
        <v>10</v>
      </c>
      <c r="O12">
        <f t="shared" si="1"/>
        <v>10.5</v>
      </c>
      <c r="P12">
        <v>27</v>
      </c>
      <c r="Q12">
        <v>31</v>
      </c>
      <c r="R12">
        <f t="shared" si="2"/>
        <v>29</v>
      </c>
      <c r="S12">
        <f t="shared" si="3"/>
        <v>2.7619047619047619</v>
      </c>
      <c r="T12">
        <v>6</v>
      </c>
      <c r="U12">
        <v>7</v>
      </c>
      <c r="V12">
        <f t="shared" si="4"/>
        <v>6.5</v>
      </c>
      <c r="W12">
        <v>64</v>
      </c>
      <c r="X12">
        <v>57</v>
      </c>
      <c r="Y12">
        <f t="shared" si="5"/>
        <v>60.5</v>
      </c>
      <c r="Z12">
        <f t="shared" si="6"/>
        <v>8.2644628099173556E-3</v>
      </c>
      <c r="AA12">
        <f t="shared" si="7"/>
        <v>9.3076923076923084</v>
      </c>
    </row>
    <row r="13" spans="1:27" x14ac:dyDescent="0.2">
      <c r="A13">
        <v>25</v>
      </c>
      <c r="B13" t="b">
        <v>1</v>
      </c>
      <c r="C13" t="s">
        <v>11</v>
      </c>
      <c r="D13" t="s">
        <v>247</v>
      </c>
      <c r="E13" t="s">
        <v>248</v>
      </c>
      <c r="G13" t="s">
        <v>192</v>
      </c>
      <c r="H13" t="b">
        <v>1</v>
      </c>
      <c r="I13" t="s">
        <v>12</v>
      </c>
      <c r="J13">
        <v>1</v>
      </c>
      <c r="K13">
        <v>1</v>
      </c>
      <c r="L13">
        <f t="shared" si="0"/>
        <v>1</v>
      </c>
      <c r="M13">
        <v>24</v>
      </c>
      <c r="N13">
        <v>20</v>
      </c>
      <c r="O13">
        <f t="shared" si="1"/>
        <v>22</v>
      </c>
      <c r="P13">
        <v>40</v>
      </c>
      <c r="Q13">
        <v>44</v>
      </c>
      <c r="R13">
        <f t="shared" si="2"/>
        <v>42</v>
      </c>
      <c r="S13">
        <f t="shared" si="3"/>
        <v>1.9090909090909092</v>
      </c>
      <c r="T13">
        <v>8</v>
      </c>
      <c r="U13">
        <v>15</v>
      </c>
      <c r="V13">
        <f t="shared" si="4"/>
        <v>11.5</v>
      </c>
      <c r="W13">
        <v>71</v>
      </c>
      <c r="X13">
        <v>63</v>
      </c>
      <c r="Y13">
        <f t="shared" si="5"/>
        <v>67</v>
      </c>
      <c r="Z13">
        <f t="shared" si="6"/>
        <v>1.4925373134328358E-2</v>
      </c>
      <c r="AA13">
        <f t="shared" si="7"/>
        <v>5.8260869565217392</v>
      </c>
    </row>
    <row r="14" spans="1:27" x14ac:dyDescent="0.2">
      <c r="A14">
        <v>83.6</v>
      </c>
      <c r="B14" t="b">
        <v>1</v>
      </c>
      <c r="C14" t="s">
        <v>11</v>
      </c>
      <c r="D14" t="s">
        <v>151</v>
      </c>
      <c r="E14" t="s">
        <v>152</v>
      </c>
      <c r="G14" t="s">
        <v>153</v>
      </c>
      <c r="I14" t="s">
        <v>12</v>
      </c>
      <c r="J14">
        <v>0</v>
      </c>
      <c r="K14">
        <v>0</v>
      </c>
      <c r="L14">
        <f t="shared" si="0"/>
        <v>0</v>
      </c>
      <c r="M14">
        <v>11</v>
      </c>
      <c r="N14">
        <v>10</v>
      </c>
      <c r="O14">
        <f t="shared" si="1"/>
        <v>10.5</v>
      </c>
      <c r="P14">
        <v>19</v>
      </c>
      <c r="Q14">
        <v>21</v>
      </c>
      <c r="R14">
        <f t="shared" si="2"/>
        <v>20</v>
      </c>
      <c r="S14">
        <f t="shared" si="3"/>
        <v>1.9047619047619047</v>
      </c>
      <c r="T14">
        <v>0</v>
      </c>
      <c r="U14">
        <v>0</v>
      </c>
      <c r="V14">
        <f t="shared" si="4"/>
        <v>0</v>
      </c>
      <c r="W14">
        <v>6</v>
      </c>
      <c r="X14">
        <v>5</v>
      </c>
      <c r="Y14">
        <f t="shared" si="5"/>
        <v>5.5</v>
      </c>
      <c r="Z14">
        <f t="shared" si="6"/>
        <v>0</v>
      </c>
      <c r="AA14" t="e">
        <f t="shared" si="7"/>
        <v>#DIV/0!</v>
      </c>
    </row>
    <row r="15" spans="1:27" x14ac:dyDescent="0.2">
      <c r="A15">
        <v>7</v>
      </c>
      <c r="B15" t="b">
        <v>1</v>
      </c>
      <c r="C15" t="s">
        <v>11</v>
      </c>
      <c r="D15" t="s">
        <v>222</v>
      </c>
      <c r="E15" t="s">
        <v>223</v>
      </c>
      <c r="G15" t="s">
        <v>224</v>
      </c>
      <c r="H15" t="b">
        <v>1</v>
      </c>
      <c r="I15" t="s">
        <v>12</v>
      </c>
      <c r="J15">
        <v>0</v>
      </c>
      <c r="K15">
        <v>0</v>
      </c>
      <c r="L15">
        <f t="shared" si="0"/>
        <v>0</v>
      </c>
      <c r="M15">
        <v>25</v>
      </c>
      <c r="N15">
        <v>22</v>
      </c>
      <c r="O15">
        <f t="shared" si="1"/>
        <v>23.5</v>
      </c>
      <c r="P15">
        <v>43</v>
      </c>
      <c r="Q15">
        <v>46</v>
      </c>
      <c r="R15">
        <f t="shared" si="2"/>
        <v>44.5</v>
      </c>
      <c r="S15">
        <f t="shared" si="3"/>
        <v>1.8936170212765957</v>
      </c>
      <c r="T15">
        <v>8</v>
      </c>
      <c r="U15">
        <v>15</v>
      </c>
      <c r="V15">
        <f t="shared" si="4"/>
        <v>11.5</v>
      </c>
      <c r="W15">
        <v>71</v>
      </c>
      <c r="X15">
        <v>63</v>
      </c>
      <c r="Y15">
        <f t="shared" si="5"/>
        <v>67</v>
      </c>
      <c r="Z15">
        <f t="shared" si="6"/>
        <v>0</v>
      </c>
      <c r="AA15">
        <f t="shared" si="7"/>
        <v>5.8260869565217392</v>
      </c>
    </row>
    <row r="16" spans="1:27" x14ac:dyDescent="0.2">
      <c r="A16">
        <v>228.1</v>
      </c>
      <c r="B16" t="b">
        <v>1</v>
      </c>
      <c r="C16" t="s">
        <v>11</v>
      </c>
      <c r="D16" t="s">
        <v>183</v>
      </c>
      <c r="E16" t="s">
        <v>184</v>
      </c>
      <c r="G16" t="s">
        <v>185</v>
      </c>
      <c r="H16" t="b">
        <v>1</v>
      </c>
      <c r="I16" t="s">
        <v>12</v>
      </c>
      <c r="J16">
        <v>0</v>
      </c>
      <c r="K16">
        <v>0</v>
      </c>
      <c r="L16">
        <f t="shared" si="0"/>
        <v>0</v>
      </c>
      <c r="M16">
        <v>8</v>
      </c>
      <c r="N16">
        <v>9</v>
      </c>
      <c r="O16">
        <f t="shared" si="1"/>
        <v>8.5</v>
      </c>
      <c r="P16">
        <v>14</v>
      </c>
      <c r="Q16">
        <v>14</v>
      </c>
      <c r="R16">
        <f t="shared" si="2"/>
        <v>14</v>
      </c>
      <c r="S16">
        <f t="shared" si="3"/>
        <v>1.6470588235294117</v>
      </c>
      <c r="T16">
        <v>3</v>
      </c>
      <c r="U16">
        <v>7</v>
      </c>
      <c r="V16">
        <f t="shared" si="4"/>
        <v>5</v>
      </c>
      <c r="W16">
        <v>25</v>
      </c>
      <c r="X16">
        <v>20</v>
      </c>
      <c r="Y16">
        <f t="shared" si="5"/>
        <v>22.5</v>
      </c>
      <c r="Z16">
        <f t="shared" si="6"/>
        <v>0</v>
      </c>
      <c r="AA16">
        <f t="shared" si="7"/>
        <v>4.5</v>
      </c>
    </row>
    <row r="17" spans="1:27" x14ac:dyDescent="0.2">
      <c r="A17">
        <v>475.1</v>
      </c>
      <c r="B17" t="b">
        <v>1</v>
      </c>
      <c r="C17" t="s">
        <v>11</v>
      </c>
      <c r="D17" t="s">
        <v>196</v>
      </c>
      <c r="E17" t="s">
        <v>197</v>
      </c>
      <c r="G17" t="s">
        <v>44</v>
      </c>
      <c r="H17" t="b">
        <v>1</v>
      </c>
      <c r="I17" t="s">
        <v>12</v>
      </c>
      <c r="J17">
        <v>0</v>
      </c>
      <c r="K17">
        <v>0</v>
      </c>
      <c r="L17">
        <f t="shared" si="0"/>
        <v>0</v>
      </c>
      <c r="M17">
        <v>12</v>
      </c>
      <c r="N17">
        <v>11</v>
      </c>
      <c r="O17">
        <f t="shared" si="1"/>
        <v>11.5</v>
      </c>
      <c r="P17">
        <v>15</v>
      </c>
      <c r="Q17">
        <v>19</v>
      </c>
      <c r="R17">
        <f t="shared" si="2"/>
        <v>17</v>
      </c>
      <c r="S17">
        <f t="shared" si="3"/>
        <v>1.4782608695652173</v>
      </c>
      <c r="T17">
        <v>1</v>
      </c>
      <c r="U17">
        <v>1</v>
      </c>
      <c r="V17">
        <f t="shared" si="4"/>
        <v>1</v>
      </c>
      <c r="W17">
        <v>5</v>
      </c>
      <c r="X17">
        <v>6</v>
      </c>
      <c r="Y17">
        <f t="shared" si="5"/>
        <v>5.5</v>
      </c>
      <c r="Z17">
        <f t="shared" si="6"/>
        <v>0</v>
      </c>
      <c r="AA17">
        <f t="shared" si="7"/>
        <v>5.5</v>
      </c>
    </row>
    <row r="18" spans="1:27" x14ac:dyDescent="0.2">
      <c r="A18">
        <v>518</v>
      </c>
      <c r="B18" t="b">
        <v>1</v>
      </c>
      <c r="C18" t="s">
        <v>11</v>
      </c>
      <c r="D18" t="s">
        <v>140</v>
      </c>
      <c r="E18" t="s">
        <v>141</v>
      </c>
      <c r="G18" t="s">
        <v>22</v>
      </c>
      <c r="I18" t="s">
        <v>12</v>
      </c>
      <c r="J18">
        <v>0</v>
      </c>
      <c r="K18">
        <v>0</v>
      </c>
      <c r="L18">
        <f t="shared" si="0"/>
        <v>0</v>
      </c>
      <c r="M18">
        <v>12</v>
      </c>
      <c r="N18">
        <v>12</v>
      </c>
      <c r="O18">
        <f t="shared" si="1"/>
        <v>12</v>
      </c>
      <c r="P18">
        <v>17</v>
      </c>
      <c r="Q18">
        <v>16</v>
      </c>
      <c r="R18">
        <f t="shared" si="2"/>
        <v>16.5</v>
      </c>
      <c r="S18">
        <f t="shared" si="3"/>
        <v>1.375</v>
      </c>
      <c r="T18">
        <v>0</v>
      </c>
      <c r="U18">
        <v>0</v>
      </c>
      <c r="V18">
        <f t="shared" si="4"/>
        <v>0</v>
      </c>
      <c r="W18">
        <v>20</v>
      </c>
      <c r="X18">
        <v>17</v>
      </c>
      <c r="Y18">
        <f t="shared" si="5"/>
        <v>18.5</v>
      </c>
      <c r="Z18">
        <f t="shared" si="6"/>
        <v>0</v>
      </c>
      <c r="AA18" t="e">
        <f t="shared" si="7"/>
        <v>#DIV/0!</v>
      </c>
    </row>
    <row r="19" spans="1:27" x14ac:dyDescent="0.2">
      <c r="A19">
        <v>53.2</v>
      </c>
      <c r="B19" t="b">
        <v>1</v>
      </c>
      <c r="C19" t="s">
        <v>11</v>
      </c>
      <c r="D19" t="s">
        <v>116</v>
      </c>
      <c r="E19" t="s">
        <v>117</v>
      </c>
      <c r="G19" t="s">
        <v>118</v>
      </c>
      <c r="H19" t="b">
        <v>1</v>
      </c>
      <c r="I19" t="s">
        <v>12</v>
      </c>
      <c r="J19">
        <v>3</v>
      </c>
      <c r="K19">
        <v>3</v>
      </c>
      <c r="L19">
        <f t="shared" si="0"/>
        <v>3</v>
      </c>
      <c r="M19">
        <v>11</v>
      </c>
      <c r="N19">
        <v>10</v>
      </c>
      <c r="O19">
        <f t="shared" si="1"/>
        <v>10.5</v>
      </c>
      <c r="P19">
        <v>14</v>
      </c>
      <c r="Q19">
        <v>13</v>
      </c>
      <c r="R19">
        <f t="shared" si="2"/>
        <v>13.5</v>
      </c>
      <c r="S19">
        <f t="shared" si="3"/>
        <v>1.2857142857142858</v>
      </c>
      <c r="T19">
        <v>7</v>
      </c>
      <c r="U19">
        <v>9</v>
      </c>
      <c r="V19">
        <f t="shared" si="4"/>
        <v>8</v>
      </c>
      <c r="W19">
        <v>18</v>
      </c>
      <c r="X19">
        <v>14</v>
      </c>
      <c r="Y19">
        <f t="shared" si="5"/>
        <v>16</v>
      </c>
      <c r="Z19">
        <f t="shared" si="6"/>
        <v>0.1875</v>
      </c>
      <c r="AA19">
        <f t="shared" si="7"/>
        <v>2</v>
      </c>
    </row>
    <row r="20" spans="1:27" x14ac:dyDescent="0.2">
      <c r="A20">
        <v>164.3</v>
      </c>
      <c r="B20" t="b">
        <v>1</v>
      </c>
      <c r="C20" t="s">
        <v>11</v>
      </c>
      <c r="D20" t="s">
        <v>173</v>
      </c>
      <c r="E20" t="s">
        <v>174</v>
      </c>
      <c r="G20" t="s">
        <v>21</v>
      </c>
      <c r="I20" t="s">
        <v>12</v>
      </c>
      <c r="J20">
        <v>0</v>
      </c>
      <c r="K20">
        <v>0</v>
      </c>
      <c r="L20">
        <f t="shared" si="0"/>
        <v>0</v>
      </c>
      <c r="M20">
        <v>4</v>
      </c>
      <c r="N20">
        <v>4</v>
      </c>
      <c r="O20">
        <f t="shared" si="1"/>
        <v>4</v>
      </c>
      <c r="P20">
        <v>6</v>
      </c>
      <c r="Q20">
        <v>4</v>
      </c>
      <c r="R20">
        <f t="shared" si="2"/>
        <v>5</v>
      </c>
      <c r="S20">
        <f t="shared" si="3"/>
        <v>1.25</v>
      </c>
      <c r="T20">
        <v>2</v>
      </c>
      <c r="U20">
        <v>2</v>
      </c>
      <c r="V20">
        <f t="shared" si="4"/>
        <v>2</v>
      </c>
      <c r="W20">
        <v>10</v>
      </c>
      <c r="X20">
        <v>15</v>
      </c>
      <c r="Y20">
        <f t="shared" si="5"/>
        <v>12.5</v>
      </c>
      <c r="Z20">
        <f t="shared" si="6"/>
        <v>0</v>
      </c>
      <c r="AA20">
        <f t="shared" si="7"/>
        <v>6.25</v>
      </c>
    </row>
    <row r="21" spans="1:27" x14ac:dyDescent="0.2">
      <c r="A21">
        <v>403.1</v>
      </c>
      <c r="B21" t="b">
        <v>1</v>
      </c>
      <c r="C21" t="s">
        <v>11</v>
      </c>
      <c r="D21" t="s">
        <v>218</v>
      </c>
      <c r="E21" t="s">
        <v>235</v>
      </c>
      <c r="G21" t="s">
        <v>56</v>
      </c>
      <c r="H21" t="b">
        <v>1</v>
      </c>
      <c r="I21" t="s">
        <v>12</v>
      </c>
      <c r="J21">
        <v>0</v>
      </c>
      <c r="K21">
        <v>0</v>
      </c>
      <c r="L21">
        <f t="shared" si="0"/>
        <v>0</v>
      </c>
      <c r="M21">
        <v>14</v>
      </c>
      <c r="N21">
        <v>15</v>
      </c>
      <c r="O21">
        <f t="shared" si="1"/>
        <v>14.5</v>
      </c>
      <c r="P21">
        <v>17</v>
      </c>
      <c r="Q21">
        <v>19</v>
      </c>
      <c r="R21">
        <f t="shared" si="2"/>
        <v>18</v>
      </c>
      <c r="S21">
        <f t="shared" si="3"/>
        <v>1.2413793103448276</v>
      </c>
      <c r="T21">
        <v>0</v>
      </c>
      <c r="U21">
        <v>0</v>
      </c>
      <c r="V21">
        <f t="shared" si="4"/>
        <v>0</v>
      </c>
      <c r="W21">
        <v>14</v>
      </c>
      <c r="X21">
        <v>6</v>
      </c>
      <c r="Y21">
        <f t="shared" si="5"/>
        <v>10</v>
      </c>
      <c r="Z21">
        <f t="shared" si="6"/>
        <v>0</v>
      </c>
      <c r="AA21" t="e">
        <f t="shared" si="7"/>
        <v>#DIV/0!</v>
      </c>
    </row>
    <row r="22" spans="1:27" x14ac:dyDescent="0.2">
      <c r="A22">
        <v>352</v>
      </c>
      <c r="B22" t="b">
        <v>1</v>
      </c>
      <c r="C22" t="s">
        <v>11</v>
      </c>
      <c r="D22" t="s">
        <v>242</v>
      </c>
      <c r="E22" t="s">
        <v>243</v>
      </c>
      <c r="G22" t="s">
        <v>172</v>
      </c>
      <c r="H22" t="b">
        <v>1</v>
      </c>
      <c r="I22" t="s">
        <v>12</v>
      </c>
      <c r="J22">
        <v>0</v>
      </c>
      <c r="K22">
        <v>2</v>
      </c>
      <c r="L22">
        <f t="shared" si="0"/>
        <v>1</v>
      </c>
      <c r="M22">
        <v>5</v>
      </c>
      <c r="N22">
        <v>4</v>
      </c>
      <c r="O22">
        <f t="shared" si="1"/>
        <v>4.5</v>
      </c>
      <c r="P22">
        <v>5</v>
      </c>
      <c r="Q22">
        <v>6</v>
      </c>
      <c r="R22">
        <f t="shared" si="2"/>
        <v>5.5</v>
      </c>
      <c r="S22">
        <f t="shared" si="3"/>
        <v>1.2222222222222223</v>
      </c>
      <c r="T22">
        <v>2</v>
      </c>
      <c r="U22">
        <v>2</v>
      </c>
      <c r="V22">
        <f t="shared" si="4"/>
        <v>2</v>
      </c>
      <c r="W22">
        <v>5</v>
      </c>
      <c r="X22">
        <v>6</v>
      </c>
      <c r="Y22">
        <f t="shared" si="5"/>
        <v>5.5</v>
      </c>
      <c r="Z22">
        <f t="shared" si="6"/>
        <v>0.18181818181818182</v>
      </c>
      <c r="AA22">
        <f t="shared" si="7"/>
        <v>2.75</v>
      </c>
    </row>
    <row r="23" spans="1:27" x14ac:dyDescent="0.2">
      <c r="A23">
        <v>49.1</v>
      </c>
      <c r="B23" t="b">
        <v>1</v>
      </c>
      <c r="C23" t="s">
        <v>11</v>
      </c>
      <c r="D23" t="s">
        <v>227</v>
      </c>
      <c r="E23" t="s">
        <v>228</v>
      </c>
      <c r="G23" t="s">
        <v>202</v>
      </c>
      <c r="H23" t="b">
        <v>1</v>
      </c>
      <c r="I23" t="s">
        <v>12</v>
      </c>
      <c r="J23">
        <v>1</v>
      </c>
      <c r="K23">
        <v>0</v>
      </c>
      <c r="L23">
        <f t="shared" si="0"/>
        <v>0.5</v>
      </c>
      <c r="M23">
        <v>38</v>
      </c>
      <c r="N23">
        <v>43</v>
      </c>
      <c r="O23">
        <f t="shared" si="1"/>
        <v>40.5</v>
      </c>
      <c r="P23">
        <v>45</v>
      </c>
      <c r="Q23">
        <v>52</v>
      </c>
      <c r="R23">
        <f t="shared" si="2"/>
        <v>48.5</v>
      </c>
      <c r="S23">
        <f t="shared" si="3"/>
        <v>1.1975308641975309</v>
      </c>
      <c r="T23">
        <v>4</v>
      </c>
      <c r="U23">
        <v>6</v>
      </c>
      <c r="V23">
        <f t="shared" si="4"/>
        <v>5</v>
      </c>
      <c r="W23">
        <v>12</v>
      </c>
      <c r="X23">
        <v>12</v>
      </c>
      <c r="Y23">
        <f t="shared" si="5"/>
        <v>12</v>
      </c>
      <c r="Z23">
        <f t="shared" si="6"/>
        <v>4.1666666666666664E-2</v>
      </c>
      <c r="AA23">
        <f t="shared" si="7"/>
        <v>2.4</v>
      </c>
    </row>
    <row r="24" spans="1:27" x14ac:dyDescent="0.2">
      <c r="A24">
        <v>24.4</v>
      </c>
      <c r="B24" t="b">
        <v>1</v>
      </c>
      <c r="C24" t="s">
        <v>11</v>
      </c>
      <c r="D24" t="s">
        <v>238</v>
      </c>
      <c r="E24" t="s">
        <v>239</v>
      </c>
      <c r="G24" t="s">
        <v>53</v>
      </c>
      <c r="H24" t="b">
        <v>1</v>
      </c>
      <c r="I24" t="s">
        <v>12</v>
      </c>
      <c r="J24">
        <v>1</v>
      </c>
      <c r="K24">
        <v>0</v>
      </c>
      <c r="L24">
        <f t="shared" si="0"/>
        <v>0.5</v>
      </c>
      <c r="M24">
        <v>39</v>
      </c>
      <c r="N24">
        <v>41</v>
      </c>
      <c r="O24">
        <f t="shared" si="1"/>
        <v>40</v>
      </c>
      <c r="P24">
        <v>44</v>
      </c>
      <c r="Q24">
        <v>50</v>
      </c>
      <c r="R24">
        <f t="shared" si="2"/>
        <v>47</v>
      </c>
      <c r="S24">
        <f t="shared" si="3"/>
        <v>1.175</v>
      </c>
      <c r="T24">
        <v>4</v>
      </c>
      <c r="U24">
        <v>6</v>
      </c>
      <c r="V24">
        <f t="shared" si="4"/>
        <v>5</v>
      </c>
      <c r="W24">
        <v>12</v>
      </c>
      <c r="X24">
        <v>11</v>
      </c>
      <c r="Y24">
        <f t="shared" si="5"/>
        <v>11.5</v>
      </c>
      <c r="Z24">
        <f t="shared" si="6"/>
        <v>4.3478260869565216E-2</v>
      </c>
      <c r="AA24">
        <f t="shared" si="7"/>
        <v>2.2999999999999998</v>
      </c>
    </row>
    <row r="25" spans="1:27" x14ac:dyDescent="0.2">
      <c r="A25">
        <v>169.1</v>
      </c>
      <c r="B25" t="b">
        <v>1</v>
      </c>
      <c r="C25" t="s">
        <v>11</v>
      </c>
      <c r="D25" t="s">
        <v>147</v>
      </c>
      <c r="E25" t="s">
        <v>148</v>
      </c>
      <c r="G25" t="s">
        <v>61</v>
      </c>
      <c r="I25" t="s">
        <v>12</v>
      </c>
      <c r="J25">
        <v>0</v>
      </c>
      <c r="K25">
        <v>0</v>
      </c>
      <c r="L25">
        <f t="shared" si="0"/>
        <v>0</v>
      </c>
      <c r="M25">
        <v>10</v>
      </c>
      <c r="N25">
        <v>13</v>
      </c>
      <c r="O25">
        <f t="shared" si="1"/>
        <v>11.5</v>
      </c>
      <c r="P25">
        <v>14</v>
      </c>
      <c r="Q25">
        <v>13</v>
      </c>
      <c r="R25">
        <f t="shared" si="2"/>
        <v>13.5</v>
      </c>
      <c r="S25">
        <f t="shared" si="3"/>
        <v>1.173913043478261</v>
      </c>
      <c r="T25">
        <v>3</v>
      </c>
      <c r="U25">
        <v>4</v>
      </c>
      <c r="V25">
        <f t="shared" si="4"/>
        <v>3.5</v>
      </c>
      <c r="W25">
        <v>11</v>
      </c>
      <c r="X25">
        <v>11</v>
      </c>
      <c r="Y25">
        <f t="shared" si="5"/>
        <v>11</v>
      </c>
      <c r="Z25">
        <f t="shared" si="6"/>
        <v>0</v>
      </c>
      <c r="AA25">
        <f t="shared" si="7"/>
        <v>3.1428571428571428</v>
      </c>
    </row>
    <row r="26" spans="1:27" x14ac:dyDescent="0.2">
      <c r="A26">
        <v>438.1</v>
      </c>
      <c r="B26" t="b">
        <v>1</v>
      </c>
      <c r="C26" t="s">
        <v>11</v>
      </c>
      <c r="D26" t="s">
        <v>218</v>
      </c>
      <c r="E26" t="s">
        <v>219</v>
      </c>
      <c r="G26" t="s">
        <v>37</v>
      </c>
      <c r="H26" t="b">
        <v>1</v>
      </c>
      <c r="I26" t="s">
        <v>12</v>
      </c>
      <c r="J26">
        <v>0</v>
      </c>
      <c r="K26">
        <v>0</v>
      </c>
      <c r="L26">
        <f t="shared" si="0"/>
        <v>0</v>
      </c>
      <c r="M26">
        <v>14</v>
      </c>
      <c r="N26">
        <v>15</v>
      </c>
      <c r="O26">
        <f t="shared" si="1"/>
        <v>14.5</v>
      </c>
      <c r="P26">
        <v>16</v>
      </c>
      <c r="Q26">
        <v>18</v>
      </c>
      <c r="R26">
        <f t="shared" si="2"/>
        <v>17</v>
      </c>
      <c r="S26">
        <f t="shared" si="3"/>
        <v>1.1724137931034482</v>
      </c>
      <c r="T26">
        <v>0</v>
      </c>
      <c r="U26">
        <v>0</v>
      </c>
      <c r="V26">
        <f t="shared" si="4"/>
        <v>0</v>
      </c>
      <c r="W26">
        <v>13</v>
      </c>
      <c r="X26">
        <v>6</v>
      </c>
      <c r="Y26">
        <f t="shared" si="5"/>
        <v>9.5</v>
      </c>
      <c r="Z26">
        <f t="shared" si="6"/>
        <v>0</v>
      </c>
      <c r="AA26" t="e">
        <f t="shared" si="7"/>
        <v>#DIV/0!</v>
      </c>
    </row>
    <row r="27" spans="1:27" x14ac:dyDescent="0.2">
      <c r="A27">
        <v>202.1</v>
      </c>
      <c r="B27" t="b">
        <v>1</v>
      </c>
      <c r="C27" t="s">
        <v>11</v>
      </c>
      <c r="D27" t="s">
        <v>129</v>
      </c>
      <c r="E27" t="s">
        <v>130</v>
      </c>
      <c r="G27" t="s">
        <v>15</v>
      </c>
      <c r="I27" t="s">
        <v>12</v>
      </c>
      <c r="J27">
        <v>1</v>
      </c>
      <c r="K27">
        <v>1</v>
      </c>
      <c r="L27">
        <f t="shared" si="0"/>
        <v>1</v>
      </c>
      <c r="M27">
        <v>15</v>
      </c>
      <c r="N27">
        <v>13</v>
      </c>
      <c r="O27">
        <f t="shared" si="1"/>
        <v>14</v>
      </c>
      <c r="P27">
        <v>14</v>
      </c>
      <c r="Q27">
        <v>18</v>
      </c>
      <c r="R27">
        <f t="shared" si="2"/>
        <v>16</v>
      </c>
      <c r="S27">
        <f t="shared" si="3"/>
        <v>1.1428571428571428</v>
      </c>
      <c r="T27">
        <v>3</v>
      </c>
      <c r="U27">
        <v>4</v>
      </c>
      <c r="V27">
        <f t="shared" si="4"/>
        <v>3.5</v>
      </c>
      <c r="W27">
        <v>11</v>
      </c>
      <c r="X27">
        <v>7</v>
      </c>
      <c r="Y27">
        <f t="shared" si="5"/>
        <v>9</v>
      </c>
      <c r="Z27">
        <f t="shared" si="6"/>
        <v>0.1111111111111111</v>
      </c>
      <c r="AA27">
        <f t="shared" si="7"/>
        <v>2.5714285714285716</v>
      </c>
    </row>
    <row r="28" spans="1:27" x14ac:dyDescent="0.2">
      <c r="A28">
        <v>286</v>
      </c>
      <c r="B28" t="b">
        <v>1</v>
      </c>
      <c r="C28" t="s">
        <v>11</v>
      </c>
      <c r="D28" t="s">
        <v>41</v>
      </c>
      <c r="E28" t="s">
        <v>42</v>
      </c>
      <c r="G28" t="s">
        <v>43</v>
      </c>
      <c r="H28" t="b">
        <v>1</v>
      </c>
      <c r="I28" t="s">
        <v>12</v>
      </c>
      <c r="J28">
        <v>3</v>
      </c>
      <c r="K28">
        <v>1</v>
      </c>
      <c r="L28">
        <f t="shared" si="0"/>
        <v>2</v>
      </c>
      <c r="M28">
        <v>65</v>
      </c>
      <c r="N28">
        <v>64</v>
      </c>
      <c r="O28">
        <f t="shared" si="1"/>
        <v>64.5</v>
      </c>
      <c r="P28">
        <v>66</v>
      </c>
      <c r="Q28">
        <v>81</v>
      </c>
      <c r="R28">
        <f t="shared" si="2"/>
        <v>73.5</v>
      </c>
      <c r="S28">
        <f t="shared" si="3"/>
        <v>1.1395348837209303</v>
      </c>
      <c r="T28">
        <v>5</v>
      </c>
      <c r="U28">
        <v>3</v>
      </c>
      <c r="V28">
        <f t="shared" si="4"/>
        <v>4</v>
      </c>
      <c r="W28">
        <v>14</v>
      </c>
      <c r="X28">
        <v>11</v>
      </c>
      <c r="Y28">
        <f t="shared" si="5"/>
        <v>12.5</v>
      </c>
      <c r="Z28">
        <f t="shared" si="6"/>
        <v>0.16</v>
      </c>
      <c r="AA28">
        <f t="shared" si="7"/>
        <v>3.125</v>
      </c>
    </row>
    <row r="29" spans="1:27" x14ac:dyDescent="0.2">
      <c r="A29">
        <v>59.1</v>
      </c>
      <c r="B29" t="b">
        <v>1</v>
      </c>
      <c r="C29" t="s">
        <v>11</v>
      </c>
      <c r="D29" t="s">
        <v>149</v>
      </c>
      <c r="E29" t="s">
        <v>150</v>
      </c>
      <c r="G29" t="s">
        <v>127</v>
      </c>
      <c r="H29" t="b">
        <v>1</v>
      </c>
      <c r="I29" t="s">
        <v>12</v>
      </c>
      <c r="J29">
        <v>1</v>
      </c>
      <c r="K29">
        <v>1</v>
      </c>
      <c r="L29">
        <f t="shared" si="0"/>
        <v>1</v>
      </c>
      <c r="M29">
        <v>15</v>
      </c>
      <c r="N29">
        <v>14</v>
      </c>
      <c r="O29">
        <f t="shared" si="1"/>
        <v>14.5</v>
      </c>
      <c r="P29">
        <v>17</v>
      </c>
      <c r="Q29">
        <v>16</v>
      </c>
      <c r="R29">
        <f t="shared" si="2"/>
        <v>16.5</v>
      </c>
      <c r="S29">
        <f t="shared" si="3"/>
        <v>1.1379310344827587</v>
      </c>
      <c r="T29">
        <v>3</v>
      </c>
      <c r="U29">
        <v>1</v>
      </c>
      <c r="V29">
        <f t="shared" si="4"/>
        <v>2</v>
      </c>
      <c r="W29">
        <v>6</v>
      </c>
      <c r="X29">
        <v>6</v>
      </c>
      <c r="Y29">
        <f t="shared" si="5"/>
        <v>6</v>
      </c>
      <c r="Z29">
        <f t="shared" si="6"/>
        <v>0.16666666666666666</v>
      </c>
      <c r="AA29">
        <f t="shared" si="7"/>
        <v>3</v>
      </c>
    </row>
    <row r="30" spans="1:27" x14ac:dyDescent="0.2">
      <c r="A30">
        <v>243.1</v>
      </c>
      <c r="B30" t="b">
        <v>1</v>
      </c>
      <c r="C30" t="s">
        <v>11</v>
      </c>
      <c r="D30" t="s">
        <v>59</v>
      </c>
      <c r="E30" t="s">
        <v>60</v>
      </c>
      <c r="G30" t="s">
        <v>27</v>
      </c>
      <c r="H30" t="b">
        <v>1</v>
      </c>
      <c r="I30" t="s">
        <v>12</v>
      </c>
      <c r="J30">
        <v>3</v>
      </c>
      <c r="K30">
        <v>4</v>
      </c>
      <c r="L30">
        <f t="shared" si="0"/>
        <v>3.5</v>
      </c>
      <c r="M30">
        <v>39</v>
      </c>
      <c r="N30">
        <v>35</v>
      </c>
      <c r="O30">
        <f t="shared" si="1"/>
        <v>37</v>
      </c>
      <c r="P30">
        <v>41</v>
      </c>
      <c r="Q30">
        <v>43</v>
      </c>
      <c r="R30">
        <f t="shared" si="2"/>
        <v>42</v>
      </c>
      <c r="S30">
        <f t="shared" si="3"/>
        <v>1.1351351351351351</v>
      </c>
      <c r="T30">
        <v>5</v>
      </c>
      <c r="U30">
        <v>13</v>
      </c>
      <c r="V30">
        <f t="shared" si="4"/>
        <v>9</v>
      </c>
      <c r="W30">
        <v>32</v>
      </c>
      <c r="X30">
        <v>25</v>
      </c>
      <c r="Y30">
        <f t="shared" si="5"/>
        <v>28.5</v>
      </c>
      <c r="Z30">
        <f t="shared" si="6"/>
        <v>0.12280701754385964</v>
      </c>
      <c r="AA30">
        <f t="shared" si="7"/>
        <v>3.1666666666666665</v>
      </c>
    </row>
    <row r="31" spans="1:27" x14ac:dyDescent="0.2">
      <c r="A31">
        <v>83.4</v>
      </c>
      <c r="B31" t="b">
        <v>1</v>
      </c>
      <c r="C31" t="s">
        <v>11</v>
      </c>
      <c r="D31" t="s">
        <v>158</v>
      </c>
      <c r="E31" t="s">
        <v>159</v>
      </c>
      <c r="G31" t="s">
        <v>16</v>
      </c>
      <c r="I31" t="s">
        <v>12</v>
      </c>
      <c r="J31">
        <v>0</v>
      </c>
      <c r="K31">
        <v>0</v>
      </c>
      <c r="L31">
        <f t="shared" si="0"/>
        <v>0</v>
      </c>
      <c r="M31">
        <v>8</v>
      </c>
      <c r="N31">
        <v>8</v>
      </c>
      <c r="O31">
        <f t="shared" si="1"/>
        <v>8</v>
      </c>
      <c r="P31">
        <v>9</v>
      </c>
      <c r="Q31">
        <v>9</v>
      </c>
      <c r="R31">
        <f t="shared" si="2"/>
        <v>9</v>
      </c>
      <c r="S31">
        <f t="shared" si="3"/>
        <v>1.125</v>
      </c>
      <c r="T31">
        <v>1</v>
      </c>
      <c r="U31">
        <v>2</v>
      </c>
      <c r="V31">
        <f t="shared" si="4"/>
        <v>1.5</v>
      </c>
      <c r="W31">
        <v>10</v>
      </c>
      <c r="X31">
        <v>10</v>
      </c>
      <c r="Y31">
        <f t="shared" si="5"/>
        <v>10</v>
      </c>
      <c r="Z31">
        <f t="shared" si="6"/>
        <v>0</v>
      </c>
      <c r="AA31">
        <f t="shared" si="7"/>
        <v>6.666666666666667</v>
      </c>
    </row>
    <row r="32" spans="1:27" x14ac:dyDescent="0.2">
      <c r="A32">
        <v>164.2</v>
      </c>
      <c r="B32" t="b">
        <v>1</v>
      </c>
      <c r="C32" t="s">
        <v>11</v>
      </c>
      <c r="D32" t="s">
        <v>156</v>
      </c>
      <c r="E32" t="s">
        <v>157</v>
      </c>
      <c r="G32" t="s">
        <v>87</v>
      </c>
      <c r="H32" t="b">
        <v>1</v>
      </c>
      <c r="I32" t="s">
        <v>12</v>
      </c>
      <c r="J32">
        <v>2</v>
      </c>
      <c r="K32">
        <v>0</v>
      </c>
      <c r="L32">
        <f t="shared" si="0"/>
        <v>1</v>
      </c>
      <c r="M32">
        <v>41</v>
      </c>
      <c r="N32">
        <v>46</v>
      </c>
      <c r="O32">
        <f t="shared" si="1"/>
        <v>43.5</v>
      </c>
      <c r="P32">
        <v>53</v>
      </c>
      <c r="Q32">
        <v>44</v>
      </c>
      <c r="R32">
        <f t="shared" si="2"/>
        <v>48.5</v>
      </c>
      <c r="S32">
        <f t="shared" si="3"/>
        <v>1.1149425287356323</v>
      </c>
      <c r="T32">
        <v>3</v>
      </c>
      <c r="U32">
        <v>1</v>
      </c>
      <c r="V32">
        <f t="shared" si="4"/>
        <v>2</v>
      </c>
      <c r="W32">
        <v>12</v>
      </c>
      <c r="X32">
        <v>8</v>
      </c>
      <c r="Y32">
        <f t="shared" si="5"/>
        <v>10</v>
      </c>
      <c r="Z32">
        <f t="shared" si="6"/>
        <v>0.1</v>
      </c>
      <c r="AA32">
        <f t="shared" si="7"/>
        <v>5</v>
      </c>
    </row>
    <row r="33" spans="1:27" x14ac:dyDescent="0.2">
      <c r="A33">
        <v>119.1</v>
      </c>
      <c r="B33" t="b">
        <v>1</v>
      </c>
      <c r="C33" t="s">
        <v>11</v>
      </c>
      <c r="D33" t="s">
        <v>125</v>
      </c>
      <c r="E33" t="s">
        <v>126</v>
      </c>
      <c r="G33" t="s">
        <v>78</v>
      </c>
      <c r="H33" t="b">
        <v>1</v>
      </c>
      <c r="I33" t="s">
        <v>12</v>
      </c>
      <c r="J33">
        <v>4</v>
      </c>
      <c r="K33">
        <v>2</v>
      </c>
      <c r="L33">
        <f t="shared" si="0"/>
        <v>3</v>
      </c>
      <c r="M33">
        <v>20</v>
      </c>
      <c r="N33">
        <v>18</v>
      </c>
      <c r="O33">
        <f t="shared" si="1"/>
        <v>19</v>
      </c>
      <c r="P33">
        <v>22</v>
      </c>
      <c r="Q33">
        <v>20</v>
      </c>
      <c r="R33">
        <f t="shared" si="2"/>
        <v>21</v>
      </c>
      <c r="S33">
        <f t="shared" si="3"/>
        <v>1.1052631578947369</v>
      </c>
      <c r="T33">
        <v>7</v>
      </c>
      <c r="U33">
        <v>6</v>
      </c>
      <c r="V33">
        <f t="shared" si="4"/>
        <v>6.5</v>
      </c>
      <c r="W33">
        <v>17</v>
      </c>
      <c r="X33">
        <v>13</v>
      </c>
      <c r="Y33">
        <f t="shared" si="5"/>
        <v>15</v>
      </c>
      <c r="Z33">
        <f t="shared" si="6"/>
        <v>0.2</v>
      </c>
      <c r="AA33">
        <f t="shared" si="7"/>
        <v>2.3076923076923075</v>
      </c>
    </row>
    <row r="34" spans="1:27" x14ac:dyDescent="0.2">
      <c r="A34">
        <v>420</v>
      </c>
      <c r="B34" t="b">
        <v>1</v>
      </c>
      <c r="C34" t="s">
        <v>11</v>
      </c>
      <c r="D34" t="s">
        <v>175</v>
      </c>
      <c r="E34" t="s">
        <v>176</v>
      </c>
      <c r="G34" t="s">
        <v>13</v>
      </c>
      <c r="I34" t="s">
        <v>12</v>
      </c>
      <c r="J34">
        <v>1</v>
      </c>
      <c r="K34">
        <v>0</v>
      </c>
      <c r="L34">
        <f t="shared" ref="L34:L65" si="8">AVERAGE(J34:K34)</f>
        <v>0.5</v>
      </c>
      <c r="M34">
        <v>10</v>
      </c>
      <c r="N34">
        <v>10</v>
      </c>
      <c r="O34">
        <f t="shared" ref="O34:O65" si="9">AVERAGE(M34:N34)</f>
        <v>10</v>
      </c>
      <c r="P34">
        <v>10</v>
      </c>
      <c r="Q34">
        <v>12</v>
      </c>
      <c r="R34">
        <f t="shared" ref="R34:R65" si="10">AVERAGE(P34:Q34)</f>
        <v>11</v>
      </c>
      <c r="S34">
        <f t="shared" ref="S34:S65" si="11">R34/O34</f>
        <v>1.1000000000000001</v>
      </c>
      <c r="T34">
        <v>2</v>
      </c>
      <c r="U34">
        <v>3</v>
      </c>
      <c r="V34">
        <f t="shared" ref="V34:V65" si="12">AVERAGE(T34:U34)</f>
        <v>2.5</v>
      </c>
      <c r="W34">
        <v>5</v>
      </c>
      <c r="X34">
        <v>6</v>
      </c>
      <c r="Y34">
        <f t="shared" ref="Y34:Y65" si="13">AVERAGE(W34:X34)</f>
        <v>5.5</v>
      </c>
      <c r="Z34">
        <f t="shared" ref="Z34:Z65" si="14">L34/Y34</f>
        <v>9.0909090909090912E-2</v>
      </c>
      <c r="AA34">
        <f t="shared" ref="AA34:AA65" si="15">Y34/V34</f>
        <v>2.2000000000000002</v>
      </c>
    </row>
    <row r="35" spans="1:27" x14ac:dyDescent="0.2">
      <c r="A35">
        <v>314.10000000000002</v>
      </c>
      <c r="B35" t="b">
        <v>1</v>
      </c>
      <c r="C35" t="s">
        <v>11</v>
      </c>
      <c r="D35" t="s">
        <v>170</v>
      </c>
      <c r="E35" t="s">
        <v>171</v>
      </c>
      <c r="G35" t="s">
        <v>40</v>
      </c>
      <c r="I35" t="s">
        <v>12</v>
      </c>
      <c r="J35">
        <v>2</v>
      </c>
      <c r="K35">
        <v>1</v>
      </c>
      <c r="L35">
        <f t="shared" si="8"/>
        <v>1.5</v>
      </c>
      <c r="M35">
        <v>9</v>
      </c>
      <c r="N35">
        <v>11</v>
      </c>
      <c r="O35">
        <f t="shared" si="9"/>
        <v>10</v>
      </c>
      <c r="P35">
        <v>10</v>
      </c>
      <c r="Q35">
        <v>12</v>
      </c>
      <c r="R35">
        <f t="shared" si="10"/>
        <v>11</v>
      </c>
      <c r="S35">
        <f t="shared" si="11"/>
        <v>1.1000000000000001</v>
      </c>
      <c r="T35">
        <v>3</v>
      </c>
      <c r="U35">
        <v>2</v>
      </c>
      <c r="V35">
        <f t="shared" si="12"/>
        <v>2.5</v>
      </c>
      <c r="W35">
        <v>10</v>
      </c>
      <c r="X35">
        <v>9</v>
      </c>
      <c r="Y35">
        <f t="shared" si="13"/>
        <v>9.5</v>
      </c>
      <c r="Z35">
        <f t="shared" si="14"/>
        <v>0.15789473684210525</v>
      </c>
      <c r="AA35">
        <f t="shared" si="15"/>
        <v>3.8</v>
      </c>
    </row>
    <row r="36" spans="1:27" x14ac:dyDescent="0.2">
      <c r="A36">
        <v>172.1</v>
      </c>
      <c r="B36" t="b">
        <v>1</v>
      </c>
      <c r="C36" t="s">
        <v>11</v>
      </c>
      <c r="D36" t="s">
        <v>203</v>
      </c>
      <c r="E36" t="s">
        <v>204</v>
      </c>
      <c r="G36" t="s">
        <v>74</v>
      </c>
      <c r="H36" t="b">
        <v>1</v>
      </c>
      <c r="I36" t="s">
        <v>12</v>
      </c>
      <c r="J36">
        <v>1</v>
      </c>
      <c r="K36">
        <v>1</v>
      </c>
      <c r="L36">
        <f t="shared" si="8"/>
        <v>1</v>
      </c>
      <c r="M36">
        <v>11</v>
      </c>
      <c r="N36">
        <v>10</v>
      </c>
      <c r="O36">
        <f t="shared" si="9"/>
        <v>10.5</v>
      </c>
      <c r="P36">
        <v>11</v>
      </c>
      <c r="Q36">
        <v>12</v>
      </c>
      <c r="R36">
        <f t="shared" si="10"/>
        <v>11.5</v>
      </c>
      <c r="S36">
        <f t="shared" si="11"/>
        <v>1.0952380952380953</v>
      </c>
      <c r="T36">
        <v>1</v>
      </c>
      <c r="U36">
        <v>2</v>
      </c>
      <c r="V36">
        <f t="shared" si="12"/>
        <v>1.5</v>
      </c>
      <c r="W36">
        <v>6</v>
      </c>
      <c r="X36">
        <v>5</v>
      </c>
      <c r="Y36">
        <f t="shared" si="13"/>
        <v>5.5</v>
      </c>
      <c r="Z36">
        <f t="shared" si="14"/>
        <v>0.18181818181818182</v>
      </c>
      <c r="AA36">
        <f t="shared" si="15"/>
        <v>3.6666666666666665</v>
      </c>
    </row>
    <row r="37" spans="1:27" x14ac:dyDescent="0.2">
      <c r="A37">
        <v>49.4</v>
      </c>
      <c r="B37" t="b">
        <v>1</v>
      </c>
      <c r="C37" t="s">
        <v>11</v>
      </c>
      <c r="D37" t="s">
        <v>160</v>
      </c>
      <c r="E37" t="s">
        <v>161</v>
      </c>
      <c r="G37" t="s">
        <v>28</v>
      </c>
      <c r="H37" t="b">
        <v>1</v>
      </c>
      <c r="I37" t="s">
        <v>12</v>
      </c>
      <c r="J37">
        <v>1</v>
      </c>
      <c r="K37">
        <v>0</v>
      </c>
      <c r="L37">
        <f t="shared" si="8"/>
        <v>0.5</v>
      </c>
      <c r="M37">
        <v>6</v>
      </c>
      <c r="N37">
        <v>5</v>
      </c>
      <c r="O37">
        <f t="shared" si="9"/>
        <v>5.5</v>
      </c>
      <c r="P37">
        <v>7</v>
      </c>
      <c r="Q37">
        <v>5</v>
      </c>
      <c r="R37">
        <f t="shared" si="10"/>
        <v>6</v>
      </c>
      <c r="S37">
        <f t="shared" si="11"/>
        <v>1.0909090909090908</v>
      </c>
      <c r="T37">
        <v>5</v>
      </c>
      <c r="U37">
        <v>7</v>
      </c>
      <c r="V37">
        <f t="shared" si="12"/>
        <v>6</v>
      </c>
      <c r="W37">
        <v>18</v>
      </c>
      <c r="X37">
        <v>10</v>
      </c>
      <c r="Y37">
        <f t="shared" si="13"/>
        <v>14</v>
      </c>
      <c r="Z37">
        <f t="shared" si="14"/>
        <v>3.5714285714285712E-2</v>
      </c>
      <c r="AA37">
        <f t="shared" si="15"/>
        <v>2.3333333333333335</v>
      </c>
    </row>
    <row r="38" spans="1:27" x14ac:dyDescent="0.2">
      <c r="A38">
        <v>254.3</v>
      </c>
      <c r="B38" t="b">
        <v>1</v>
      </c>
      <c r="C38" t="s">
        <v>11</v>
      </c>
      <c r="D38" t="s">
        <v>168</v>
      </c>
      <c r="E38" t="s">
        <v>169</v>
      </c>
      <c r="G38" t="s">
        <v>20</v>
      </c>
      <c r="I38" t="s">
        <v>12</v>
      </c>
      <c r="J38">
        <v>0</v>
      </c>
      <c r="K38">
        <v>0</v>
      </c>
      <c r="L38">
        <f t="shared" si="8"/>
        <v>0</v>
      </c>
      <c r="M38">
        <v>11</v>
      </c>
      <c r="N38">
        <v>13</v>
      </c>
      <c r="O38">
        <f t="shared" si="9"/>
        <v>12</v>
      </c>
      <c r="P38">
        <v>13</v>
      </c>
      <c r="Q38">
        <v>13</v>
      </c>
      <c r="R38">
        <f t="shared" si="10"/>
        <v>13</v>
      </c>
      <c r="S38">
        <f t="shared" si="11"/>
        <v>1.0833333333333333</v>
      </c>
      <c r="T38">
        <v>1</v>
      </c>
      <c r="U38">
        <v>1</v>
      </c>
      <c r="V38">
        <f t="shared" si="12"/>
        <v>1</v>
      </c>
      <c r="W38">
        <v>6</v>
      </c>
      <c r="X38">
        <v>5</v>
      </c>
      <c r="Y38">
        <f t="shared" si="13"/>
        <v>5.5</v>
      </c>
      <c r="Z38">
        <f t="shared" si="14"/>
        <v>0</v>
      </c>
      <c r="AA38">
        <f t="shared" si="15"/>
        <v>5.5</v>
      </c>
    </row>
    <row r="39" spans="1:27" x14ac:dyDescent="0.2">
      <c r="A39">
        <v>220</v>
      </c>
      <c r="B39" t="b">
        <v>1</v>
      </c>
      <c r="C39" t="s">
        <v>11</v>
      </c>
      <c r="D39" t="s">
        <v>214</v>
      </c>
      <c r="E39" t="s">
        <v>215</v>
      </c>
      <c r="G39" t="s">
        <v>134</v>
      </c>
      <c r="H39" t="b">
        <v>1</v>
      </c>
      <c r="I39" t="s">
        <v>12</v>
      </c>
      <c r="J39">
        <v>0</v>
      </c>
      <c r="K39">
        <v>0</v>
      </c>
      <c r="L39">
        <f t="shared" si="8"/>
        <v>0</v>
      </c>
      <c r="M39">
        <v>21</v>
      </c>
      <c r="N39">
        <v>20</v>
      </c>
      <c r="O39">
        <f t="shared" si="9"/>
        <v>20.5</v>
      </c>
      <c r="P39">
        <v>19</v>
      </c>
      <c r="Q39">
        <v>25</v>
      </c>
      <c r="R39">
        <f t="shared" si="10"/>
        <v>22</v>
      </c>
      <c r="S39">
        <f t="shared" si="11"/>
        <v>1.0731707317073171</v>
      </c>
      <c r="T39">
        <v>4</v>
      </c>
      <c r="U39">
        <v>4</v>
      </c>
      <c r="V39">
        <f t="shared" si="12"/>
        <v>4</v>
      </c>
      <c r="W39">
        <v>11</v>
      </c>
      <c r="X39">
        <v>9</v>
      </c>
      <c r="Y39">
        <f t="shared" si="13"/>
        <v>10</v>
      </c>
      <c r="Z39">
        <f t="shared" si="14"/>
        <v>0</v>
      </c>
      <c r="AA39">
        <f t="shared" si="15"/>
        <v>2.5</v>
      </c>
    </row>
    <row r="40" spans="1:27" x14ac:dyDescent="0.2">
      <c r="A40">
        <v>482</v>
      </c>
      <c r="B40" t="b">
        <v>1</v>
      </c>
      <c r="C40" t="s">
        <v>11</v>
      </c>
      <c r="D40" t="s">
        <v>68</v>
      </c>
      <c r="E40" t="s">
        <v>69</v>
      </c>
      <c r="G40" t="s">
        <v>70</v>
      </c>
      <c r="I40" t="s">
        <v>12</v>
      </c>
      <c r="J40">
        <v>0</v>
      </c>
      <c r="K40">
        <v>0</v>
      </c>
      <c r="L40">
        <f t="shared" si="8"/>
        <v>0</v>
      </c>
      <c r="M40">
        <v>32</v>
      </c>
      <c r="N40">
        <v>33</v>
      </c>
      <c r="O40">
        <f t="shared" si="9"/>
        <v>32.5</v>
      </c>
      <c r="P40">
        <v>34</v>
      </c>
      <c r="Q40">
        <v>35</v>
      </c>
      <c r="R40">
        <f t="shared" si="10"/>
        <v>34.5</v>
      </c>
      <c r="S40">
        <f t="shared" si="11"/>
        <v>1.0615384615384615</v>
      </c>
      <c r="T40">
        <v>1</v>
      </c>
      <c r="U40">
        <v>2</v>
      </c>
      <c r="V40">
        <f t="shared" si="12"/>
        <v>1.5</v>
      </c>
      <c r="W40">
        <v>11</v>
      </c>
      <c r="X40">
        <v>6</v>
      </c>
      <c r="Y40">
        <f t="shared" si="13"/>
        <v>8.5</v>
      </c>
      <c r="Z40">
        <f t="shared" si="14"/>
        <v>0</v>
      </c>
      <c r="AA40">
        <f t="shared" si="15"/>
        <v>5.666666666666667</v>
      </c>
    </row>
    <row r="41" spans="1:27" x14ac:dyDescent="0.2">
      <c r="A41">
        <v>101</v>
      </c>
      <c r="B41" t="b">
        <v>1</v>
      </c>
      <c r="C41" t="s">
        <v>11</v>
      </c>
      <c r="D41" t="s">
        <v>177</v>
      </c>
      <c r="E41" t="s">
        <v>178</v>
      </c>
      <c r="G41" t="s">
        <v>49</v>
      </c>
      <c r="H41" t="b">
        <v>1</v>
      </c>
      <c r="I41" t="s">
        <v>12</v>
      </c>
      <c r="J41">
        <v>0</v>
      </c>
      <c r="K41">
        <v>0</v>
      </c>
      <c r="L41">
        <f t="shared" si="8"/>
        <v>0</v>
      </c>
      <c r="M41">
        <v>9</v>
      </c>
      <c r="N41">
        <v>9</v>
      </c>
      <c r="O41">
        <f t="shared" si="9"/>
        <v>9</v>
      </c>
      <c r="P41">
        <v>10</v>
      </c>
      <c r="Q41">
        <v>9</v>
      </c>
      <c r="R41">
        <f t="shared" si="10"/>
        <v>9.5</v>
      </c>
      <c r="S41">
        <f t="shared" si="11"/>
        <v>1.0555555555555556</v>
      </c>
      <c r="T41">
        <v>6</v>
      </c>
      <c r="U41">
        <v>4</v>
      </c>
      <c r="V41">
        <f t="shared" si="12"/>
        <v>5</v>
      </c>
      <c r="W41">
        <v>11</v>
      </c>
      <c r="X41">
        <v>10</v>
      </c>
      <c r="Y41">
        <f t="shared" si="13"/>
        <v>10.5</v>
      </c>
      <c r="Z41">
        <f t="shared" si="14"/>
        <v>0</v>
      </c>
      <c r="AA41">
        <f t="shared" si="15"/>
        <v>2.1</v>
      </c>
    </row>
    <row r="42" spans="1:27" x14ac:dyDescent="0.2">
      <c r="A42">
        <v>24.2</v>
      </c>
      <c r="B42" t="b">
        <v>1</v>
      </c>
      <c r="C42" t="s">
        <v>11</v>
      </c>
      <c r="D42" t="s">
        <v>119</v>
      </c>
      <c r="E42" t="s">
        <v>120</v>
      </c>
      <c r="G42" t="s">
        <v>75</v>
      </c>
      <c r="H42" t="b">
        <v>1</v>
      </c>
      <c r="I42" t="s">
        <v>12</v>
      </c>
      <c r="J42">
        <v>2</v>
      </c>
      <c r="K42">
        <v>1</v>
      </c>
      <c r="L42">
        <f t="shared" si="8"/>
        <v>1.5</v>
      </c>
      <c r="M42">
        <v>29</v>
      </c>
      <c r="N42">
        <v>29</v>
      </c>
      <c r="O42">
        <f t="shared" si="9"/>
        <v>29</v>
      </c>
      <c r="P42">
        <v>29</v>
      </c>
      <c r="Q42">
        <v>31</v>
      </c>
      <c r="R42">
        <f t="shared" si="10"/>
        <v>30</v>
      </c>
      <c r="S42">
        <f t="shared" si="11"/>
        <v>1.0344827586206897</v>
      </c>
      <c r="T42">
        <v>3</v>
      </c>
      <c r="U42">
        <v>2</v>
      </c>
      <c r="V42">
        <f t="shared" si="12"/>
        <v>2.5</v>
      </c>
      <c r="W42">
        <v>16</v>
      </c>
      <c r="X42">
        <v>12</v>
      </c>
      <c r="Y42">
        <f t="shared" si="13"/>
        <v>14</v>
      </c>
      <c r="Z42">
        <f t="shared" si="14"/>
        <v>0.10714285714285714</v>
      </c>
      <c r="AA42">
        <f t="shared" si="15"/>
        <v>5.6</v>
      </c>
    </row>
    <row r="43" spans="1:27" x14ac:dyDescent="0.2">
      <c r="A43">
        <v>318</v>
      </c>
      <c r="B43" t="b">
        <v>1</v>
      </c>
      <c r="C43" t="s">
        <v>11</v>
      </c>
      <c r="D43" t="s">
        <v>123</v>
      </c>
      <c r="E43" t="s">
        <v>124</v>
      </c>
      <c r="G43" t="s">
        <v>75</v>
      </c>
      <c r="H43" t="b">
        <v>1</v>
      </c>
      <c r="I43" t="s">
        <v>12</v>
      </c>
      <c r="J43">
        <v>0</v>
      </c>
      <c r="K43">
        <v>1</v>
      </c>
      <c r="L43">
        <f t="shared" si="8"/>
        <v>0.5</v>
      </c>
      <c r="M43">
        <v>20</v>
      </c>
      <c r="N43">
        <v>18</v>
      </c>
      <c r="O43">
        <f t="shared" si="9"/>
        <v>19</v>
      </c>
      <c r="P43">
        <v>19</v>
      </c>
      <c r="Q43">
        <v>20</v>
      </c>
      <c r="R43">
        <f t="shared" si="10"/>
        <v>19.5</v>
      </c>
      <c r="S43">
        <f t="shared" si="11"/>
        <v>1.0263157894736843</v>
      </c>
      <c r="T43">
        <v>1</v>
      </c>
      <c r="U43">
        <v>2</v>
      </c>
      <c r="V43">
        <f t="shared" si="12"/>
        <v>1.5</v>
      </c>
      <c r="W43">
        <v>10</v>
      </c>
      <c r="X43">
        <v>7</v>
      </c>
      <c r="Y43">
        <f t="shared" si="13"/>
        <v>8.5</v>
      </c>
      <c r="Z43">
        <f t="shared" si="14"/>
        <v>5.8823529411764705E-2</v>
      </c>
      <c r="AA43">
        <f t="shared" si="15"/>
        <v>5.666666666666667</v>
      </c>
    </row>
    <row r="44" spans="1:27" x14ac:dyDescent="0.2">
      <c r="A44">
        <v>154.1</v>
      </c>
      <c r="B44" t="b">
        <v>1</v>
      </c>
      <c r="C44" t="s">
        <v>11</v>
      </c>
      <c r="D44" t="s">
        <v>190</v>
      </c>
      <c r="E44" t="s">
        <v>191</v>
      </c>
      <c r="G44" t="s">
        <v>29</v>
      </c>
      <c r="H44" t="b">
        <v>1</v>
      </c>
      <c r="I44" t="s">
        <v>12</v>
      </c>
      <c r="J44">
        <v>3</v>
      </c>
      <c r="K44">
        <v>1</v>
      </c>
      <c r="L44">
        <f t="shared" si="8"/>
        <v>2</v>
      </c>
      <c r="M44">
        <v>21</v>
      </c>
      <c r="N44">
        <v>21</v>
      </c>
      <c r="O44">
        <f t="shared" si="9"/>
        <v>21</v>
      </c>
      <c r="P44">
        <v>25</v>
      </c>
      <c r="Q44">
        <v>18</v>
      </c>
      <c r="R44">
        <f t="shared" si="10"/>
        <v>21.5</v>
      </c>
      <c r="S44">
        <f t="shared" si="11"/>
        <v>1.0238095238095237</v>
      </c>
      <c r="T44">
        <v>6</v>
      </c>
      <c r="U44">
        <v>10</v>
      </c>
      <c r="V44">
        <f t="shared" si="12"/>
        <v>8</v>
      </c>
      <c r="W44">
        <v>26</v>
      </c>
      <c r="X44">
        <v>16</v>
      </c>
      <c r="Y44">
        <f t="shared" si="13"/>
        <v>21</v>
      </c>
      <c r="Z44">
        <f t="shared" si="14"/>
        <v>9.5238095238095233E-2</v>
      </c>
      <c r="AA44">
        <f t="shared" si="15"/>
        <v>2.625</v>
      </c>
    </row>
    <row r="45" spans="1:27" x14ac:dyDescent="0.2">
      <c r="A45">
        <v>48.1</v>
      </c>
      <c r="B45" t="b">
        <v>1</v>
      </c>
      <c r="C45" t="s">
        <v>11</v>
      </c>
      <c r="D45" t="s">
        <v>24</v>
      </c>
      <c r="E45" t="s">
        <v>25</v>
      </c>
      <c r="G45" t="s">
        <v>26</v>
      </c>
      <c r="H45" t="b">
        <v>1</v>
      </c>
      <c r="I45" t="s">
        <v>12</v>
      </c>
      <c r="J45">
        <v>12</v>
      </c>
      <c r="K45">
        <v>15</v>
      </c>
      <c r="L45">
        <f t="shared" si="8"/>
        <v>13.5</v>
      </c>
      <c r="M45">
        <v>77</v>
      </c>
      <c r="N45">
        <v>81</v>
      </c>
      <c r="O45">
        <f t="shared" si="9"/>
        <v>79</v>
      </c>
      <c r="P45">
        <v>78</v>
      </c>
      <c r="Q45">
        <v>80</v>
      </c>
      <c r="R45">
        <f t="shared" si="10"/>
        <v>79</v>
      </c>
      <c r="S45">
        <f t="shared" si="11"/>
        <v>1</v>
      </c>
      <c r="T45">
        <v>41</v>
      </c>
      <c r="U45">
        <v>45</v>
      </c>
      <c r="V45">
        <f t="shared" si="12"/>
        <v>43</v>
      </c>
      <c r="W45">
        <v>96</v>
      </c>
      <c r="X45">
        <v>80</v>
      </c>
      <c r="Y45">
        <f t="shared" si="13"/>
        <v>88</v>
      </c>
      <c r="Z45">
        <f t="shared" si="14"/>
        <v>0.15340909090909091</v>
      </c>
      <c r="AA45">
        <f t="shared" si="15"/>
        <v>2.0465116279069768</v>
      </c>
    </row>
    <row r="46" spans="1:27" x14ac:dyDescent="0.2">
      <c r="A46">
        <v>49.3</v>
      </c>
      <c r="B46" t="b">
        <v>1</v>
      </c>
      <c r="C46" t="s">
        <v>11</v>
      </c>
      <c r="D46" t="s">
        <v>193</v>
      </c>
      <c r="E46" t="s">
        <v>194</v>
      </c>
      <c r="G46" t="s">
        <v>195</v>
      </c>
      <c r="H46" t="b">
        <v>1</v>
      </c>
      <c r="I46" t="s">
        <v>12</v>
      </c>
      <c r="J46">
        <v>0</v>
      </c>
      <c r="K46">
        <v>1</v>
      </c>
      <c r="L46">
        <f t="shared" si="8"/>
        <v>0.5</v>
      </c>
      <c r="M46">
        <v>8</v>
      </c>
      <c r="N46">
        <v>8</v>
      </c>
      <c r="O46">
        <f t="shared" si="9"/>
        <v>8</v>
      </c>
      <c r="P46">
        <v>7</v>
      </c>
      <c r="Q46">
        <v>9</v>
      </c>
      <c r="R46">
        <f t="shared" si="10"/>
        <v>8</v>
      </c>
      <c r="S46">
        <f t="shared" si="11"/>
        <v>1</v>
      </c>
      <c r="T46">
        <v>1</v>
      </c>
      <c r="U46">
        <v>0</v>
      </c>
      <c r="V46">
        <f t="shared" si="12"/>
        <v>0.5</v>
      </c>
      <c r="W46">
        <v>6</v>
      </c>
      <c r="X46">
        <v>6</v>
      </c>
      <c r="Y46">
        <f t="shared" si="13"/>
        <v>6</v>
      </c>
      <c r="Z46">
        <f t="shared" si="14"/>
        <v>8.3333333333333329E-2</v>
      </c>
      <c r="AA46">
        <f t="shared" si="15"/>
        <v>12</v>
      </c>
    </row>
    <row r="47" spans="1:27" x14ac:dyDescent="0.2">
      <c r="A47">
        <v>209</v>
      </c>
      <c r="B47" t="b">
        <v>1</v>
      </c>
      <c r="C47" t="s">
        <v>11</v>
      </c>
      <c r="D47" t="s">
        <v>210</v>
      </c>
      <c r="E47" t="s">
        <v>211</v>
      </c>
      <c r="G47" t="s">
        <v>57</v>
      </c>
      <c r="H47" t="b">
        <v>1</v>
      </c>
      <c r="I47" t="s">
        <v>12</v>
      </c>
      <c r="J47">
        <v>0</v>
      </c>
      <c r="K47">
        <v>0</v>
      </c>
      <c r="L47">
        <f t="shared" si="8"/>
        <v>0</v>
      </c>
      <c r="M47">
        <v>9</v>
      </c>
      <c r="N47">
        <v>10</v>
      </c>
      <c r="O47">
        <f t="shared" si="9"/>
        <v>9.5</v>
      </c>
      <c r="P47">
        <v>9</v>
      </c>
      <c r="Q47">
        <v>10</v>
      </c>
      <c r="R47">
        <f t="shared" si="10"/>
        <v>9.5</v>
      </c>
      <c r="S47">
        <f t="shared" si="11"/>
        <v>1</v>
      </c>
      <c r="T47">
        <v>1</v>
      </c>
      <c r="U47">
        <v>0</v>
      </c>
      <c r="V47">
        <f t="shared" si="12"/>
        <v>0.5</v>
      </c>
      <c r="W47">
        <v>6</v>
      </c>
      <c r="X47">
        <v>6</v>
      </c>
      <c r="Y47">
        <f t="shared" si="13"/>
        <v>6</v>
      </c>
      <c r="Z47">
        <f t="shared" si="14"/>
        <v>0</v>
      </c>
      <c r="AA47">
        <f t="shared" si="15"/>
        <v>12</v>
      </c>
    </row>
    <row r="48" spans="1:27" x14ac:dyDescent="0.2">
      <c r="A48">
        <v>48.3</v>
      </c>
      <c r="B48" t="b">
        <v>1</v>
      </c>
      <c r="C48" t="s">
        <v>11</v>
      </c>
      <c r="D48" t="s">
        <v>245</v>
      </c>
      <c r="E48" t="s">
        <v>246</v>
      </c>
      <c r="G48" t="s">
        <v>66</v>
      </c>
      <c r="H48" t="b">
        <v>1</v>
      </c>
      <c r="I48" t="s">
        <v>12</v>
      </c>
      <c r="J48">
        <v>0</v>
      </c>
      <c r="K48">
        <v>2</v>
      </c>
      <c r="L48">
        <f t="shared" si="8"/>
        <v>1</v>
      </c>
      <c r="M48">
        <v>11</v>
      </c>
      <c r="N48">
        <v>11</v>
      </c>
      <c r="O48">
        <f t="shared" si="9"/>
        <v>11</v>
      </c>
      <c r="P48">
        <v>12</v>
      </c>
      <c r="Q48">
        <v>10</v>
      </c>
      <c r="R48">
        <f t="shared" si="10"/>
        <v>11</v>
      </c>
      <c r="S48">
        <f t="shared" si="11"/>
        <v>1</v>
      </c>
      <c r="T48">
        <v>0</v>
      </c>
      <c r="U48">
        <v>0</v>
      </c>
      <c r="V48">
        <f t="shared" si="12"/>
        <v>0</v>
      </c>
      <c r="W48">
        <v>6</v>
      </c>
      <c r="X48">
        <v>6</v>
      </c>
      <c r="Y48">
        <f t="shared" si="13"/>
        <v>6</v>
      </c>
      <c r="Z48">
        <f t="shared" si="14"/>
        <v>0.16666666666666666</v>
      </c>
      <c r="AA48" t="e">
        <f t="shared" si="15"/>
        <v>#DIV/0!</v>
      </c>
    </row>
    <row r="49" spans="1:27" x14ac:dyDescent="0.2">
      <c r="A49">
        <v>468</v>
      </c>
      <c r="B49" t="b">
        <v>1</v>
      </c>
      <c r="C49" t="s">
        <v>11</v>
      </c>
      <c r="D49" t="s">
        <v>142</v>
      </c>
      <c r="E49" t="s">
        <v>143</v>
      </c>
      <c r="G49" t="s">
        <v>17</v>
      </c>
      <c r="I49" t="s">
        <v>12</v>
      </c>
      <c r="J49">
        <v>0</v>
      </c>
      <c r="K49">
        <v>0</v>
      </c>
      <c r="L49">
        <f t="shared" si="8"/>
        <v>0</v>
      </c>
      <c r="M49">
        <v>19</v>
      </c>
      <c r="N49">
        <v>19</v>
      </c>
      <c r="O49">
        <f t="shared" si="9"/>
        <v>19</v>
      </c>
      <c r="P49">
        <v>19</v>
      </c>
      <c r="Q49">
        <v>19</v>
      </c>
      <c r="R49">
        <f t="shared" si="10"/>
        <v>19</v>
      </c>
      <c r="S49">
        <f t="shared" si="11"/>
        <v>1</v>
      </c>
      <c r="T49">
        <v>0</v>
      </c>
      <c r="U49">
        <v>0</v>
      </c>
      <c r="V49">
        <f t="shared" si="12"/>
        <v>0</v>
      </c>
      <c r="W49">
        <v>6</v>
      </c>
      <c r="X49">
        <v>5</v>
      </c>
      <c r="Y49">
        <f t="shared" si="13"/>
        <v>5.5</v>
      </c>
      <c r="Z49">
        <f t="shared" si="14"/>
        <v>0</v>
      </c>
      <c r="AA49" t="e">
        <f t="shared" si="15"/>
        <v>#DIV/0!</v>
      </c>
    </row>
    <row r="50" spans="1:27" x14ac:dyDescent="0.2">
      <c r="A50">
        <v>202.2</v>
      </c>
      <c r="B50" t="b">
        <v>1</v>
      </c>
      <c r="C50" t="s">
        <v>11</v>
      </c>
      <c r="D50" t="s">
        <v>71</v>
      </c>
      <c r="E50" t="s">
        <v>72</v>
      </c>
      <c r="G50" t="s">
        <v>22</v>
      </c>
      <c r="I50" t="s">
        <v>12</v>
      </c>
      <c r="J50">
        <v>2</v>
      </c>
      <c r="K50">
        <v>1</v>
      </c>
      <c r="L50">
        <f t="shared" si="8"/>
        <v>1.5</v>
      </c>
      <c r="M50">
        <v>26</v>
      </c>
      <c r="N50">
        <v>30</v>
      </c>
      <c r="O50">
        <f t="shared" si="9"/>
        <v>28</v>
      </c>
      <c r="P50">
        <v>24</v>
      </c>
      <c r="Q50">
        <v>31</v>
      </c>
      <c r="R50">
        <f t="shared" si="10"/>
        <v>27.5</v>
      </c>
      <c r="S50">
        <f t="shared" si="11"/>
        <v>0.9821428571428571</v>
      </c>
      <c r="T50">
        <v>5</v>
      </c>
      <c r="U50">
        <v>7</v>
      </c>
      <c r="V50">
        <f t="shared" si="12"/>
        <v>6</v>
      </c>
      <c r="W50">
        <v>16</v>
      </c>
      <c r="X50">
        <v>16</v>
      </c>
      <c r="Y50">
        <f t="shared" si="13"/>
        <v>16</v>
      </c>
      <c r="Z50">
        <f t="shared" si="14"/>
        <v>9.375E-2</v>
      </c>
      <c r="AA50">
        <f t="shared" si="15"/>
        <v>2.6666666666666665</v>
      </c>
    </row>
    <row r="51" spans="1:27" x14ac:dyDescent="0.2">
      <c r="A51">
        <v>61.4</v>
      </c>
      <c r="B51" t="b">
        <v>1</v>
      </c>
      <c r="C51" t="s">
        <v>11</v>
      </c>
      <c r="D51" t="s">
        <v>88</v>
      </c>
      <c r="E51" t="s">
        <v>89</v>
      </c>
      <c r="G51" t="s">
        <v>23</v>
      </c>
      <c r="I51" t="s">
        <v>12</v>
      </c>
      <c r="J51">
        <v>2</v>
      </c>
      <c r="K51">
        <v>4</v>
      </c>
      <c r="L51">
        <f t="shared" si="8"/>
        <v>3</v>
      </c>
      <c r="M51">
        <v>23</v>
      </c>
      <c r="N51">
        <v>22</v>
      </c>
      <c r="O51">
        <f t="shared" si="9"/>
        <v>22.5</v>
      </c>
      <c r="P51">
        <v>21</v>
      </c>
      <c r="Q51">
        <v>23</v>
      </c>
      <c r="R51">
        <f t="shared" si="10"/>
        <v>22</v>
      </c>
      <c r="S51">
        <f t="shared" si="11"/>
        <v>0.97777777777777775</v>
      </c>
      <c r="T51">
        <v>6</v>
      </c>
      <c r="U51">
        <v>6</v>
      </c>
      <c r="V51">
        <f t="shared" si="12"/>
        <v>6</v>
      </c>
      <c r="W51">
        <v>21</v>
      </c>
      <c r="X51">
        <v>23</v>
      </c>
      <c r="Y51">
        <f t="shared" si="13"/>
        <v>22</v>
      </c>
      <c r="Z51">
        <f t="shared" si="14"/>
        <v>0.13636363636363635</v>
      </c>
      <c r="AA51">
        <f t="shared" si="15"/>
        <v>3.6666666666666665</v>
      </c>
    </row>
    <row r="52" spans="1:27" x14ac:dyDescent="0.2">
      <c r="A52">
        <v>254.2</v>
      </c>
      <c r="B52" t="b">
        <v>1</v>
      </c>
      <c r="C52" t="s">
        <v>11</v>
      </c>
      <c r="D52" t="s">
        <v>200</v>
      </c>
      <c r="E52" t="s">
        <v>244</v>
      </c>
      <c r="G52" t="s">
        <v>111</v>
      </c>
      <c r="H52" t="b">
        <v>1</v>
      </c>
      <c r="I52" t="s">
        <v>12</v>
      </c>
      <c r="J52">
        <v>0</v>
      </c>
      <c r="K52">
        <v>0</v>
      </c>
      <c r="L52">
        <f t="shared" si="8"/>
        <v>0</v>
      </c>
      <c r="M52">
        <v>26</v>
      </c>
      <c r="N52">
        <v>28</v>
      </c>
      <c r="O52">
        <f t="shared" si="9"/>
        <v>27</v>
      </c>
      <c r="P52">
        <v>25</v>
      </c>
      <c r="Q52">
        <v>27</v>
      </c>
      <c r="R52">
        <f t="shared" si="10"/>
        <v>26</v>
      </c>
      <c r="S52">
        <f t="shared" si="11"/>
        <v>0.96296296296296291</v>
      </c>
      <c r="T52">
        <v>0</v>
      </c>
      <c r="U52">
        <v>1</v>
      </c>
      <c r="V52">
        <f t="shared" si="12"/>
        <v>0.5</v>
      </c>
      <c r="W52">
        <v>11</v>
      </c>
      <c r="X52">
        <v>7</v>
      </c>
      <c r="Y52">
        <f t="shared" si="13"/>
        <v>9</v>
      </c>
      <c r="Z52">
        <f t="shared" si="14"/>
        <v>0</v>
      </c>
      <c r="AA52">
        <f t="shared" si="15"/>
        <v>18</v>
      </c>
    </row>
    <row r="53" spans="1:27" x14ac:dyDescent="0.2">
      <c r="A53">
        <v>21.2</v>
      </c>
      <c r="B53" t="b">
        <v>1</v>
      </c>
      <c r="C53" t="s">
        <v>11</v>
      </c>
      <c r="D53" t="s">
        <v>135</v>
      </c>
      <c r="E53" t="s">
        <v>136</v>
      </c>
      <c r="G53" t="s">
        <v>61</v>
      </c>
      <c r="I53" t="s">
        <v>12</v>
      </c>
      <c r="J53">
        <v>1</v>
      </c>
      <c r="K53">
        <v>1</v>
      </c>
      <c r="L53">
        <f t="shared" si="8"/>
        <v>1</v>
      </c>
      <c r="M53">
        <v>18</v>
      </c>
      <c r="N53">
        <v>19</v>
      </c>
      <c r="O53">
        <f t="shared" si="9"/>
        <v>18.5</v>
      </c>
      <c r="P53">
        <v>19</v>
      </c>
      <c r="Q53">
        <v>16</v>
      </c>
      <c r="R53">
        <f t="shared" si="10"/>
        <v>17.5</v>
      </c>
      <c r="S53">
        <f t="shared" si="11"/>
        <v>0.94594594594594594</v>
      </c>
      <c r="T53">
        <v>2</v>
      </c>
      <c r="U53">
        <v>5</v>
      </c>
      <c r="V53">
        <f t="shared" si="12"/>
        <v>3.5</v>
      </c>
      <c r="W53">
        <v>9</v>
      </c>
      <c r="X53">
        <v>7</v>
      </c>
      <c r="Y53">
        <f t="shared" si="13"/>
        <v>8</v>
      </c>
      <c r="Z53">
        <f t="shared" si="14"/>
        <v>0.125</v>
      </c>
      <c r="AA53">
        <f t="shared" si="15"/>
        <v>2.2857142857142856</v>
      </c>
    </row>
    <row r="54" spans="1:27" x14ac:dyDescent="0.2">
      <c r="A54">
        <v>83.2</v>
      </c>
      <c r="B54" t="b">
        <v>1</v>
      </c>
      <c r="C54" t="s">
        <v>11</v>
      </c>
      <c r="D54" t="s">
        <v>249</v>
      </c>
      <c r="E54" t="s">
        <v>250</v>
      </c>
      <c r="G54" t="s">
        <v>144</v>
      </c>
      <c r="H54" t="b">
        <v>1</v>
      </c>
      <c r="I54" t="s">
        <v>12</v>
      </c>
      <c r="J54">
        <v>0</v>
      </c>
      <c r="K54">
        <v>0</v>
      </c>
      <c r="L54">
        <f t="shared" si="8"/>
        <v>0</v>
      </c>
      <c r="M54">
        <v>41</v>
      </c>
      <c r="N54">
        <v>48</v>
      </c>
      <c r="O54">
        <f t="shared" si="9"/>
        <v>44.5</v>
      </c>
      <c r="P54">
        <v>44</v>
      </c>
      <c r="Q54">
        <v>40</v>
      </c>
      <c r="R54">
        <f t="shared" si="10"/>
        <v>42</v>
      </c>
      <c r="S54">
        <f t="shared" si="11"/>
        <v>0.9438202247191011</v>
      </c>
      <c r="T54">
        <v>2</v>
      </c>
      <c r="U54">
        <v>4</v>
      </c>
      <c r="V54">
        <f t="shared" si="12"/>
        <v>3</v>
      </c>
      <c r="W54">
        <v>32</v>
      </c>
      <c r="X54">
        <v>27</v>
      </c>
      <c r="Y54">
        <f t="shared" si="13"/>
        <v>29.5</v>
      </c>
      <c r="Z54">
        <f t="shared" si="14"/>
        <v>0</v>
      </c>
      <c r="AA54">
        <f t="shared" si="15"/>
        <v>9.8333333333333339</v>
      </c>
    </row>
    <row r="55" spans="1:27" x14ac:dyDescent="0.2">
      <c r="A55">
        <v>96</v>
      </c>
      <c r="B55" t="b">
        <v>1</v>
      </c>
      <c r="C55" t="s">
        <v>11</v>
      </c>
      <c r="D55" t="s">
        <v>251</v>
      </c>
      <c r="E55" t="s">
        <v>252</v>
      </c>
      <c r="G55" t="s">
        <v>32</v>
      </c>
      <c r="H55" t="b">
        <v>1</v>
      </c>
      <c r="I55" t="s">
        <v>12</v>
      </c>
      <c r="J55">
        <v>0</v>
      </c>
      <c r="K55">
        <v>0</v>
      </c>
      <c r="L55">
        <f t="shared" si="8"/>
        <v>0</v>
      </c>
      <c r="M55">
        <v>41</v>
      </c>
      <c r="N55">
        <v>48</v>
      </c>
      <c r="O55">
        <f t="shared" si="9"/>
        <v>44.5</v>
      </c>
      <c r="P55">
        <v>44</v>
      </c>
      <c r="Q55">
        <v>40</v>
      </c>
      <c r="R55">
        <f t="shared" si="10"/>
        <v>42</v>
      </c>
      <c r="S55">
        <f t="shared" si="11"/>
        <v>0.9438202247191011</v>
      </c>
      <c r="T55">
        <v>2</v>
      </c>
      <c r="U55">
        <v>4</v>
      </c>
      <c r="V55">
        <f t="shared" si="12"/>
        <v>3</v>
      </c>
      <c r="W55">
        <v>32</v>
      </c>
      <c r="X55">
        <v>27</v>
      </c>
      <c r="Y55">
        <f t="shared" si="13"/>
        <v>29.5</v>
      </c>
      <c r="Z55">
        <f t="shared" si="14"/>
        <v>0</v>
      </c>
      <c r="AA55">
        <f t="shared" si="15"/>
        <v>9.8333333333333339</v>
      </c>
    </row>
    <row r="56" spans="1:27" x14ac:dyDescent="0.2">
      <c r="A56">
        <v>384</v>
      </c>
      <c r="B56" t="b">
        <v>1</v>
      </c>
      <c r="C56" t="s">
        <v>11</v>
      </c>
      <c r="D56" t="s">
        <v>93</v>
      </c>
      <c r="E56" t="s">
        <v>94</v>
      </c>
      <c r="G56" t="s">
        <v>95</v>
      </c>
      <c r="H56" t="b">
        <v>1</v>
      </c>
      <c r="I56" t="s">
        <v>12</v>
      </c>
      <c r="J56">
        <v>0</v>
      </c>
      <c r="K56">
        <v>1</v>
      </c>
      <c r="L56">
        <f t="shared" si="8"/>
        <v>0.5</v>
      </c>
      <c r="M56">
        <v>35</v>
      </c>
      <c r="N56">
        <v>34</v>
      </c>
      <c r="O56">
        <f t="shared" si="9"/>
        <v>34.5</v>
      </c>
      <c r="P56">
        <v>34</v>
      </c>
      <c r="Q56">
        <v>31</v>
      </c>
      <c r="R56">
        <f t="shared" si="10"/>
        <v>32.5</v>
      </c>
      <c r="S56">
        <f t="shared" si="11"/>
        <v>0.94202898550724634</v>
      </c>
      <c r="T56">
        <v>0</v>
      </c>
      <c r="U56">
        <v>0</v>
      </c>
      <c r="V56">
        <f t="shared" si="12"/>
        <v>0</v>
      </c>
      <c r="W56">
        <v>5</v>
      </c>
      <c r="X56">
        <v>5</v>
      </c>
      <c r="Y56">
        <f t="shared" si="13"/>
        <v>5</v>
      </c>
      <c r="Z56">
        <f t="shared" si="14"/>
        <v>0.1</v>
      </c>
      <c r="AA56" t="e">
        <f t="shared" si="15"/>
        <v>#DIV/0!</v>
      </c>
    </row>
    <row r="57" spans="1:27" x14ac:dyDescent="0.2">
      <c r="A57">
        <v>164.1</v>
      </c>
      <c r="B57" t="b">
        <v>1</v>
      </c>
      <c r="C57" t="s">
        <v>11</v>
      </c>
      <c r="D57" t="s">
        <v>131</v>
      </c>
      <c r="E57" t="s">
        <v>132</v>
      </c>
      <c r="G57" t="s">
        <v>133</v>
      </c>
      <c r="H57" t="b">
        <v>1</v>
      </c>
      <c r="I57" t="s">
        <v>12</v>
      </c>
      <c r="J57">
        <v>0</v>
      </c>
      <c r="K57">
        <v>0</v>
      </c>
      <c r="L57">
        <f t="shared" si="8"/>
        <v>0</v>
      </c>
      <c r="M57">
        <v>19</v>
      </c>
      <c r="N57">
        <v>15</v>
      </c>
      <c r="O57">
        <f t="shared" si="9"/>
        <v>17</v>
      </c>
      <c r="P57">
        <v>17</v>
      </c>
      <c r="Q57">
        <v>15</v>
      </c>
      <c r="R57">
        <f t="shared" si="10"/>
        <v>16</v>
      </c>
      <c r="S57">
        <f t="shared" si="11"/>
        <v>0.94117647058823528</v>
      </c>
      <c r="T57">
        <v>1</v>
      </c>
      <c r="U57">
        <v>2</v>
      </c>
      <c r="V57">
        <f t="shared" si="12"/>
        <v>1.5</v>
      </c>
      <c r="W57">
        <v>7</v>
      </c>
      <c r="X57">
        <v>6</v>
      </c>
      <c r="Y57">
        <f t="shared" si="13"/>
        <v>6.5</v>
      </c>
      <c r="Z57">
        <f t="shared" si="14"/>
        <v>0</v>
      </c>
      <c r="AA57">
        <f t="shared" si="15"/>
        <v>4.333333333333333</v>
      </c>
    </row>
    <row r="58" spans="1:27" x14ac:dyDescent="0.2">
      <c r="A58">
        <v>128.1</v>
      </c>
      <c r="B58" t="b">
        <v>1</v>
      </c>
      <c r="C58" t="s">
        <v>11</v>
      </c>
      <c r="D58" t="s">
        <v>231</v>
      </c>
      <c r="E58" t="s">
        <v>232</v>
      </c>
      <c r="G58" t="s">
        <v>66</v>
      </c>
      <c r="H58" t="b">
        <v>1</v>
      </c>
      <c r="I58" t="s">
        <v>12</v>
      </c>
      <c r="J58">
        <v>0</v>
      </c>
      <c r="K58">
        <v>0</v>
      </c>
      <c r="L58">
        <f t="shared" si="8"/>
        <v>0</v>
      </c>
      <c r="M58">
        <v>32</v>
      </c>
      <c r="N58">
        <v>34</v>
      </c>
      <c r="O58">
        <f t="shared" si="9"/>
        <v>33</v>
      </c>
      <c r="P58">
        <v>32</v>
      </c>
      <c r="Q58">
        <v>30</v>
      </c>
      <c r="R58">
        <f t="shared" si="10"/>
        <v>31</v>
      </c>
      <c r="S58">
        <f t="shared" si="11"/>
        <v>0.93939393939393945</v>
      </c>
      <c r="T58">
        <v>3</v>
      </c>
      <c r="U58">
        <v>2</v>
      </c>
      <c r="V58">
        <f t="shared" si="12"/>
        <v>2.5</v>
      </c>
      <c r="W58">
        <v>10</v>
      </c>
      <c r="X58">
        <v>6</v>
      </c>
      <c r="Y58">
        <f t="shared" si="13"/>
        <v>8</v>
      </c>
      <c r="Z58">
        <f t="shared" si="14"/>
        <v>0</v>
      </c>
      <c r="AA58">
        <f t="shared" si="15"/>
        <v>3.2</v>
      </c>
    </row>
    <row r="59" spans="1:27" x14ac:dyDescent="0.2">
      <c r="A59">
        <v>531</v>
      </c>
      <c r="B59" t="b">
        <v>1</v>
      </c>
      <c r="C59" t="s">
        <v>11</v>
      </c>
      <c r="D59" t="s">
        <v>101</v>
      </c>
      <c r="E59" t="s">
        <v>102</v>
      </c>
      <c r="G59" t="s">
        <v>39</v>
      </c>
      <c r="I59" t="s">
        <v>12</v>
      </c>
      <c r="J59">
        <v>2</v>
      </c>
      <c r="K59">
        <v>1</v>
      </c>
      <c r="L59">
        <f t="shared" si="8"/>
        <v>1.5</v>
      </c>
      <c r="M59">
        <v>25</v>
      </c>
      <c r="N59">
        <v>23</v>
      </c>
      <c r="O59">
        <f t="shared" si="9"/>
        <v>24</v>
      </c>
      <c r="P59">
        <v>23</v>
      </c>
      <c r="Q59">
        <v>22</v>
      </c>
      <c r="R59">
        <f t="shared" si="10"/>
        <v>22.5</v>
      </c>
      <c r="S59">
        <f t="shared" si="11"/>
        <v>0.9375</v>
      </c>
      <c r="T59">
        <v>2</v>
      </c>
      <c r="U59">
        <v>5</v>
      </c>
      <c r="V59">
        <f t="shared" si="12"/>
        <v>3.5</v>
      </c>
      <c r="W59">
        <v>11</v>
      </c>
      <c r="X59">
        <v>8</v>
      </c>
      <c r="Y59">
        <f t="shared" si="13"/>
        <v>9.5</v>
      </c>
      <c r="Z59">
        <f t="shared" si="14"/>
        <v>0.15789473684210525</v>
      </c>
      <c r="AA59">
        <f t="shared" si="15"/>
        <v>2.7142857142857144</v>
      </c>
    </row>
    <row r="60" spans="1:27" x14ac:dyDescent="0.2">
      <c r="A60">
        <v>436</v>
      </c>
      <c r="B60" t="b">
        <v>1</v>
      </c>
      <c r="C60" t="s">
        <v>11</v>
      </c>
      <c r="D60" t="s">
        <v>206</v>
      </c>
      <c r="E60" t="s">
        <v>207</v>
      </c>
      <c r="G60" t="s">
        <v>14</v>
      </c>
      <c r="H60" t="b">
        <v>1</v>
      </c>
      <c r="I60" t="s">
        <v>12</v>
      </c>
      <c r="J60">
        <v>1</v>
      </c>
      <c r="K60">
        <v>1</v>
      </c>
      <c r="L60">
        <f t="shared" si="8"/>
        <v>1</v>
      </c>
      <c r="M60">
        <v>29</v>
      </c>
      <c r="N60">
        <v>32</v>
      </c>
      <c r="O60">
        <f t="shared" si="9"/>
        <v>30.5</v>
      </c>
      <c r="P60">
        <v>29</v>
      </c>
      <c r="Q60">
        <v>28</v>
      </c>
      <c r="R60">
        <f t="shared" si="10"/>
        <v>28.5</v>
      </c>
      <c r="S60">
        <f t="shared" si="11"/>
        <v>0.93442622950819676</v>
      </c>
      <c r="T60">
        <v>3</v>
      </c>
      <c r="U60">
        <v>4</v>
      </c>
      <c r="V60">
        <f t="shared" si="12"/>
        <v>3.5</v>
      </c>
      <c r="W60">
        <v>8</v>
      </c>
      <c r="X60">
        <v>7</v>
      </c>
      <c r="Y60">
        <f t="shared" si="13"/>
        <v>7.5</v>
      </c>
      <c r="Z60">
        <f t="shared" si="14"/>
        <v>0.13333333333333333</v>
      </c>
      <c r="AA60">
        <f t="shared" si="15"/>
        <v>2.1428571428571428</v>
      </c>
    </row>
    <row r="61" spans="1:27" x14ac:dyDescent="0.2">
      <c r="A61">
        <v>418</v>
      </c>
      <c r="B61" t="b">
        <v>1</v>
      </c>
      <c r="C61" t="s">
        <v>11</v>
      </c>
      <c r="D61" t="s">
        <v>212</v>
      </c>
      <c r="E61" t="s">
        <v>213</v>
      </c>
      <c r="G61" t="s">
        <v>205</v>
      </c>
      <c r="H61" t="b">
        <v>1</v>
      </c>
      <c r="I61" t="s">
        <v>12</v>
      </c>
      <c r="J61">
        <v>1</v>
      </c>
      <c r="K61">
        <v>0</v>
      </c>
      <c r="L61">
        <f t="shared" si="8"/>
        <v>0.5</v>
      </c>
      <c r="M61">
        <v>8</v>
      </c>
      <c r="N61">
        <v>7</v>
      </c>
      <c r="O61">
        <f t="shared" si="9"/>
        <v>7.5</v>
      </c>
      <c r="P61">
        <v>6</v>
      </c>
      <c r="Q61">
        <v>8</v>
      </c>
      <c r="R61">
        <f t="shared" si="10"/>
        <v>7</v>
      </c>
      <c r="S61">
        <f t="shared" si="11"/>
        <v>0.93333333333333335</v>
      </c>
      <c r="T61">
        <v>4</v>
      </c>
      <c r="U61">
        <v>4</v>
      </c>
      <c r="V61">
        <f t="shared" si="12"/>
        <v>4</v>
      </c>
      <c r="W61">
        <v>15</v>
      </c>
      <c r="X61">
        <v>16</v>
      </c>
      <c r="Y61">
        <f t="shared" si="13"/>
        <v>15.5</v>
      </c>
      <c r="Z61">
        <f t="shared" si="14"/>
        <v>3.2258064516129031E-2</v>
      </c>
      <c r="AA61">
        <f t="shared" si="15"/>
        <v>3.875</v>
      </c>
    </row>
    <row r="62" spans="1:27" x14ac:dyDescent="0.2">
      <c r="A62">
        <v>428</v>
      </c>
      <c r="B62" t="b">
        <v>1</v>
      </c>
      <c r="C62" t="s">
        <v>11</v>
      </c>
      <c r="D62" t="s">
        <v>76</v>
      </c>
      <c r="E62" t="s">
        <v>77</v>
      </c>
      <c r="G62" t="s">
        <v>19</v>
      </c>
      <c r="H62" t="b">
        <v>1</v>
      </c>
      <c r="I62" t="s">
        <v>12</v>
      </c>
      <c r="J62">
        <v>2</v>
      </c>
      <c r="K62">
        <v>0</v>
      </c>
      <c r="L62">
        <f t="shared" si="8"/>
        <v>1</v>
      </c>
      <c r="M62">
        <v>27</v>
      </c>
      <c r="N62">
        <v>32</v>
      </c>
      <c r="O62">
        <f t="shared" si="9"/>
        <v>29.5</v>
      </c>
      <c r="P62">
        <v>23</v>
      </c>
      <c r="Q62">
        <v>32</v>
      </c>
      <c r="R62">
        <f t="shared" si="10"/>
        <v>27.5</v>
      </c>
      <c r="S62">
        <f t="shared" si="11"/>
        <v>0.93220338983050843</v>
      </c>
      <c r="T62">
        <v>3</v>
      </c>
      <c r="U62">
        <v>6</v>
      </c>
      <c r="V62">
        <f t="shared" si="12"/>
        <v>4.5</v>
      </c>
      <c r="W62">
        <v>10</v>
      </c>
      <c r="X62">
        <v>11</v>
      </c>
      <c r="Y62">
        <f t="shared" si="13"/>
        <v>10.5</v>
      </c>
      <c r="Z62">
        <f t="shared" si="14"/>
        <v>9.5238095238095233E-2</v>
      </c>
      <c r="AA62">
        <f t="shared" si="15"/>
        <v>2.3333333333333335</v>
      </c>
    </row>
    <row r="63" spans="1:27" x14ac:dyDescent="0.2">
      <c r="A63">
        <v>98.1</v>
      </c>
      <c r="B63" t="b">
        <v>1</v>
      </c>
      <c r="C63" t="s">
        <v>11</v>
      </c>
      <c r="D63" t="s">
        <v>225</v>
      </c>
      <c r="E63" t="s">
        <v>226</v>
      </c>
      <c r="G63" t="s">
        <v>18</v>
      </c>
      <c r="H63" t="b">
        <v>1</v>
      </c>
      <c r="I63" t="s">
        <v>12</v>
      </c>
      <c r="J63">
        <v>0</v>
      </c>
      <c r="K63">
        <v>0</v>
      </c>
      <c r="L63">
        <f t="shared" si="8"/>
        <v>0</v>
      </c>
      <c r="M63">
        <v>34</v>
      </c>
      <c r="N63">
        <v>35</v>
      </c>
      <c r="O63">
        <f t="shared" si="9"/>
        <v>34.5</v>
      </c>
      <c r="P63">
        <v>32</v>
      </c>
      <c r="Q63">
        <v>32</v>
      </c>
      <c r="R63">
        <f t="shared" si="10"/>
        <v>32</v>
      </c>
      <c r="S63">
        <f t="shared" si="11"/>
        <v>0.92753623188405798</v>
      </c>
      <c r="T63">
        <v>3</v>
      </c>
      <c r="U63">
        <v>2</v>
      </c>
      <c r="V63">
        <f t="shared" si="12"/>
        <v>2.5</v>
      </c>
      <c r="W63">
        <v>10</v>
      </c>
      <c r="X63">
        <v>6</v>
      </c>
      <c r="Y63">
        <f t="shared" si="13"/>
        <v>8</v>
      </c>
      <c r="Z63">
        <f t="shared" si="14"/>
        <v>0</v>
      </c>
      <c r="AA63">
        <f t="shared" si="15"/>
        <v>3.2</v>
      </c>
    </row>
    <row r="64" spans="1:27" x14ac:dyDescent="0.2">
      <c r="A64">
        <v>241.1</v>
      </c>
      <c r="B64" t="b">
        <v>1</v>
      </c>
      <c r="C64" t="s">
        <v>11</v>
      </c>
      <c r="D64" t="s">
        <v>236</v>
      </c>
      <c r="E64" t="s">
        <v>237</v>
      </c>
      <c r="G64" t="s">
        <v>48</v>
      </c>
      <c r="H64" t="b">
        <v>1</v>
      </c>
      <c r="I64" t="s">
        <v>12</v>
      </c>
      <c r="J64">
        <v>0</v>
      </c>
      <c r="K64">
        <v>0</v>
      </c>
      <c r="L64">
        <f t="shared" si="8"/>
        <v>0</v>
      </c>
      <c r="M64">
        <v>28</v>
      </c>
      <c r="N64">
        <v>36</v>
      </c>
      <c r="O64">
        <f t="shared" si="9"/>
        <v>32</v>
      </c>
      <c r="P64">
        <v>31</v>
      </c>
      <c r="Q64">
        <v>28</v>
      </c>
      <c r="R64">
        <f t="shared" si="10"/>
        <v>29.5</v>
      </c>
      <c r="S64">
        <f t="shared" si="11"/>
        <v>0.921875</v>
      </c>
      <c r="T64">
        <v>0</v>
      </c>
      <c r="U64">
        <v>0</v>
      </c>
      <c r="V64">
        <f t="shared" si="12"/>
        <v>0</v>
      </c>
      <c r="W64">
        <v>19</v>
      </c>
      <c r="X64">
        <v>18</v>
      </c>
      <c r="Y64">
        <f t="shared" si="13"/>
        <v>18.5</v>
      </c>
      <c r="Z64">
        <f t="shared" si="14"/>
        <v>0</v>
      </c>
      <c r="AA64" t="e">
        <f t="shared" si="15"/>
        <v>#DIV/0!</v>
      </c>
    </row>
    <row r="65" spans="1:27" x14ac:dyDescent="0.2">
      <c r="A65">
        <v>42.1</v>
      </c>
      <c r="B65" t="b">
        <v>1</v>
      </c>
      <c r="C65" t="s">
        <v>11</v>
      </c>
      <c r="D65" t="s">
        <v>200</v>
      </c>
      <c r="E65" t="s">
        <v>201</v>
      </c>
      <c r="G65" t="s">
        <v>74</v>
      </c>
      <c r="H65" t="b">
        <v>1</v>
      </c>
      <c r="I65" t="s">
        <v>12</v>
      </c>
      <c r="J65">
        <v>1</v>
      </c>
      <c r="K65">
        <v>1</v>
      </c>
      <c r="L65">
        <f t="shared" si="8"/>
        <v>1</v>
      </c>
      <c r="M65">
        <v>31</v>
      </c>
      <c r="N65">
        <v>32</v>
      </c>
      <c r="O65">
        <f t="shared" si="9"/>
        <v>31.5</v>
      </c>
      <c r="P65">
        <v>27</v>
      </c>
      <c r="Q65">
        <v>31</v>
      </c>
      <c r="R65">
        <f t="shared" si="10"/>
        <v>29</v>
      </c>
      <c r="S65">
        <f t="shared" si="11"/>
        <v>0.92063492063492058</v>
      </c>
      <c r="T65">
        <v>1</v>
      </c>
      <c r="U65">
        <v>1</v>
      </c>
      <c r="V65">
        <f t="shared" si="12"/>
        <v>1</v>
      </c>
      <c r="W65">
        <v>13</v>
      </c>
      <c r="X65">
        <v>9</v>
      </c>
      <c r="Y65">
        <f t="shared" si="13"/>
        <v>11</v>
      </c>
      <c r="Z65">
        <f t="shared" si="14"/>
        <v>9.0909090909090912E-2</v>
      </c>
      <c r="AA65">
        <f t="shared" si="15"/>
        <v>11</v>
      </c>
    </row>
    <row r="66" spans="1:27" x14ac:dyDescent="0.2">
      <c r="A66">
        <v>218</v>
      </c>
      <c r="B66" t="b">
        <v>1</v>
      </c>
      <c r="C66" t="s">
        <v>11</v>
      </c>
      <c r="D66" t="s">
        <v>34</v>
      </c>
      <c r="E66" t="s">
        <v>35</v>
      </c>
      <c r="G66" t="s">
        <v>36</v>
      </c>
      <c r="H66" t="b">
        <v>1</v>
      </c>
      <c r="I66" t="s">
        <v>12</v>
      </c>
      <c r="J66">
        <v>2</v>
      </c>
      <c r="K66">
        <v>2</v>
      </c>
      <c r="L66">
        <f t="shared" ref="L66:L88" si="16">AVERAGE(J66:K66)</f>
        <v>2</v>
      </c>
      <c r="M66">
        <v>111</v>
      </c>
      <c r="N66">
        <v>107</v>
      </c>
      <c r="O66">
        <f t="shared" ref="O66:O88" si="17">AVERAGE(M66:N66)</f>
        <v>109</v>
      </c>
      <c r="P66">
        <v>100</v>
      </c>
      <c r="Q66">
        <v>100</v>
      </c>
      <c r="R66">
        <f t="shared" ref="R66:R88" si="18">AVERAGE(P66:Q66)</f>
        <v>100</v>
      </c>
      <c r="S66">
        <f t="shared" ref="S66:S88" si="19">R66/O66</f>
        <v>0.91743119266055051</v>
      </c>
      <c r="T66">
        <v>9</v>
      </c>
      <c r="U66">
        <v>10</v>
      </c>
      <c r="V66">
        <f t="shared" ref="V66:V88" si="20">AVERAGE(T66:U66)</f>
        <v>9.5</v>
      </c>
      <c r="W66">
        <v>22</v>
      </c>
      <c r="X66">
        <v>20</v>
      </c>
      <c r="Y66">
        <f t="shared" ref="Y66:Y88" si="21">AVERAGE(W66:X66)</f>
        <v>21</v>
      </c>
      <c r="Z66">
        <f t="shared" ref="Z66:Z88" si="22">L66/Y66</f>
        <v>9.5238095238095233E-2</v>
      </c>
      <c r="AA66">
        <f t="shared" ref="AA66:AA88" si="23">Y66/V66</f>
        <v>2.2105263157894739</v>
      </c>
    </row>
    <row r="67" spans="1:27" x14ac:dyDescent="0.2">
      <c r="A67">
        <v>172.2</v>
      </c>
      <c r="B67" t="b">
        <v>1</v>
      </c>
      <c r="C67" t="s">
        <v>11</v>
      </c>
      <c r="D67" t="s">
        <v>220</v>
      </c>
      <c r="E67" t="s">
        <v>221</v>
      </c>
      <c r="G67" t="s">
        <v>38</v>
      </c>
      <c r="H67" t="b">
        <v>1</v>
      </c>
      <c r="I67" t="s">
        <v>12</v>
      </c>
      <c r="J67">
        <v>0</v>
      </c>
      <c r="K67">
        <v>2</v>
      </c>
      <c r="L67">
        <f t="shared" si="16"/>
        <v>1</v>
      </c>
      <c r="M67">
        <v>6</v>
      </c>
      <c r="N67">
        <v>6</v>
      </c>
      <c r="O67">
        <f t="shared" si="17"/>
        <v>6</v>
      </c>
      <c r="P67">
        <v>5</v>
      </c>
      <c r="Q67">
        <v>6</v>
      </c>
      <c r="R67">
        <f t="shared" si="18"/>
        <v>5.5</v>
      </c>
      <c r="S67">
        <f t="shared" si="19"/>
        <v>0.91666666666666663</v>
      </c>
      <c r="T67">
        <v>2</v>
      </c>
      <c r="U67">
        <v>4</v>
      </c>
      <c r="V67">
        <f t="shared" si="20"/>
        <v>3</v>
      </c>
      <c r="W67">
        <v>7</v>
      </c>
      <c r="X67">
        <v>6</v>
      </c>
      <c r="Y67">
        <f t="shared" si="21"/>
        <v>6.5</v>
      </c>
      <c r="Z67">
        <f t="shared" si="22"/>
        <v>0.15384615384615385</v>
      </c>
      <c r="AA67">
        <f t="shared" si="23"/>
        <v>2.1666666666666665</v>
      </c>
    </row>
    <row r="68" spans="1:27" x14ac:dyDescent="0.2">
      <c r="A68">
        <v>128.19999999999999</v>
      </c>
      <c r="B68" t="b">
        <v>1</v>
      </c>
      <c r="C68" t="s">
        <v>11</v>
      </c>
      <c r="D68" t="s">
        <v>216</v>
      </c>
      <c r="E68" t="s">
        <v>217</v>
      </c>
      <c r="G68" t="s">
        <v>112</v>
      </c>
      <c r="H68" t="b">
        <v>1</v>
      </c>
      <c r="I68" t="s">
        <v>12</v>
      </c>
      <c r="J68">
        <v>0</v>
      </c>
      <c r="K68">
        <v>0</v>
      </c>
      <c r="L68">
        <f t="shared" si="16"/>
        <v>0</v>
      </c>
      <c r="M68">
        <v>18</v>
      </c>
      <c r="N68">
        <v>17</v>
      </c>
      <c r="O68">
        <f t="shared" si="17"/>
        <v>17.5</v>
      </c>
      <c r="P68">
        <v>16</v>
      </c>
      <c r="Q68">
        <v>16</v>
      </c>
      <c r="R68">
        <f t="shared" si="18"/>
        <v>16</v>
      </c>
      <c r="S68">
        <f t="shared" si="19"/>
        <v>0.91428571428571426</v>
      </c>
      <c r="T68">
        <v>4</v>
      </c>
      <c r="U68">
        <v>0</v>
      </c>
      <c r="V68">
        <f t="shared" si="20"/>
        <v>2</v>
      </c>
      <c r="W68">
        <v>12</v>
      </c>
      <c r="X68">
        <v>10</v>
      </c>
      <c r="Y68">
        <f t="shared" si="21"/>
        <v>11</v>
      </c>
      <c r="Z68">
        <f t="shared" si="22"/>
        <v>0</v>
      </c>
      <c r="AA68">
        <f t="shared" si="23"/>
        <v>5.5</v>
      </c>
    </row>
    <row r="69" spans="1:27" x14ac:dyDescent="0.2">
      <c r="A69">
        <v>544</v>
      </c>
      <c r="B69" t="b">
        <v>1</v>
      </c>
      <c r="C69" t="s">
        <v>11</v>
      </c>
      <c r="D69" t="s">
        <v>109</v>
      </c>
      <c r="E69" t="s">
        <v>110</v>
      </c>
      <c r="G69" t="s">
        <v>58</v>
      </c>
      <c r="I69" t="s">
        <v>12</v>
      </c>
      <c r="J69">
        <v>0</v>
      </c>
      <c r="K69">
        <v>1</v>
      </c>
      <c r="L69">
        <f t="shared" si="16"/>
        <v>0.5</v>
      </c>
      <c r="M69">
        <v>26</v>
      </c>
      <c r="N69">
        <v>30</v>
      </c>
      <c r="O69">
        <f t="shared" si="17"/>
        <v>28</v>
      </c>
      <c r="P69">
        <v>27</v>
      </c>
      <c r="Q69">
        <v>24</v>
      </c>
      <c r="R69">
        <f t="shared" si="18"/>
        <v>25.5</v>
      </c>
      <c r="S69">
        <f t="shared" si="19"/>
        <v>0.9107142857142857</v>
      </c>
      <c r="T69">
        <v>0</v>
      </c>
      <c r="U69">
        <v>0</v>
      </c>
      <c r="V69">
        <f t="shared" si="20"/>
        <v>0</v>
      </c>
      <c r="W69">
        <v>9</v>
      </c>
      <c r="X69">
        <v>7</v>
      </c>
      <c r="Y69">
        <f t="shared" si="21"/>
        <v>8</v>
      </c>
      <c r="Z69">
        <f t="shared" si="22"/>
        <v>6.25E-2</v>
      </c>
      <c r="AA69" t="e">
        <f t="shared" si="23"/>
        <v>#DIV/0!</v>
      </c>
    </row>
    <row r="70" spans="1:27" x14ac:dyDescent="0.2">
      <c r="A70">
        <v>232.1</v>
      </c>
      <c r="B70" t="b">
        <v>1</v>
      </c>
      <c r="C70" t="s">
        <v>11</v>
      </c>
      <c r="D70" t="s">
        <v>54</v>
      </c>
      <c r="E70" t="s">
        <v>55</v>
      </c>
      <c r="G70" t="s">
        <v>56</v>
      </c>
      <c r="I70" t="s">
        <v>12</v>
      </c>
      <c r="J70">
        <v>0</v>
      </c>
      <c r="K70">
        <v>0</v>
      </c>
      <c r="L70">
        <f t="shared" si="16"/>
        <v>0</v>
      </c>
      <c r="M70">
        <v>57</v>
      </c>
      <c r="N70">
        <v>63</v>
      </c>
      <c r="O70">
        <f t="shared" si="17"/>
        <v>60</v>
      </c>
      <c r="P70">
        <v>56</v>
      </c>
      <c r="Q70">
        <v>53</v>
      </c>
      <c r="R70">
        <f t="shared" si="18"/>
        <v>54.5</v>
      </c>
      <c r="S70">
        <f t="shared" si="19"/>
        <v>0.90833333333333333</v>
      </c>
      <c r="T70">
        <v>1</v>
      </c>
      <c r="U70">
        <v>0</v>
      </c>
      <c r="V70">
        <f t="shared" si="20"/>
        <v>0.5</v>
      </c>
      <c r="W70">
        <v>8</v>
      </c>
      <c r="X70">
        <v>7</v>
      </c>
      <c r="Y70">
        <f t="shared" si="21"/>
        <v>7.5</v>
      </c>
      <c r="Z70">
        <f t="shared" si="22"/>
        <v>0</v>
      </c>
      <c r="AA70">
        <f t="shared" si="23"/>
        <v>15</v>
      </c>
    </row>
    <row r="71" spans="1:27" x14ac:dyDescent="0.2">
      <c r="A71">
        <v>339.1</v>
      </c>
      <c r="B71" t="b">
        <v>1</v>
      </c>
      <c r="C71" t="s">
        <v>11</v>
      </c>
      <c r="D71" t="s">
        <v>113</v>
      </c>
      <c r="E71" t="s">
        <v>114</v>
      </c>
      <c r="G71" t="s">
        <v>65</v>
      </c>
      <c r="I71" t="s">
        <v>12</v>
      </c>
      <c r="J71">
        <v>1</v>
      </c>
      <c r="K71">
        <v>2</v>
      </c>
      <c r="L71">
        <f t="shared" si="16"/>
        <v>1.5</v>
      </c>
      <c r="M71">
        <v>18</v>
      </c>
      <c r="N71">
        <v>19</v>
      </c>
      <c r="O71">
        <f t="shared" si="17"/>
        <v>18.5</v>
      </c>
      <c r="P71">
        <v>18</v>
      </c>
      <c r="Q71">
        <v>15</v>
      </c>
      <c r="R71">
        <f t="shared" si="18"/>
        <v>16.5</v>
      </c>
      <c r="S71">
        <f t="shared" si="19"/>
        <v>0.89189189189189189</v>
      </c>
      <c r="T71">
        <v>3</v>
      </c>
      <c r="U71">
        <v>3</v>
      </c>
      <c r="V71">
        <f t="shared" si="20"/>
        <v>3</v>
      </c>
      <c r="W71">
        <v>16</v>
      </c>
      <c r="X71">
        <v>9</v>
      </c>
      <c r="Y71">
        <f t="shared" si="21"/>
        <v>12.5</v>
      </c>
      <c r="Z71">
        <f t="shared" si="22"/>
        <v>0.12</v>
      </c>
      <c r="AA71">
        <f t="shared" si="23"/>
        <v>4.166666666666667</v>
      </c>
    </row>
    <row r="72" spans="1:27" x14ac:dyDescent="0.2">
      <c r="A72">
        <v>61.1</v>
      </c>
      <c r="B72" t="b">
        <v>1</v>
      </c>
      <c r="C72" t="s">
        <v>11</v>
      </c>
      <c r="D72" t="s">
        <v>181</v>
      </c>
      <c r="E72" t="s">
        <v>182</v>
      </c>
      <c r="G72" t="s">
        <v>115</v>
      </c>
      <c r="H72" t="b">
        <v>1</v>
      </c>
      <c r="I72" t="s">
        <v>12</v>
      </c>
      <c r="J72">
        <v>0</v>
      </c>
      <c r="K72">
        <v>1</v>
      </c>
      <c r="L72">
        <f t="shared" si="16"/>
        <v>0.5</v>
      </c>
      <c r="M72">
        <v>14</v>
      </c>
      <c r="N72">
        <v>13</v>
      </c>
      <c r="O72">
        <f t="shared" si="17"/>
        <v>13.5</v>
      </c>
      <c r="P72">
        <v>12</v>
      </c>
      <c r="Q72">
        <v>12</v>
      </c>
      <c r="R72">
        <f t="shared" si="18"/>
        <v>12</v>
      </c>
      <c r="S72">
        <f t="shared" si="19"/>
        <v>0.88888888888888884</v>
      </c>
      <c r="T72">
        <v>2</v>
      </c>
      <c r="U72">
        <v>0</v>
      </c>
      <c r="V72">
        <f t="shared" si="20"/>
        <v>1</v>
      </c>
      <c r="W72">
        <v>6</v>
      </c>
      <c r="X72">
        <v>5</v>
      </c>
      <c r="Y72">
        <f t="shared" si="21"/>
        <v>5.5</v>
      </c>
      <c r="Z72">
        <f t="shared" si="22"/>
        <v>9.0909090909090912E-2</v>
      </c>
      <c r="AA72">
        <f t="shared" si="23"/>
        <v>5.5</v>
      </c>
    </row>
    <row r="73" spans="1:27" x14ac:dyDescent="0.2">
      <c r="A73">
        <v>68</v>
      </c>
      <c r="B73" t="b">
        <v>1</v>
      </c>
      <c r="C73" t="s">
        <v>11</v>
      </c>
      <c r="D73" t="s">
        <v>79</v>
      </c>
      <c r="E73" t="s">
        <v>80</v>
      </c>
      <c r="G73" t="s">
        <v>50</v>
      </c>
      <c r="I73" t="s">
        <v>12</v>
      </c>
      <c r="J73">
        <v>2</v>
      </c>
      <c r="K73">
        <v>2</v>
      </c>
      <c r="L73">
        <f t="shared" si="16"/>
        <v>2</v>
      </c>
      <c r="M73">
        <v>22</v>
      </c>
      <c r="N73">
        <v>21</v>
      </c>
      <c r="O73">
        <f t="shared" si="17"/>
        <v>21.5</v>
      </c>
      <c r="P73">
        <v>21</v>
      </c>
      <c r="Q73">
        <v>17</v>
      </c>
      <c r="R73">
        <f t="shared" si="18"/>
        <v>19</v>
      </c>
      <c r="S73">
        <f t="shared" si="19"/>
        <v>0.88372093023255816</v>
      </c>
      <c r="T73">
        <v>3</v>
      </c>
      <c r="U73">
        <v>5</v>
      </c>
      <c r="V73">
        <f t="shared" si="20"/>
        <v>4</v>
      </c>
      <c r="W73">
        <v>13</v>
      </c>
      <c r="X73">
        <v>14</v>
      </c>
      <c r="Y73">
        <f t="shared" si="21"/>
        <v>13.5</v>
      </c>
      <c r="Z73">
        <f t="shared" si="22"/>
        <v>0.14814814814814814</v>
      </c>
      <c r="AA73">
        <f t="shared" si="23"/>
        <v>3.375</v>
      </c>
    </row>
    <row r="74" spans="1:27" x14ac:dyDescent="0.2">
      <c r="A74">
        <v>176</v>
      </c>
      <c r="B74" t="b">
        <v>1</v>
      </c>
      <c r="C74" t="s">
        <v>11</v>
      </c>
      <c r="D74" t="s">
        <v>229</v>
      </c>
      <c r="E74" t="s">
        <v>230</v>
      </c>
      <c r="G74" t="s">
        <v>56</v>
      </c>
      <c r="H74" t="b">
        <v>1</v>
      </c>
      <c r="I74" t="s">
        <v>12</v>
      </c>
      <c r="J74">
        <v>0</v>
      </c>
      <c r="K74">
        <v>0</v>
      </c>
      <c r="L74">
        <f t="shared" si="16"/>
        <v>0</v>
      </c>
      <c r="M74">
        <v>30</v>
      </c>
      <c r="N74">
        <v>30</v>
      </c>
      <c r="O74">
        <f t="shared" si="17"/>
        <v>30</v>
      </c>
      <c r="P74">
        <v>27</v>
      </c>
      <c r="Q74">
        <v>26</v>
      </c>
      <c r="R74">
        <f t="shared" si="18"/>
        <v>26.5</v>
      </c>
      <c r="S74">
        <f t="shared" si="19"/>
        <v>0.8833333333333333</v>
      </c>
      <c r="T74">
        <v>2</v>
      </c>
      <c r="U74">
        <v>2</v>
      </c>
      <c r="V74">
        <f t="shared" si="20"/>
        <v>2</v>
      </c>
      <c r="W74">
        <v>6</v>
      </c>
      <c r="X74">
        <v>6</v>
      </c>
      <c r="Y74">
        <f t="shared" si="21"/>
        <v>6</v>
      </c>
      <c r="Z74">
        <f t="shared" si="22"/>
        <v>0</v>
      </c>
      <c r="AA74">
        <f t="shared" si="23"/>
        <v>3</v>
      </c>
    </row>
    <row r="75" spans="1:27" x14ac:dyDescent="0.2">
      <c r="A75">
        <v>49.7</v>
      </c>
      <c r="B75" t="b">
        <v>1</v>
      </c>
      <c r="C75" t="s">
        <v>11</v>
      </c>
      <c r="D75" t="s">
        <v>82</v>
      </c>
      <c r="E75" t="s">
        <v>83</v>
      </c>
      <c r="G75" t="s">
        <v>84</v>
      </c>
      <c r="H75" t="b">
        <v>1</v>
      </c>
      <c r="I75" t="s">
        <v>12</v>
      </c>
      <c r="J75">
        <v>1</v>
      </c>
      <c r="K75">
        <v>0</v>
      </c>
      <c r="L75">
        <f t="shared" si="16"/>
        <v>0.5</v>
      </c>
      <c r="M75">
        <v>39</v>
      </c>
      <c r="N75">
        <v>37</v>
      </c>
      <c r="O75">
        <f t="shared" si="17"/>
        <v>38</v>
      </c>
      <c r="P75">
        <v>29</v>
      </c>
      <c r="Q75">
        <v>38</v>
      </c>
      <c r="R75">
        <f t="shared" si="18"/>
        <v>33.5</v>
      </c>
      <c r="S75">
        <f t="shared" si="19"/>
        <v>0.88157894736842102</v>
      </c>
      <c r="T75">
        <v>4</v>
      </c>
      <c r="U75">
        <v>4</v>
      </c>
      <c r="V75">
        <f t="shared" si="20"/>
        <v>4</v>
      </c>
      <c r="W75">
        <v>16</v>
      </c>
      <c r="X75">
        <v>15</v>
      </c>
      <c r="Y75">
        <f t="shared" si="21"/>
        <v>15.5</v>
      </c>
      <c r="Z75">
        <f t="shared" si="22"/>
        <v>3.2258064516129031E-2</v>
      </c>
      <c r="AA75">
        <f t="shared" si="23"/>
        <v>3.875</v>
      </c>
    </row>
    <row r="76" spans="1:27" x14ac:dyDescent="0.2">
      <c r="A76">
        <v>49.5</v>
      </c>
      <c r="B76" t="b">
        <v>1</v>
      </c>
      <c r="C76" t="s">
        <v>11</v>
      </c>
      <c r="D76" t="s">
        <v>186</v>
      </c>
      <c r="E76" t="s">
        <v>187</v>
      </c>
      <c r="G76" t="s">
        <v>61</v>
      </c>
      <c r="H76" t="b">
        <v>1</v>
      </c>
      <c r="I76" t="s">
        <v>12</v>
      </c>
      <c r="J76">
        <v>1</v>
      </c>
      <c r="K76">
        <v>1</v>
      </c>
      <c r="L76">
        <f t="shared" si="16"/>
        <v>1</v>
      </c>
      <c r="M76">
        <v>14</v>
      </c>
      <c r="N76">
        <v>13</v>
      </c>
      <c r="O76">
        <f t="shared" si="17"/>
        <v>13.5</v>
      </c>
      <c r="P76">
        <v>11</v>
      </c>
      <c r="Q76">
        <v>12</v>
      </c>
      <c r="R76">
        <f t="shared" si="18"/>
        <v>11.5</v>
      </c>
      <c r="S76">
        <f t="shared" si="19"/>
        <v>0.85185185185185186</v>
      </c>
      <c r="T76">
        <v>2</v>
      </c>
      <c r="U76">
        <v>2</v>
      </c>
      <c r="V76">
        <f t="shared" si="20"/>
        <v>2</v>
      </c>
      <c r="W76">
        <v>8</v>
      </c>
      <c r="X76">
        <v>12</v>
      </c>
      <c r="Y76">
        <f t="shared" si="21"/>
        <v>10</v>
      </c>
      <c r="Z76">
        <f t="shared" si="22"/>
        <v>0.1</v>
      </c>
      <c r="AA76">
        <f t="shared" si="23"/>
        <v>5</v>
      </c>
    </row>
    <row r="77" spans="1:27" x14ac:dyDescent="0.2">
      <c r="A77">
        <v>178.1</v>
      </c>
      <c r="B77" t="b">
        <v>1</v>
      </c>
      <c r="C77" t="s">
        <v>11</v>
      </c>
      <c r="D77" t="s">
        <v>106</v>
      </c>
      <c r="E77" t="s">
        <v>107</v>
      </c>
      <c r="G77" t="s">
        <v>108</v>
      </c>
      <c r="I77" t="s">
        <v>12</v>
      </c>
      <c r="J77">
        <v>0</v>
      </c>
      <c r="K77">
        <v>0</v>
      </c>
      <c r="L77">
        <f t="shared" si="16"/>
        <v>0</v>
      </c>
      <c r="M77">
        <v>18</v>
      </c>
      <c r="N77">
        <v>21</v>
      </c>
      <c r="O77">
        <f t="shared" si="17"/>
        <v>19.5</v>
      </c>
      <c r="P77">
        <v>20</v>
      </c>
      <c r="Q77">
        <v>13</v>
      </c>
      <c r="R77">
        <f t="shared" si="18"/>
        <v>16.5</v>
      </c>
      <c r="S77">
        <f t="shared" si="19"/>
        <v>0.84615384615384615</v>
      </c>
      <c r="T77">
        <v>2</v>
      </c>
      <c r="U77">
        <v>1</v>
      </c>
      <c r="V77">
        <f t="shared" si="20"/>
        <v>1.5</v>
      </c>
      <c r="W77">
        <v>7</v>
      </c>
      <c r="X77">
        <v>5</v>
      </c>
      <c r="Y77">
        <f t="shared" si="21"/>
        <v>6</v>
      </c>
      <c r="Z77">
        <f t="shared" si="22"/>
        <v>0</v>
      </c>
      <c r="AA77">
        <f t="shared" si="23"/>
        <v>4</v>
      </c>
    </row>
    <row r="78" spans="1:27" x14ac:dyDescent="0.2">
      <c r="A78">
        <v>299</v>
      </c>
      <c r="B78" t="b">
        <v>1</v>
      </c>
      <c r="C78" t="s">
        <v>11</v>
      </c>
      <c r="D78" t="s">
        <v>137</v>
      </c>
      <c r="E78" t="s">
        <v>138</v>
      </c>
      <c r="G78" t="s">
        <v>139</v>
      </c>
      <c r="H78" t="b">
        <v>1</v>
      </c>
      <c r="I78" t="s">
        <v>12</v>
      </c>
      <c r="J78">
        <v>2</v>
      </c>
      <c r="K78">
        <v>2</v>
      </c>
      <c r="L78">
        <f t="shared" si="16"/>
        <v>2</v>
      </c>
      <c r="M78">
        <v>33</v>
      </c>
      <c r="N78">
        <v>37</v>
      </c>
      <c r="O78">
        <f t="shared" si="17"/>
        <v>35</v>
      </c>
      <c r="P78">
        <v>30</v>
      </c>
      <c r="Q78">
        <v>28</v>
      </c>
      <c r="R78">
        <f t="shared" si="18"/>
        <v>29</v>
      </c>
      <c r="S78">
        <f t="shared" si="19"/>
        <v>0.82857142857142863</v>
      </c>
      <c r="T78">
        <v>1</v>
      </c>
      <c r="U78">
        <v>1</v>
      </c>
      <c r="V78">
        <f t="shared" si="20"/>
        <v>1</v>
      </c>
      <c r="W78">
        <v>17</v>
      </c>
      <c r="X78">
        <v>13</v>
      </c>
      <c r="Y78">
        <f t="shared" si="21"/>
        <v>15</v>
      </c>
      <c r="Z78">
        <f t="shared" si="22"/>
        <v>0.13333333333333333</v>
      </c>
      <c r="AA78">
        <f t="shared" si="23"/>
        <v>15</v>
      </c>
    </row>
    <row r="79" spans="1:27" x14ac:dyDescent="0.2">
      <c r="A79">
        <v>48.5</v>
      </c>
      <c r="B79" t="b">
        <v>1</v>
      </c>
      <c r="C79" t="s">
        <v>11</v>
      </c>
      <c r="D79" t="s">
        <v>51</v>
      </c>
      <c r="E79" t="s">
        <v>52</v>
      </c>
      <c r="G79" t="s">
        <v>53</v>
      </c>
      <c r="H79" t="b">
        <v>1</v>
      </c>
      <c r="I79" t="s">
        <v>12</v>
      </c>
      <c r="J79">
        <v>1</v>
      </c>
      <c r="K79">
        <v>3</v>
      </c>
      <c r="L79">
        <f t="shared" si="16"/>
        <v>2</v>
      </c>
      <c r="M79">
        <v>52</v>
      </c>
      <c r="N79">
        <v>62</v>
      </c>
      <c r="O79">
        <f t="shared" si="17"/>
        <v>57</v>
      </c>
      <c r="P79">
        <v>49</v>
      </c>
      <c r="Q79">
        <v>45</v>
      </c>
      <c r="R79">
        <f t="shared" si="18"/>
        <v>47</v>
      </c>
      <c r="S79">
        <f t="shared" si="19"/>
        <v>0.82456140350877194</v>
      </c>
      <c r="T79">
        <v>4</v>
      </c>
      <c r="U79">
        <v>6</v>
      </c>
      <c r="V79">
        <f t="shared" si="20"/>
        <v>5</v>
      </c>
      <c r="W79">
        <v>12</v>
      </c>
      <c r="X79">
        <v>12</v>
      </c>
      <c r="Y79">
        <f t="shared" si="21"/>
        <v>12</v>
      </c>
      <c r="Z79">
        <f t="shared" si="22"/>
        <v>0.16666666666666666</v>
      </c>
      <c r="AA79">
        <f t="shared" si="23"/>
        <v>2.4</v>
      </c>
    </row>
    <row r="80" spans="1:27" x14ac:dyDescent="0.2">
      <c r="A80">
        <v>339.2</v>
      </c>
      <c r="B80" t="b">
        <v>1</v>
      </c>
      <c r="C80" t="s">
        <v>11</v>
      </c>
      <c r="D80" t="s">
        <v>90</v>
      </c>
      <c r="E80" t="s">
        <v>91</v>
      </c>
      <c r="G80" t="s">
        <v>92</v>
      </c>
      <c r="I80" t="s">
        <v>12</v>
      </c>
      <c r="J80">
        <v>1</v>
      </c>
      <c r="K80">
        <v>1</v>
      </c>
      <c r="L80">
        <f t="shared" si="16"/>
        <v>1</v>
      </c>
      <c r="M80">
        <v>12</v>
      </c>
      <c r="N80">
        <v>14</v>
      </c>
      <c r="O80">
        <f t="shared" si="17"/>
        <v>13</v>
      </c>
      <c r="P80">
        <v>10</v>
      </c>
      <c r="Q80">
        <v>11</v>
      </c>
      <c r="R80">
        <f t="shared" si="18"/>
        <v>10.5</v>
      </c>
      <c r="S80">
        <f t="shared" si="19"/>
        <v>0.80769230769230771</v>
      </c>
      <c r="T80">
        <v>0</v>
      </c>
      <c r="U80">
        <v>2</v>
      </c>
      <c r="V80">
        <f t="shared" si="20"/>
        <v>1</v>
      </c>
      <c r="W80">
        <v>14</v>
      </c>
      <c r="X80">
        <v>6</v>
      </c>
      <c r="Y80">
        <f t="shared" si="21"/>
        <v>10</v>
      </c>
      <c r="Z80">
        <f t="shared" si="22"/>
        <v>0.1</v>
      </c>
      <c r="AA80">
        <f t="shared" si="23"/>
        <v>10</v>
      </c>
    </row>
    <row r="81" spans="1:32" x14ac:dyDescent="0.2">
      <c r="A81">
        <v>21.1</v>
      </c>
      <c r="B81" t="b">
        <v>1</v>
      </c>
      <c r="C81" t="s">
        <v>11</v>
      </c>
      <c r="D81" t="s">
        <v>198</v>
      </c>
      <c r="E81" t="s">
        <v>199</v>
      </c>
      <c r="G81" t="s">
        <v>61</v>
      </c>
      <c r="H81" t="b">
        <v>1</v>
      </c>
      <c r="I81" t="s">
        <v>12</v>
      </c>
      <c r="J81">
        <v>1</v>
      </c>
      <c r="K81">
        <v>1</v>
      </c>
      <c r="L81">
        <f t="shared" si="16"/>
        <v>1</v>
      </c>
      <c r="M81">
        <v>12</v>
      </c>
      <c r="N81">
        <v>13</v>
      </c>
      <c r="O81">
        <f t="shared" si="17"/>
        <v>12.5</v>
      </c>
      <c r="P81">
        <v>12</v>
      </c>
      <c r="Q81">
        <v>8</v>
      </c>
      <c r="R81">
        <f t="shared" si="18"/>
        <v>10</v>
      </c>
      <c r="S81">
        <f t="shared" si="19"/>
        <v>0.8</v>
      </c>
      <c r="T81">
        <v>2</v>
      </c>
      <c r="U81">
        <v>0</v>
      </c>
      <c r="V81">
        <f t="shared" si="20"/>
        <v>1</v>
      </c>
      <c r="W81">
        <v>6</v>
      </c>
      <c r="X81">
        <v>8</v>
      </c>
      <c r="Y81">
        <f t="shared" si="21"/>
        <v>7</v>
      </c>
      <c r="Z81">
        <f t="shared" si="22"/>
        <v>0.14285714285714285</v>
      </c>
      <c r="AA81">
        <f t="shared" si="23"/>
        <v>7</v>
      </c>
    </row>
    <row r="82" spans="1:32" x14ac:dyDescent="0.2">
      <c r="A82">
        <v>275.10000000000002</v>
      </c>
      <c r="B82" t="b">
        <v>1</v>
      </c>
      <c r="C82" t="s">
        <v>11</v>
      </c>
      <c r="D82" t="s">
        <v>121</v>
      </c>
      <c r="E82" t="s">
        <v>122</v>
      </c>
      <c r="G82" t="s">
        <v>33</v>
      </c>
      <c r="I82" t="s">
        <v>12</v>
      </c>
      <c r="J82">
        <v>0</v>
      </c>
      <c r="K82">
        <v>0</v>
      </c>
      <c r="L82">
        <f t="shared" si="16"/>
        <v>0</v>
      </c>
      <c r="M82">
        <v>21</v>
      </c>
      <c r="N82">
        <v>19</v>
      </c>
      <c r="O82">
        <f t="shared" si="17"/>
        <v>20</v>
      </c>
      <c r="P82">
        <v>15</v>
      </c>
      <c r="Q82">
        <v>15</v>
      </c>
      <c r="R82">
        <f t="shared" si="18"/>
        <v>15</v>
      </c>
      <c r="S82">
        <f t="shared" si="19"/>
        <v>0.75</v>
      </c>
      <c r="T82">
        <v>3</v>
      </c>
      <c r="U82">
        <v>5</v>
      </c>
      <c r="V82">
        <f t="shared" si="20"/>
        <v>4</v>
      </c>
      <c r="W82">
        <v>12</v>
      </c>
      <c r="X82">
        <v>13</v>
      </c>
      <c r="Y82">
        <f t="shared" si="21"/>
        <v>12.5</v>
      </c>
      <c r="Z82">
        <f t="shared" si="22"/>
        <v>0</v>
      </c>
      <c r="AA82">
        <f t="shared" si="23"/>
        <v>3.125</v>
      </c>
    </row>
    <row r="83" spans="1:32" x14ac:dyDescent="0.2">
      <c r="A83">
        <v>275.2</v>
      </c>
      <c r="B83" t="b">
        <v>1</v>
      </c>
      <c r="C83" t="s">
        <v>11</v>
      </c>
      <c r="D83" t="s">
        <v>85</v>
      </c>
      <c r="E83" t="s">
        <v>86</v>
      </c>
      <c r="G83" t="s">
        <v>87</v>
      </c>
      <c r="I83" t="s">
        <v>12</v>
      </c>
      <c r="J83">
        <v>0</v>
      </c>
      <c r="K83">
        <v>0</v>
      </c>
      <c r="L83">
        <f t="shared" si="16"/>
        <v>0</v>
      </c>
      <c r="M83">
        <v>32</v>
      </c>
      <c r="N83">
        <v>38</v>
      </c>
      <c r="O83">
        <f t="shared" si="17"/>
        <v>35</v>
      </c>
      <c r="P83">
        <v>26</v>
      </c>
      <c r="Q83">
        <v>25</v>
      </c>
      <c r="R83">
        <f t="shared" si="18"/>
        <v>25.5</v>
      </c>
      <c r="S83">
        <f t="shared" si="19"/>
        <v>0.72857142857142854</v>
      </c>
      <c r="T83">
        <v>2</v>
      </c>
      <c r="U83">
        <v>4</v>
      </c>
      <c r="V83">
        <f t="shared" si="20"/>
        <v>3</v>
      </c>
      <c r="W83">
        <v>14</v>
      </c>
      <c r="X83">
        <v>6</v>
      </c>
      <c r="Y83">
        <f t="shared" si="21"/>
        <v>10</v>
      </c>
      <c r="Z83">
        <f t="shared" si="22"/>
        <v>0</v>
      </c>
      <c r="AA83">
        <f t="shared" si="23"/>
        <v>3.3333333333333335</v>
      </c>
    </row>
    <row r="84" spans="1:32" x14ac:dyDescent="0.2">
      <c r="A84">
        <v>233.1</v>
      </c>
      <c r="B84" t="b">
        <v>1</v>
      </c>
      <c r="C84" t="s">
        <v>11</v>
      </c>
      <c r="D84" t="s">
        <v>145</v>
      </c>
      <c r="E84" t="s">
        <v>146</v>
      </c>
      <c r="G84" t="s">
        <v>73</v>
      </c>
      <c r="H84" t="b">
        <v>1</v>
      </c>
      <c r="I84" t="s">
        <v>12</v>
      </c>
      <c r="J84">
        <v>1</v>
      </c>
      <c r="K84">
        <v>2</v>
      </c>
      <c r="L84">
        <f t="shared" si="16"/>
        <v>1.5</v>
      </c>
      <c r="M84">
        <v>19</v>
      </c>
      <c r="N84">
        <v>13</v>
      </c>
      <c r="O84">
        <f t="shared" si="17"/>
        <v>16</v>
      </c>
      <c r="P84">
        <v>9</v>
      </c>
      <c r="Q84">
        <v>14</v>
      </c>
      <c r="R84">
        <f t="shared" si="18"/>
        <v>11.5</v>
      </c>
      <c r="S84">
        <f t="shared" si="19"/>
        <v>0.71875</v>
      </c>
      <c r="T84">
        <v>3</v>
      </c>
      <c r="U84">
        <v>4</v>
      </c>
      <c r="V84">
        <f t="shared" si="20"/>
        <v>3.5</v>
      </c>
      <c r="W84">
        <v>11</v>
      </c>
      <c r="X84">
        <v>6</v>
      </c>
      <c r="Y84">
        <f t="shared" si="21"/>
        <v>8.5</v>
      </c>
      <c r="Z84">
        <f t="shared" si="22"/>
        <v>0.17647058823529413</v>
      </c>
      <c r="AA84">
        <f t="shared" si="23"/>
        <v>2.4285714285714284</v>
      </c>
    </row>
    <row r="85" spans="1:32" x14ac:dyDescent="0.2">
      <c r="A85">
        <v>83.1</v>
      </c>
      <c r="B85" t="b">
        <v>1</v>
      </c>
      <c r="C85" t="s">
        <v>11</v>
      </c>
      <c r="D85" t="s">
        <v>208</v>
      </c>
      <c r="E85" t="s">
        <v>209</v>
      </c>
      <c r="G85" t="s">
        <v>53</v>
      </c>
      <c r="H85" t="b">
        <v>1</v>
      </c>
      <c r="I85" t="s">
        <v>12</v>
      </c>
      <c r="J85">
        <v>0</v>
      </c>
      <c r="K85">
        <v>0</v>
      </c>
      <c r="L85">
        <f t="shared" si="16"/>
        <v>0</v>
      </c>
      <c r="M85">
        <v>7</v>
      </c>
      <c r="N85">
        <v>6</v>
      </c>
      <c r="O85">
        <f t="shared" si="17"/>
        <v>6.5</v>
      </c>
      <c r="P85">
        <v>4</v>
      </c>
      <c r="Q85">
        <v>5</v>
      </c>
      <c r="R85">
        <f t="shared" si="18"/>
        <v>4.5</v>
      </c>
      <c r="S85">
        <f t="shared" si="19"/>
        <v>0.69230769230769229</v>
      </c>
      <c r="T85">
        <v>4</v>
      </c>
      <c r="U85">
        <v>4</v>
      </c>
      <c r="V85">
        <f t="shared" si="20"/>
        <v>4</v>
      </c>
      <c r="W85">
        <v>10</v>
      </c>
      <c r="X85">
        <v>7</v>
      </c>
      <c r="Y85">
        <f t="shared" si="21"/>
        <v>8.5</v>
      </c>
      <c r="Z85">
        <f t="shared" si="22"/>
        <v>0</v>
      </c>
      <c r="AA85">
        <f t="shared" si="23"/>
        <v>2.125</v>
      </c>
    </row>
    <row r="86" spans="1:32" x14ac:dyDescent="0.2">
      <c r="A86">
        <v>254.1</v>
      </c>
      <c r="B86" t="b">
        <v>1</v>
      </c>
      <c r="C86" t="s">
        <v>11</v>
      </c>
      <c r="D86" t="s">
        <v>30</v>
      </c>
      <c r="E86" t="s">
        <v>31</v>
      </c>
      <c r="G86" t="s">
        <v>32</v>
      </c>
      <c r="H86" t="b">
        <v>1</v>
      </c>
      <c r="I86" t="s">
        <v>12</v>
      </c>
      <c r="J86">
        <v>0</v>
      </c>
      <c r="K86">
        <v>0</v>
      </c>
      <c r="L86">
        <f t="shared" si="16"/>
        <v>0</v>
      </c>
      <c r="M86">
        <v>145</v>
      </c>
      <c r="N86">
        <v>131</v>
      </c>
      <c r="O86">
        <f t="shared" si="17"/>
        <v>138</v>
      </c>
      <c r="P86">
        <v>94</v>
      </c>
      <c r="Q86">
        <v>95</v>
      </c>
      <c r="R86">
        <f t="shared" si="18"/>
        <v>94.5</v>
      </c>
      <c r="S86">
        <f t="shared" si="19"/>
        <v>0.68478260869565222</v>
      </c>
      <c r="T86">
        <v>0</v>
      </c>
      <c r="U86">
        <v>0</v>
      </c>
      <c r="V86">
        <f t="shared" si="20"/>
        <v>0</v>
      </c>
      <c r="W86">
        <v>5</v>
      </c>
      <c r="X86">
        <v>5</v>
      </c>
      <c r="Y86">
        <f t="shared" si="21"/>
        <v>5</v>
      </c>
      <c r="Z86">
        <f t="shared" si="22"/>
        <v>0</v>
      </c>
      <c r="AA86" t="e">
        <f t="shared" si="23"/>
        <v>#DIV/0!</v>
      </c>
      <c r="AD86" t="s">
        <v>261</v>
      </c>
    </row>
    <row r="87" spans="1:32" x14ac:dyDescent="0.2">
      <c r="A87">
        <v>364.1</v>
      </c>
      <c r="B87" t="b">
        <v>1</v>
      </c>
      <c r="C87" t="s">
        <v>11</v>
      </c>
      <c r="D87" t="s">
        <v>62</v>
      </c>
      <c r="E87" t="s">
        <v>63</v>
      </c>
      <c r="G87" t="s">
        <v>64</v>
      </c>
      <c r="I87" t="s">
        <v>12</v>
      </c>
      <c r="J87">
        <v>0</v>
      </c>
      <c r="K87">
        <v>0</v>
      </c>
      <c r="L87">
        <f t="shared" si="16"/>
        <v>0</v>
      </c>
      <c r="M87">
        <v>57</v>
      </c>
      <c r="N87">
        <v>53</v>
      </c>
      <c r="O87">
        <f t="shared" si="17"/>
        <v>55</v>
      </c>
      <c r="P87">
        <v>34</v>
      </c>
      <c r="Q87">
        <v>35</v>
      </c>
      <c r="R87">
        <f t="shared" si="18"/>
        <v>34.5</v>
      </c>
      <c r="S87">
        <f t="shared" si="19"/>
        <v>0.62727272727272732</v>
      </c>
      <c r="T87">
        <v>0</v>
      </c>
      <c r="U87">
        <v>1</v>
      </c>
      <c r="V87">
        <f t="shared" si="20"/>
        <v>0.5</v>
      </c>
      <c r="W87">
        <v>10</v>
      </c>
      <c r="X87">
        <v>6</v>
      </c>
      <c r="Y87">
        <f t="shared" si="21"/>
        <v>8</v>
      </c>
      <c r="Z87">
        <f t="shared" si="22"/>
        <v>0</v>
      </c>
      <c r="AA87">
        <f t="shared" si="23"/>
        <v>16</v>
      </c>
      <c r="AD87" t="s">
        <v>260</v>
      </c>
      <c r="AF87" t="s">
        <v>262</v>
      </c>
    </row>
    <row r="88" spans="1:32" x14ac:dyDescent="0.2">
      <c r="A88">
        <v>351</v>
      </c>
      <c r="B88" t="b">
        <v>1</v>
      </c>
      <c r="C88" t="s">
        <v>11</v>
      </c>
      <c r="D88" t="s">
        <v>45</v>
      </c>
      <c r="E88" t="s">
        <v>46</v>
      </c>
      <c r="G88" t="s">
        <v>47</v>
      </c>
      <c r="H88" t="b">
        <v>1</v>
      </c>
      <c r="I88" t="s">
        <v>12</v>
      </c>
      <c r="J88">
        <v>1</v>
      </c>
      <c r="K88">
        <v>2</v>
      </c>
      <c r="L88">
        <f t="shared" si="16"/>
        <v>1.5</v>
      </c>
      <c r="M88">
        <v>78</v>
      </c>
      <c r="N88">
        <v>80</v>
      </c>
      <c r="O88">
        <f t="shared" si="17"/>
        <v>79</v>
      </c>
      <c r="P88">
        <v>44</v>
      </c>
      <c r="Q88">
        <v>44</v>
      </c>
      <c r="R88">
        <f t="shared" si="18"/>
        <v>44</v>
      </c>
      <c r="S88">
        <f t="shared" si="19"/>
        <v>0.55696202531645567</v>
      </c>
      <c r="T88">
        <v>4</v>
      </c>
      <c r="U88">
        <v>8</v>
      </c>
      <c r="V88">
        <f t="shared" si="20"/>
        <v>6</v>
      </c>
      <c r="W88">
        <v>17</v>
      </c>
      <c r="X88">
        <v>15</v>
      </c>
      <c r="Y88">
        <f t="shared" si="21"/>
        <v>16</v>
      </c>
      <c r="Z88">
        <f t="shared" si="22"/>
        <v>9.375E-2</v>
      </c>
      <c r="AA88">
        <f t="shared" si="23"/>
        <v>2.6666666666666665</v>
      </c>
      <c r="AD88" t="s">
        <v>259</v>
      </c>
      <c r="AF88" t="s">
        <v>263</v>
      </c>
    </row>
  </sheetData>
  <sortState ref="A2:AA294">
    <sortCondition descending="1" ref="S1"/>
  </sortState>
  <phoneticPr fontId="1"/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7"/>
  <sheetViews>
    <sheetView topLeftCell="A35" workbookViewId="0">
      <selection activeCell="E1" sqref="E1:E87"/>
    </sheetView>
  </sheetViews>
  <sheetFormatPr baseColWidth="10" defaultColWidth="13" defaultRowHeight="16" x14ac:dyDescent="0.2"/>
  <cols>
    <col min="1" max="2" width="34.6640625" bestFit="1" customWidth="1"/>
    <col min="4" max="5" width="20" bestFit="1" customWidth="1"/>
  </cols>
  <sheetData>
    <row r="1" spans="1:5" x14ac:dyDescent="0.2">
      <c r="A1" t="s">
        <v>253</v>
      </c>
      <c r="B1" t="s">
        <v>264</v>
      </c>
      <c r="C1" s="1" t="str">
        <f>LEFT(B1,FIND("|",B1)-1)</f>
        <v>E7EWM1</v>
      </c>
      <c r="D1" t="str">
        <f>RIGHT(B1,LEN(B1)-FIND("|",B1))</f>
        <v>E7EWM1_HUMAN</v>
      </c>
      <c r="E1" s="2" t="s">
        <v>351</v>
      </c>
    </row>
    <row r="2" spans="1:5" x14ac:dyDescent="0.2">
      <c r="A2" t="s">
        <v>189</v>
      </c>
      <c r="B2" t="s">
        <v>282</v>
      </c>
      <c r="C2" s="1" t="str">
        <f t="shared" ref="C2:C65" si="0">LEFT(B2,FIND("|",B2)-1)</f>
        <v>Q12824</v>
      </c>
      <c r="D2" t="str">
        <f t="shared" ref="D2:D65" si="1">RIGHT(B2,LEN(B2)-FIND("|",B2))</f>
        <v>SNF5_HUMAN</v>
      </c>
      <c r="E2" s="2" t="s">
        <v>352</v>
      </c>
    </row>
    <row r="3" spans="1:5" x14ac:dyDescent="0.2">
      <c r="A3" t="s">
        <v>97</v>
      </c>
      <c r="B3" t="s">
        <v>283</v>
      </c>
      <c r="C3" s="1" t="str">
        <f t="shared" si="0"/>
        <v>O14497</v>
      </c>
      <c r="D3" t="str">
        <f t="shared" si="1"/>
        <v>ARI1A_HUMAN</v>
      </c>
      <c r="E3" s="2" t="s">
        <v>353</v>
      </c>
    </row>
    <row r="4" spans="1:5" x14ac:dyDescent="0.2">
      <c r="A4" t="s">
        <v>163</v>
      </c>
      <c r="B4" t="s">
        <v>284</v>
      </c>
      <c r="C4" s="1" t="str">
        <f t="shared" si="0"/>
        <v>Q15596</v>
      </c>
      <c r="D4" t="str">
        <f t="shared" si="1"/>
        <v>NCOA2_HUMAN</v>
      </c>
      <c r="E4" s="2" t="s">
        <v>354</v>
      </c>
    </row>
    <row r="5" spans="1:5" x14ac:dyDescent="0.2">
      <c r="A5" t="s">
        <v>166</v>
      </c>
      <c r="B5" t="s">
        <v>285</v>
      </c>
      <c r="C5" s="1" t="str">
        <f t="shared" si="0"/>
        <v>Q5JTH9</v>
      </c>
      <c r="D5" t="str">
        <f t="shared" si="1"/>
        <v>RRP12_HUMAN</v>
      </c>
      <c r="E5" s="2" t="s">
        <v>355</v>
      </c>
    </row>
    <row r="6" spans="1:5" x14ac:dyDescent="0.2">
      <c r="A6" t="s">
        <v>180</v>
      </c>
      <c r="B6" t="s">
        <v>286</v>
      </c>
      <c r="C6" s="1" t="str">
        <f t="shared" si="0"/>
        <v>Q92785</v>
      </c>
      <c r="D6" t="str">
        <f t="shared" si="1"/>
        <v>REQU_HUMAN (+1)</v>
      </c>
      <c r="E6" s="2" t="s">
        <v>356</v>
      </c>
    </row>
    <row r="7" spans="1:5" x14ac:dyDescent="0.2">
      <c r="A7" t="s">
        <v>155</v>
      </c>
      <c r="B7" t="s">
        <v>287</v>
      </c>
      <c r="C7" s="1" t="str">
        <f t="shared" si="0"/>
        <v>Q969G3</v>
      </c>
      <c r="D7" t="str">
        <f t="shared" si="1"/>
        <v>SMCE1_HUMAN (+1)</v>
      </c>
      <c r="E7" s="2" t="s">
        <v>357</v>
      </c>
    </row>
    <row r="8" spans="1:5" x14ac:dyDescent="0.2">
      <c r="A8" t="s">
        <v>104</v>
      </c>
      <c r="B8" t="s">
        <v>288</v>
      </c>
      <c r="C8" s="1" t="str">
        <f t="shared" si="0"/>
        <v>Q8TAQ2</v>
      </c>
      <c r="D8" t="str">
        <f t="shared" si="1"/>
        <v>SMRC2_HUMAN</v>
      </c>
      <c r="E8" s="2" t="s">
        <v>358</v>
      </c>
    </row>
    <row r="9" spans="1:5" x14ac:dyDescent="0.2">
      <c r="A9" t="s">
        <v>234</v>
      </c>
      <c r="B9" t="s">
        <v>265</v>
      </c>
      <c r="C9" s="1" t="str">
        <f t="shared" si="0"/>
        <v>B9EGA3</v>
      </c>
      <c r="D9" t="str">
        <f t="shared" si="1"/>
        <v>B9EGA3_HUMAN</v>
      </c>
      <c r="E9" s="2" t="s">
        <v>359</v>
      </c>
    </row>
    <row r="10" spans="1:5" x14ac:dyDescent="0.2">
      <c r="A10" t="s">
        <v>241</v>
      </c>
      <c r="B10" t="s">
        <v>266</v>
      </c>
      <c r="C10" s="1" t="str">
        <f t="shared" si="0"/>
        <v>J3KMX2</v>
      </c>
      <c r="D10" t="str">
        <f t="shared" si="1"/>
        <v>J3KMX2_HUMAN</v>
      </c>
      <c r="E10" s="2" t="s">
        <v>360</v>
      </c>
    </row>
    <row r="11" spans="1:5" x14ac:dyDescent="0.2">
      <c r="A11" t="s">
        <v>100</v>
      </c>
      <c r="B11" t="s">
        <v>289</v>
      </c>
      <c r="C11" s="1" t="str">
        <f t="shared" si="0"/>
        <v>Q92922</v>
      </c>
      <c r="D11" t="str">
        <f t="shared" si="1"/>
        <v>SMRC1_HUMAN</v>
      </c>
      <c r="E11" s="2" t="s">
        <v>361</v>
      </c>
    </row>
    <row r="12" spans="1:5" x14ac:dyDescent="0.2">
      <c r="A12" t="s">
        <v>248</v>
      </c>
      <c r="B12" t="s">
        <v>267</v>
      </c>
      <c r="C12" s="1" t="str">
        <f t="shared" si="0"/>
        <v>A0A0A0MT49</v>
      </c>
      <c r="D12" t="str">
        <f t="shared" si="1"/>
        <v>A0A0A0MT49_HUMAN</v>
      </c>
      <c r="E12" s="2" t="s">
        <v>362</v>
      </c>
    </row>
    <row r="13" spans="1:5" x14ac:dyDescent="0.2">
      <c r="A13" t="s">
        <v>152</v>
      </c>
      <c r="B13" t="s">
        <v>290</v>
      </c>
      <c r="C13" s="1" t="str">
        <f t="shared" si="0"/>
        <v>O60244</v>
      </c>
      <c r="D13" t="str">
        <f t="shared" si="1"/>
        <v>MED14_HUMAN</v>
      </c>
      <c r="E13" s="2" t="s">
        <v>363</v>
      </c>
    </row>
    <row r="14" spans="1:5" x14ac:dyDescent="0.2">
      <c r="A14" t="s">
        <v>223</v>
      </c>
      <c r="B14" t="s">
        <v>268</v>
      </c>
      <c r="C14" s="1" t="str">
        <f t="shared" si="0"/>
        <v>Q9HBD4</v>
      </c>
      <c r="D14" t="str">
        <f t="shared" si="1"/>
        <v>Q9HBD4_HUMAN</v>
      </c>
      <c r="E14" s="2" t="s">
        <v>364</v>
      </c>
    </row>
    <row r="15" spans="1:5" x14ac:dyDescent="0.2">
      <c r="A15" t="s">
        <v>184</v>
      </c>
      <c r="B15" t="s">
        <v>291</v>
      </c>
      <c r="C15" s="1" t="str">
        <f t="shared" si="0"/>
        <v>P51531</v>
      </c>
      <c r="D15" t="str">
        <f t="shared" si="1"/>
        <v>SMCA2_HUMAN</v>
      </c>
      <c r="E15" s="2" t="s">
        <v>365</v>
      </c>
    </row>
    <row r="16" spans="1:5" x14ac:dyDescent="0.2">
      <c r="A16" t="s">
        <v>197</v>
      </c>
      <c r="B16" t="s">
        <v>292</v>
      </c>
      <c r="C16" s="1" t="str">
        <f t="shared" si="0"/>
        <v>Q9BWF3</v>
      </c>
      <c r="D16" t="str">
        <f t="shared" si="1"/>
        <v>RBM4_HUMAN</v>
      </c>
      <c r="E16" s="2" t="s">
        <v>366</v>
      </c>
    </row>
    <row r="17" spans="1:5" x14ac:dyDescent="0.2">
      <c r="A17" t="s">
        <v>141</v>
      </c>
      <c r="B17" t="s">
        <v>293</v>
      </c>
      <c r="C17" s="1" t="str">
        <f t="shared" si="0"/>
        <v>O96019</v>
      </c>
      <c r="D17" t="str">
        <f t="shared" si="1"/>
        <v>ACL6A_HUMAN</v>
      </c>
      <c r="E17" s="2" t="s">
        <v>367</v>
      </c>
    </row>
    <row r="18" spans="1:5" x14ac:dyDescent="0.2">
      <c r="A18" t="s">
        <v>117</v>
      </c>
      <c r="B18" t="s">
        <v>294</v>
      </c>
      <c r="C18" s="1" t="str">
        <f t="shared" si="0"/>
        <v>Q9NVP1</v>
      </c>
      <c r="D18" t="str">
        <f t="shared" si="1"/>
        <v>DDX18_HUMAN</v>
      </c>
      <c r="E18" s="2" t="s">
        <v>368</v>
      </c>
    </row>
    <row r="19" spans="1:5" x14ac:dyDescent="0.2">
      <c r="A19" t="s">
        <v>174</v>
      </c>
      <c r="B19" t="s">
        <v>295</v>
      </c>
      <c r="C19" s="1" t="str">
        <f t="shared" si="0"/>
        <v>Q9BZE4</v>
      </c>
      <c r="D19" t="str">
        <f t="shared" si="1"/>
        <v>NOG1_HUMAN</v>
      </c>
      <c r="E19" s="2" t="s">
        <v>369</v>
      </c>
    </row>
    <row r="20" spans="1:5" x14ac:dyDescent="0.2">
      <c r="A20" t="s">
        <v>235</v>
      </c>
      <c r="B20" t="s">
        <v>296</v>
      </c>
      <c r="C20" s="1" t="str">
        <f t="shared" si="0"/>
        <v>P33240</v>
      </c>
      <c r="D20" t="str">
        <f t="shared" si="1"/>
        <v>CSTF2_HUMAN</v>
      </c>
      <c r="E20" s="2" t="s">
        <v>370</v>
      </c>
    </row>
    <row r="21" spans="1:5" x14ac:dyDescent="0.2">
      <c r="A21" t="s">
        <v>243</v>
      </c>
      <c r="B21" t="s">
        <v>297</v>
      </c>
      <c r="C21" s="1" t="str">
        <f t="shared" si="0"/>
        <v>P0DME0</v>
      </c>
      <c r="D21" t="str">
        <f t="shared" si="1"/>
        <v>SETLP_HUMAN</v>
      </c>
      <c r="E21" s="2" t="s">
        <v>371</v>
      </c>
    </row>
    <row r="22" spans="1:5" x14ac:dyDescent="0.2">
      <c r="A22" t="s">
        <v>228</v>
      </c>
      <c r="B22" t="s">
        <v>298</v>
      </c>
      <c r="C22" s="1" t="str">
        <f t="shared" si="0"/>
        <v>Q9NYF8</v>
      </c>
      <c r="D22" t="str">
        <f t="shared" si="1"/>
        <v>BCLF1_HUMAN</v>
      </c>
      <c r="E22" s="2" t="s">
        <v>372</v>
      </c>
    </row>
    <row r="23" spans="1:5" x14ac:dyDescent="0.2">
      <c r="A23" t="s">
        <v>239</v>
      </c>
      <c r="B23" t="s">
        <v>269</v>
      </c>
      <c r="C23" s="1" t="str">
        <f t="shared" si="0"/>
        <v>E9PK91</v>
      </c>
      <c r="D23" t="str">
        <f t="shared" si="1"/>
        <v>E9PK91_HUMAN</v>
      </c>
      <c r="E23" s="2" t="s">
        <v>373</v>
      </c>
    </row>
    <row r="24" spans="1:5" x14ac:dyDescent="0.2">
      <c r="A24" t="s">
        <v>148</v>
      </c>
      <c r="B24" t="s">
        <v>299</v>
      </c>
      <c r="C24" s="1" t="str">
        <f t="shared" si="0"/>
        <v>Q9Y3I0</v>
      </c>
      <c r="D24" t="str">
        <f t="shared" si="1"/>
        <v>RTCB_HUMAN</v>
      </c>
      <c r="E24" s="2" t="s">
        <v>374</v>
      </c>
    </row>
    <row r="25" spans="1:5" x14ac:dyDescent="0.2">
      <c r="A25" t="s">
        <v>219</v>
      </c>
      <c r="B25" t="s">
        <v>270</v>
      </c>
      <c r="C25" s="1" t="str">
        <f t="shared" si="0"/>
        <v>E7EWR4</v>
      </c>
      <c r="D25" t="str">
        <f t="shared" si="1"/>
        <v>E7EWR4_HUMAN</v>
      </c>
      <c r="E25" s="2" t="s">
        <v>375</v>
      </c>
    </row>
    <row r="26" spans="1:5" x14ac:dyDescent="0.2">
      <c r="A26" t="s">
        <v>130</v>
      </c>
      <c r="B26" t="s">
        <v>300</v>
      </c>
      <c r="C26" s="1" t="str">
        <f t="shared" si="0"/>
        <v>O43684</v>
      </c>
      <c r="D26" t="str">
        <f t="shared" si="1"/>
        <v>BUB3_HUMAN</v>
      </c>
      <c r="E26" s="2" t="s">
        <v>376</v>
      </c>
    </row>
    <row r="27" spans="1:5" x14ac:dyDescent="0.2">
      <c r="A27" t="s">
        <v>42</v>
      </c>
      <c r="B27" t="s">
        <v>301</v>
      </c>
      <c r="C27" s="1" t="str">
        <f t="shared" si="0"/>
        <v>Q9BXP5</v>
      </c>
      <c r="D27" t="str">
        <f t="shared" si="1"/>
        <v>SRRT_HUMAN</v>
      </c>
      <c r="E27" s="2" t="s">
        <v>377</v>
      </c>
    </row>
    <row r="28" spans="1:5" x14ac:dyDescent="0.2">
      <c r="A28" t="s">
        <v>150</v>
      </c>
      <c r="B28" t="s">
        <v>302</v>
      </c>
      <c r="C28" s="1" t="str">
        <f t="shared" si="0"/>
        <v>P09012</v>
      </c>
      <c r="D28" t="str">
        <f t="shared" si="1"/>
        <v>SNRPA_HUMAN</v>
      </c>
      <c r="E28" s="2" t="s">
        <v>378</v>
      </c>
    </row>
    <row r="29" spans="1:5" x14ac:dyDescent="0.2">
      <c r="A29" t="s">
        <v>60</v>
      </c>
      <c r="B29" t="s">
        <v>303</v>
      </c>
      <c r="C29" s="1" t="str">
        <f t="shared" si="0"/>
        <v>Q12906</v>
      </c>
      <c r="D29" t="str">
        <f t="shared" si="1"/>
        <v>ILF3_HUMAN</v>
      </c>
      <c r="E29" s="2" t="s">
        <v>379</v>
      </c>
    </row>
    <row r="30" spans="1:5" x14ac:dyDescent="0.2">
      <c r="A30" t="s">
        <v>159</v>
      </c>
      <c r="B30" t="s">
        <v>304</v>
      </c>
      <c r="C30" s="1" t="str">
        <f t="shared" si="0"/>
        <v>Q9H0S4</v>
      </c>
      <c r="D30" t="str">
        <f t="shared" si="1"/>
        <v>DDX47_HUMAN</v>
      </c>
      <c r="E30" s="2" t="s">
        <v>380</v>
      </c>
    </row>
    <row r="31" spans="1:5" x14ac:dyDescent="0.2">
      <c r="A31" t="s">
        <v>157</v>
      </c>
      <c r="B31" t="s">
        <v>305</v>
      </c>
      <c r="C31" s="1" t="str">
        <f t="shared" si="0"/>
        <v>O15042</v>
      </c>
      <c r="D31" t="str">
        <f t="shared" si="1"/>
        <v>SR140_HUMAN</v>
      </c>
      <c r="E31" s="2" t="s">
        <v>381</v>
      </c>
    </row>
    <row r="32" spans="1:5" x14ac:dyDescent="0.2">
      <c r="A32" t="s">
        <v>126</v>
      </c>
      <c r="B32" t="s">
        <v>306</v>
      </c>
      <c r="C32" s="1" t="str">
        <f t="shared" si="0"/>
        <v>P26583</v>
      </c>
      <c r="D32" t="str">
        <f t="shared" si="1"/>
        <v>HMGB2_HUMAN</v>
      </c>
      <c r="E32" s="2" t="s">
        <v>382</v>
      </c>
    </row>
    <row r="33" spans="1:5" x14ac:dyDescent="0.2">
      <c r="A33" t="s">
        <v>176</v>
      </c>
      <c r="B33" t="s">
        <v>307</v>
      </c>
      <c r="C33" s="1" t="str">
        <f t="shared" si="0"/>
        <v>O00567</v>
      </c>
      <c r="D33" t="str">
        <f t="shared" si="1"/>
        <v>NOP56_HUMAN</v>
      </c>
      <c r="E33" s="2" t="s">
        <v>383</v>
      </c>
    </row>
    <row r="34" spans="1:5" x14ac:dyDescent="0.2">
      <c r="A34" t="s">
        <v>171</v>
      </c>
      <c r="B34" t="s">
        <v>308</v>
      </c>
      <c r="C34" s="1" t="str">
        <f t="shared" si="0"/>
        <v>Q9Y224</v>
      </c>
      <c r="D34" t="str">
        <f t="shared" si="1"/>
        <v>CN166_HUMAN</v>
      </c>
      <c r="E34" s="2" t="s">
        <v>384</v>
      </c>
    </row>
    <row r="35" spans="1:5" x14ac:dyDescent="0.2">
      <c r="A35" t="s">
        <v>204</v>
      </c>
      <c r="B35" t="s">
        <v>309</v>
      </c>
      <c r="C35" s="1" t="str">
        <f t="shared" si="0"/>
        <v>Q8N163</v>
      </c>
      <c r="D35" t="str">
        <f t="shared" si="1"/>
        <v>CCAR2_HUMAN</v>
      </c>
      <c r="E35" s="2" t="s">
        <v>385</v>
      </c>
    </row>
    <row r="36" spans="1:5" x14ac:dyDescent="0.2">
      <c r="A36" t="s">
        <v>161</v>
      </c>
      <c r="B36" t="s">
        <v>271</v>
      </c>
      <c r="C36" s="1" t="str">
        <f t="shared" si="0"/>
        <v>A0A087WV73</v>
      </c>
      <c r="D36" t="str">
        <f t="shared" si="1"/>
        <v>A0A087WV73_HUMAN</v>
      </c>
      <c r="E36" s="2" t="s">
        <v>386</v>
      </c>
    </row>
    <row r="37" spans="1:5" x14ac:dyDescent="0.2">
      <c r="A37" t="s">
        <v>169</v>
      </c>
      <c r="B37" t="s">
        <v>310</v>
      </c>
      <c r="C37" s="1" t="str">
        <f t="shared" si="0"/>
        <v>Q9H1B7</v>
      </c>
      <c r="D37" t="str">
        <f t="shared" si="1"/>
        <v>I2BPL_HUMAN</v>
      </c>
      <c r="E37" s="2" t="s">
        <v>387</v>
      </c>
    </row>
    <row r="38" spans="1:5" x14ac:dyDescent="0.2">
      <c r="A38" t="s">
        <v>215</v>
      </c>
      <c r="B38" t="s">
        <v>272</v>
      </c>
      <c r="C38" s="1" t="str">
        <f t="shared" si="0"/>
        <v>A0A0C4DGH5</v>
      </c>
      <c r="D38" t="str">
        <f t="shared" si="1"/>
        <v>A0A0C4DGH5_HUMAN</v>
      </c>
      <c r="E38" s="2" t="s">
        <v>388</v>
      </c>
    </row>
    <row r="39" spans="1:5" x14ac:dyDescent="0.2">
      <c r="A39" t="s">
        <v>69</v>
      </c>
      <c r="B39" t="s">
        <v>311</v>
      </c>
      <c r="C39" s="1" t="str">
        <f t="shared" si="0"/>
        <v>O94906</v>
      </c>
      <c r="D39" t="str">
        <f t="shared" si="1"/>
        <v>PRP6_HUMAN</v>
      </c>
      <c r="E39" s="2" t="s">
        <v>389</v>
      </c>
    </row>
    <row r="40" spans="1:5" x14ac:dyDescent="0.2">
      <c r="A40" t="s">
        <v>178</v>
      </c>
      <c r="B40" t="s">
        <v>312</v>
      </c>
      <c r="C40" s="1" t="str">
        <f t="shared" si="0"/>
        <v>P61956</v>
      </c>
      <c r="D40" t="str">
        <f t="shared" si="1"/>
        <v>SUMO2_HUMAN</v>
      </c>
      <c r="E40" s="2" t="s">
        <v>390</v>
      </c>
    </row>
    <row r="41" spans="1:5" x14ac:dyDescent="0.2">
      <c r="A41" t="s">
        <v>120</v>
      </c>
      <c r="B41" t="s">
        <v>313</v>
      </c>
      <c r="C41" s="1" t="str">
        <f t="shared" si="0"/>
        <v>Q15637</v>
      </c>
      <c r="D41" t="str">
        <f t="shared" si="1"/>
        <v>SF01_HUMAN</v>
      </c>
      <c r="E41" s="2" t="s">
        <v>391</v>
      </c>
    </row>
    <row r="42" spans="1:5" x14ac:dyDescent="0.2">
      <c r="A42" t="s">
        <v>124</v>
      </c>
      <c r="B42" t="s">
        <v>314</v>
      </c>
      <c r="C42" s="1" t="str">
        <f t="shared" si="0"/>
        <v>P27694</v>
      </c>
      <c r="D42" t="str">
        <f t="shared" si="1"/>
        <v>RFA1_HUMAN</v>
      </c>
      <c r="E42" s="2" t="s">
        <v>392</v>
      </c>
    </row>
    <row r="43" spans="1:5" x14ac:dyDescent="0.2">
      <c r="A43" t="s">
        <v>191</v>
      </c>
      <c r="B43" t="s">
        <v>315</v>
      </c>
      <c r="C43" s="1" t="str">
        <f t="shared" si="0"/>
        <v>P29590</v>
      </c>
      <c r="D43" t="str">
        <f t="shared" si="1"/>
        <v>PML_HUMAN</v>
      </c>
      <c r="E43" s="2" t="s">
        <v>393</v>
      </c>
    </row>
    <row r="44" spans="1:5" x14ac:dyDescent="0.2">
      <c r="A44" t="s">
        <v>25</v>
      </c>
      <c r="B44" t="s">
        <v>316</v>
      </c>
      <c r="C44" s="1" t="str">
        <f t="shared" si="0"/>
        <v>Q13263</v>
      </c>
      <c r="D44" t="str">
        <f t="shared" si="1"/>
        <v>TIF1B_HUMAN</v>
      </c>
      <c r="E44" s="2" t="s">
        <v>394</v>
      </c>
    </row>
    <row r="45" spans="1:5" x14ac:dyDescent="0.2">
      <c r="A45" t="s">
        <v>194</v>
      </c>
      <c r="B45" t="s">
        <v>317</v>
      </c>
      <c r="C45" s="1" t="str">
        <f t="shared" si="0"/>
        <v>Q8TDI0</v>
      </c>
      <c r="D45" t="str">
        <f t="shared" si="1"/>
        <v>CHD5_HUMAN</v>
      </c>
      <c r="E45" s="2" t="s">
        <v>395</v>
      </c>
    </row>
    <row r="46" spans="1:5" x14ac:dyDescent="0.2">
      <c r="A46" t="s">
        <v>211</v>
      </c>
      <c r="B46" t="s">
        <v>318</v>
      </c>
      <c r="C46" s="1" t="str">
        <f t="shared" si="0"/>
        <v>Q12873</v>
      </c>
      <c r="D46" t="str">
        <f t="shared" si="1"/>
        <v>CHD3_HUMAN</v>
      </c>
      <c r="E46" s="2" t="s">
        <v>396</v>
      </c>
    </row>
    <row r="47" spans="1:5" x14ac:dyDescent="0.2">
      <c r="A47" t="s">
        <v>246</v>
      </c>
      <c r="B47" t="s">
        <v>273</v>
      </c>
      <c r="C47" s="1" t="str">
        <f t="shared" si="0"/>
        <v>H0YHG0</v>
      </c>
      <c r="D47" t="str">
        <f t="shared" si="1"/>
        <v>H0YHG0_HUMAN</v>
      </c>
      <c r="E47" s="2" t="s">
        <v>397</v>
      </c>
    </row>
    <row r="48" spans="1:5" x14ac:dyDescent="0.2">
      <c r="A48" t="s">
        <v>143</v>
      </c>
      <c r="B48" t="s">
        <v>319</v>
      </c>
      <c r="C48" s="1" t="str">
        <f t="shared" si="0"/>
        <v>O43172</v>
      </c>
      <c r="D48" t="str">
        <f t="shared" si="1"/>
        <v>PRP4_HUMAN</v>
      </c>
      <c r="E48" s="2" t="s">
        <v>398</v>
      </c>
    </row>
    <row r="49" spans="1:5" x14ac:dyDescent="0.2">
      <c r="A49" t="s">
        <v>72</v>
      </c>
      <c r="B49" t="s">
        <v>320</v>
      </c>
      <c r="C49" s="1" t="str">
        <f t="shared" si="0"/>
        <v>P05455</v>
      </c>
      <c r="D49" t="str">
        <f t="shared" si="1"/>
        <v>LA_HUMAN</v>
      </c>
      <c r="E49" s="2" t="s">
        <v>399</v>
      </c>
    </row>
    <row r="50" spans="1:5" x14ac:dyDescent="0.2">
      <c r="A50" t="s">
        <v>89</v>
      </c>
      <c r="B50" t="s">
        <v>321</v>
      </c>
      <c r="C50" s="1" t="str">
        <f t="shared" si="0"/>
        <v>Q15306</v>
      </c>
      <c r="D50" t="str">
        <f t="shared" si="1"/>
        <v>IRF4_HUMAN</v>
      </c>
      <c r="E50" s="2" t="s">
        <v>400</v>
      </c>
    </row>
    <row r="51" spans="1:5" x14ac:dyDescent="0.2">
      <c r="A51" t="s">
        <v>244</v>
      </c>
      <c r="B51" t="s">
        <v>274</v>
      </c>
      <c r="C51" s="1" t="str">
        <f t="shared" si="0"/>
        <v>A0A0A0MSJ0</v>
      </c>
      <c r="D51" t="str">
        <f t="shared" si="1"/>
        <v>A0A0A0MSJ0_HUMAN</v>
      </c>
      <c r="E51" s="2" t="s">
        <v>401</v>
      </c>
    </row>
    <row r="52" spans="1:5" x14ac:dyDescent="0.2">
      <c r="A52" t="s">
        <v>136</v>
      </c>
      <c r="B52" t="s">
        <v>322</v>
      </c>
      <c r="C52" s="1" t="str">
        <f t="shared" si="0"/>
        <v>Q8WWY3</v>
      </c>
      <c r="D52" t="str">
        <f t="shared" si="1"/>
        <v>PRP31_HUMAN</v>
      </c>
      <c r="E52" s="2" t="s">
        <v>402</v>
      </c>
    </row>
    <row r="53" spans="1:5" x14ac:dyDescent="0.2">
      <c r="A53" t="s">
        <v>250</v>
      </c>
      <c r="B53" t="s">
        <v>275</v>
      </c>
      <c r="C53" s="1" t="str">
        <f t="shared" si="0"/>
        <v>A0A0C4DGG9</v>
      </c>
      <c r="D53" t="str">
        <f t="shared" si="1"/>
        <v>A0A0C4DGG9_HUMAN</v>
      </c>
      <c r="E53" s="2" t="s">
        <v>403</v>
      </c>
    </row>
    <row r="54" spans="1:5" x14ac:dyDescent="0.2">
      <c r="A54" t="s">
        <v>252</v>
      </c>
      <c r="B54" t="s">
        <v>276</v>
      </c>
      <c r="C54" s="1" t="str">
        <f t="shared" si="0"/>
        <v>F5GWX5</v>
      </c>
      <c r="D54" t="str">
        <f t="shared" si="1"/>
        <v>F5GWX5_HUMAN</v>
      </c>
      <c r="E54" s="2" t="s">
        <v>404</v>
      </c>
    </row>
    <row r="55" spans="1:5" x14ac:dyDescent="0.2">
      <c r="A55" t="s">
        <v>94</v>
      </c>
      <c r="B55" t="s">
        <v>323</v>
      </c>
      <c r="C55" s="1" t="str">
        <f t="shared" si="0"/>
        <v>O43290</v>
      </c>
      <c r="D55" t="str">
        <f t="shared" si="1"/>
        <v>SNUT1_HUMAN</v>
      </c>
      <c r="E55" s="2" t="s">
        <v>405</v>
      </c>
    </row>
    <row r="56" spans="1:5" x14ac:dyDescent="0.2">
      <c r="A56" t="s">
        <v>132</v>
      </c>
      <c r="B56" t="s">
        <v>277</v>
      </c>
      <c r="C56" s="1" t="str">
        <f t="shared" si="0"/>
        <v>A6NEM2</v>
      </c>
      <c r="D56" t="str">
        <f t="shared" si="1"/>
        <v>A6NEM2_HUMAN</v>
      </c>
      <c r="E56" s="2" t="s">
        <v>406</v>
      </c>
    </row>
    <row r="57" spans="1:5" x14ac:dyDescent="0.2">
      <c r="A57" t="s">
        <v>232</v>
      </c>
      <c r="B57" t="s">
        <v>324</v>
      </c>
      <c r="C57" s="1" t="str">
        <f t="shared" si="0"/>
        <v>Q14498</v>
      </c>
      <c r="D57" t="str">
        <f t="shared" si="1"/>
        <v>RBM39_HUMAN</v>
      </c>
      <c r="E57" s="2" t="s">
        <v>407</v>
      </c>
    </row>
    <row r="58" spans="1:5" x14ac:dyDescent="0.2">
      <c r="A58" t="s">
        <v>102</v>
      </c>
      <c r="B58" t="s">
        <v>325</v>
      </c>
      <c r="C58" s="1" t="str">
        <f t="shared" si="0"/>
        <v>Q9H0D6</v>
      </c>
      <c r="D58" t="str">
        <f t="shared" si="1"/>
        <v>XRN2_HUMAN</v>
      </c>
      <c r="E58" s="2" t="s">
        <v>408</v>
      </c>
    </row>
    <row r="59" spans="1:5" x14ac:dyDescent="0.2">
      <c r="A59" t="s">
        <v>207</v>
      </c>
      <c r="B59" t="s">
        <v>326</v>
      </c>
      <c r="C59" s="1" t="str">
        <f t="shared" si="0"/>
        <v>Q9UHX1</v>
      </c>
      <c r="D59" t="str">
        <f t="shared" si="1"/>
        <v>PUF60_HUMAN</v>
      </c>
      <c r="E59" s="2" t="s">
        <v>409</v>
      </c>
    </row>
    <row r="60" spans="1:5" x14ac:dyDescent="0.2">
      <c r="A60" t="s">
        <v>213</v>
      </c>
      <c r="B60" t="s">
        <v>327</v>
      </c>
      <c r="C60" s="1" t="str">
        <f t="shared" si="0"/>
        <v>Q9H0A0</v>
      </c>
      <c r="D60" t="str">
        <f t="shared" si="1"/>
        <v>NAT10_HUMAN</v>
      </c>
      <c r="E60" s="2" t="s">
        <v>410</v>
      </c>
    </row>
    <row r="61" spans="1:5" x14ac:dyDescent="0.2">
      <c r="A61" t="s">
        <v>77</v>
      </c>
      <c r="B61" t="s">
        <v>328</v>
      </c>
      <c r="C61" s="1" t="str">
        <f t="shared" si="0"/>
        <v>P11387</v>
      </c>
      <c r="D61" t="str">
        <f t="shared" si="1"/>
        <v>TOP1_HUMAN</v>
      </c>
      <c r="E61" s="2" t="s">
        <v>411</v>
      </c>
    </row>
    <row r="62" spans="1:5" x14ac:dyDescent="0.2">
      <c r="A62" t="s">
        <v>226</v>
      </c>
      <c r="B62" t="s">
        <v>278</v>
      </c>
      <c r="C62" s="1" t="str">
        <f t="shared" si="0"/>
        <v>G3XAC6</v>
      </c>
      <c r="D62" t="str">
        <f t="shared" si="1"/>
        <v>G3XAC6_HUMAN</v>
      </c>
      <c r="E62" s="2" t="s">
        <v>412</v>
      </c>
    </row>
    <row r="63" spans="1:5" x14ac:dyDescent="0.2">
      <c r="A63" t="s">
        <v>237</v>
      </c>
      <c r="B63" t="s">
        <v>279</v>
      </c>
      <c r="C63" s="1" t="str">
        <f t="shared" si="0"/>
        <v>H0YH80</v>
      </c>
      <c r="D63" t="str">
        <f t="shared" si="1"/>
        <v>H0YH80_HUMAN</v>
      </c>
      <c r="E63" s="2" t="s">
        <v>413</v>
      </c>
    </row>
    <row r="64" spans="1:5" x14ac:dyDescent="0.2">
      <c r="A64" t="s">
        <v>201</v>
      </c>
      <c r="B64" t="s">
        <v>329</v>
      </c>
      <c r="C64" s="1" t="str">
        <f t="shared" si="0"/>
        <v>Q86XP3</v>
      </c>
      <c r="D64" t="str">
        <f t="shared" si="1"/>
        <v>DDX42_HUMAN</v>
      </c>
      <c r="E64" s="2" t="s">
        <v>414</v>
      </c>
    </row>
    <row r="65" spans="1:5" x14ac:dyDescent="0.2">
      <c r="A65" t="s">
        <v>35</v>
      </c>
      <c r="B65" t="s">
        <v>330</v>
      </c>
      <c r="C65" s="1" t="str">
        <f t="shared" si="0"/>
        <v>O75533</v>
      </c>
      <c r="D65" t="str">
        <f t="shared" si="1"/>
        <v>SF3B1_HUMAN</v>
      </c>
      <c r="E65" s="2" t="s">
        <v>415</v>
      </c>
    </row>
    <row r="66" spans="1:5" x14ac:dyDescent="0.2">
      <c r="A66" t="s">
        <v>221</v>
      </c>
      <c r="B66" t="s">
        <v>331</v>
      </c>
      <c r="C66" s="1" t="str">
        <f t="shared" ref="C66:C87" si="2">LEFT(B66,FIND("|",B66)-1)</f>
        <v>Q96IU4</v>
      </c>
      <c r="D66" t="str">
        <f t="shared" ref="D66:D87" si="3">RIGHT(B66,LEN(B66)-FIND("|",B66))</f>
        <v>ABHEB_HUMAN</v>
      </c>
      <c r="E66" s="2" t="s">
        <v>416</v>
      </c>
    </row>
    <row r="67" spans="1:5" x14ac:dyDescent="0.2">
      <c r="A67" t="s">
        <v>217</v>
      </c>
      <c r="B67" t="s">
        <v>280</v>
      </c>
      <c r="C67" s="1" t="str">
        <f t="shared" si="2"/>
        <v>H7C4G5</v>
      </c>
      <c r="D67" t="str">
        <f t="shared" si="3"/>
        <v>H7C4G5_HUMAN</v>
      </c>
      <c r="E67" s="2" t="s">
        <v>417</v>
      </c>
    </row>
    <row r="68" spans="1:5" x14ac:dyDescent="0.2">
      <c r="A68" t="s">
        <v>110</v>
      </c>
      <c r="B68" t="s">
        <v>332</v>
      </c>
      <c r="C68" s="1" t="str">
        <f t="shared" si="2"/>
        <v>Q99459</v>
      </c>
      <c r="D68" t="str">
        <f t="shared" si="3"/>
        <v>CDC5L_HUMAN</v>
      </c>
      <c r="E68" s="2" t="s">
        <v>418</v>
      </c>
    </row>
    <row r="69" spans="1:5" x14ac:dyDescent="0.2">
      <c r="A69" t="s">
        <v>55</v>
      </c>
      <c r="B69" t="s">
        <v>333</v>
      </c>
      <c r="C69" s="1" t="str">
        <f t="shared" si="2"/>
        <v>Q6P1J9</v>
      </c>
      <c r="D69" t="str">
        <f t="shared" si="3"/>
        <v>CDC73_HUMAN</v>
      </c>
      <c r="E69" s="2" t="s">
        <v>419</v>
      </c>
    </row>
    <row r="70" spans="1:5" x14ac:dyDescent="0.2">
      <c r="A70" t="s">
        <v>114</v>
      </c>
      <c r="B70" t="s">
        <v>334</v>
      </c>
      <c r="C70" s="1" t="str">
        <f t="shared" si="2"/>
        <v>P39748</v>
      </c>
      <c r="D70" t="str">
        <f t="shared" si="3"/>
        <v>FEN1_HUMAN</v>
      </c>
      <c r="E70" s="2" t="s">
        <v>420</v>
      </c>
    </row>
    <row r="71" spans="1:5" x14ac:dyDescent="0.2">
      <c r="A71" t="s">
        <v>182</v>
      </c>
      <c r="B71" t="s">
        <v>335</v>
      </c>
      <c r="C71" s="1" t="str">
        <f t="shared" si="2"/>
        <v>P41223</v>
      </c>
      <c r="D71" t="str">
        <f t="shared" si="3"/>
        <v>BUD31_HUMAN</v>
      </c>
      <c r="E71" s="2" t="s">
        <v>421</v>
      </c>
    </row>
    <row r="72" spans="1:5" x14ac:dyDescent="0.2">
      <c r="A72" t="s">
        <v>80</v>
      </c>
      <c r="B72" t="s">
        <v>336</v>
      </c>
      <c r="C72" s="1" t="str">
        <f t="shared" si="2"/>
        <v>P55265</v>
      </c>
      <c r="D72" t="str">
        <f t="shared" si="3"/>
        <v>DSRAD_HUMAN</v>
      </c>
      <c r="E72" s="2" t="s">
        <v>422</v>
      </c>
    </row>
    <row r="73" spans="1:5" x14ac:dyDescent="0.2">
      <c r="A73" t="s">
        <v>230</v>
      </c>
      <c r="B73" t="s">
        <v>337</v>
      </c>
      <c r="C73" s="1" t="str">
        <f t="shared" si="2"/>
        <v>Q13573</v>
      </c>
      <c r="D73" t="str">
        <f t="shared" si="3"/>
        <v>SNW1_HUMAN</v>
      </c>
      <c r="E73" s="2" t="s">
        <v>423</v>
      </c>
    </row>
    <row r="74" spans="1:5" x14ac:dyDescent="0.2">
      <c r="A74" t="s">
        <v>83</v>
      </c>
      <c r="B74" t="s">
        <v>338</v>
      </c>
      <c r="C74" s="1" t="str">
        <f t="shared" si="2"/>
        <v>Q9Y5B9</v>
      </c>
      <c r="D74" t="str">
        <f t="shared" si="3"/>
        <v>SP16H_HUMAN</v>
      </c>
      <c r="E74" s="2" t="s">
        <v>424</v>
      </c>
    </row>
    <row r="75" spans="1:5" x14ac:dyDescent="0.2">
      <c r="A75" t="s">
        <v>187</v>
      </c>
      <c r="B75" t="s">
        <v>339</v>
      </c>
      <c r="C75" s="1" t="str">
        <f t="shared" si="2"/>
        <v>Q92769</v>
      </c>
      <c r="D75" t="str">
        <f t="shared" si="3"/>
        <v>HDAC2_HUMAN</v>
      </c>
      <c r="E75" s="2" t="s">
        <v>425</v>
      </c>
    </row>
    <row r="76" spans="1:5" x14ac:dyDescent="0.2">
      <c r="A76" t="s">
        <v>107</v>
      </c>
      <c r="B76" t="s">
        <v>340</v>
      </c>
      <c r="C76" s="1" t="str">
        <f t="shared" si="2"/>
        <v>Q92878</v>
      </c>
      <c r="D76" t="str">
        <f t="shared" si="3"/>
        <v>RAD50_HUMAN</v>
      </c>
      <c r="E76" s="2" t="s">
        <v>426</v>
      </c>
    </row>
    <row r="77" spans="1:5" x14ac:dyDescent="0.2">
      <c r="A77" t="s">
        <v>138</v>
      </c>
      <c r="B77" t="s">
        <v>341</v>
      </c>
      <c r="C77" s="1" t="str">
        <f t="shared" si="2"/>
        <v>Q16666</v>
      </c>
      <c r="D77" t="str">
        <f t="shared" si="3"/>
        <v>IF16_HUMAN</v>
      </c>
      <c r="E77" s="2" t="s">
        <v>427</v>
      </c>
    </row>
    <row r="78" spans="1:5" x14ac:dyDescent="0.2">
      <c r="A78" t="s">
        <v>52</v>
      </c>
      <c r="B78" t="s">
        <v>342</v>
      </c>
      <c r="C78" s="1" t="str">
        <f t="shared" si="2"/>
        <v>Q13435</v>
      </c>
      <c r="D78" t="str">
        <f t="shared" si="3"/>
        <v>SF3B2_HUMAN</v>
      </c>
      <c r="E78" s="2" t="s">
        <v>428</v>
      </c>
    </row>
    <row r="79" spans="1:5" x14ac:dyDescent="0.2">
      <c r="A79" t="s">
        <v>91</v>
      </c>
      <c r="B79" t="s">
        <v>343</v>
      </c>
      <c r="C79" s="1" t="str">
        <f t="shared" si="2"/>
        <v>Q14683</v>
      </c>
      <c r="D79" t="str">
        <f t="shared" si="3"/>
        <v>SMC1A_HUMAN</v>
      </c>
      <c r="E79" s="2" t="s">
        <v>429</v>
      </c>
    </row>
    <row r="80" spans="1:5" x14ac:dyDescent="0.2">
      <c r="A80" t="s">
        <v>199</v>
      </c>
      <c r="B80" t="s">
        <v>344</v>
      </c>
      <c r="C80" s="1" t="str">
        <f t="shared" si="2"/>
        <v>Q13547</v>
      </c>
      <c r="D80" t="str">
        <f t="shared" si="3"/>
        <v>HDAC1_HUMAN</v>
      </c>
      <c r="E80" s="2" t="s">
        <v>430</v>
      </c>
    </row>
    <row r="81" spans="1:5" x14ac:dyDescent="0.2">
      <c r="A81" t="s">
        <v>122</v>
      </c>
      <c r="B81" t="s">
        <v>345</v>
      </c>
      <c r="C81" s="1" t="str">
        <f t="shared" si="2"/>
        <v>Q08945</v>
      </c>
      <c r="D81" t="str">
        <f t="shared" si="3"/>
        <v>SSRP1_HUMAN</v>
      </c>
      <c r="E81" s="2" t="s">
        <v>431</v>
      </c>
    </row>
    <row r="82" spans="1:5" x14ac:dyDescent="0.2">
      <c r="A82" t="s">
        <v>86</v>
      </c>
      <c r="B82" t="s">
        <v>346</v>
      </c>
      <c r="C82" s="1" t="str">
        <f t="shared" si="2"/>
        <v>P42285</v>
      </c>
      <c r="D82" t="str">
        <f t="shared" si="3"/>
        <v>SK2L2_HUMAN</v>
      </c>
      <c r="E82" s="2" t="s">
        <v>432</v>
      </c>
    </row>
    <row r="83" spans="1:5" x14ac:dyDescent="0.2">
      <c r="A83" t="s">
        <v>146</v>
      </c>
      <c r="B83" t="s">
        <v>347</v>
      </c>
      <c r="C83" s="1" t="str">
        <f t="shared" si="2"/>
        <v>P45974</v>
      </c>
      <c r="D83" t="str">
        <f t="shared" si="3"/>
        <v>UBP5_HUMAN</v>
      </c>
      <c r="E83" s="2" t="s">
        <v>433</v>
      </c>
    </row>
    <row r="84" spans="1:5" x14ac:dyDescent="0.2">
      <c r="A84" t="s">
        <v>209</v>
      </c>
      <c r="B84" t="s">
        <v>348</v>
      </c>
      <c r="C84" s="1" t="str">
        <f t="shared" si="2"/>
        <v>P23497</v>
      </c>
      <c r="D84" t="str">
        <f t="shared" si="3"/>
        <v>SP100_HUMAN</v>
      </c>
      <c r="E84" s="2" t="s">
        <v>434</v>
      </c>
    </row>
    <row r="85" spans="1:5" x14ac:dyDescent="0.2">
      <c r="A85" t="s">
        <v>31</v>
      </c>
      <c r="B85" t="s">
        <v>281</v>
      </c>
      <c r="C85" s="1" t="str">
        <f t="shared" si="2"/>
        <v>A0A0C4DGZ0</v>
      </c>
      <c r="D85" t="str">
        <f t="shared" si="3"/>
        <v>A0A0C4DGZ0_HUMAN</v>
      </c>
      <c r="E85" s="2" t="s">
        <v>435</v>
      </c>
    </row>
    <row r="86" spans="1:5" x14ac:dyDescent="0.2">
      <c r="A86" t="s">
        <v>63</v>
      </c>
      <c r="B86" t="s">
        <v>349</v>
      </c>
      <c r="C86" s="1" t="str">
        <f t="shared" si="2"/>
        <v>O00267</v>
      </c>
      <c r="D86" t="str">
        <f t="shared" si="3"/>
        <v>SPT5H_HUMAN</v>
      </c>
      <c r="E86" s="2" t="s">
        <v>436</v>
      </c>
    </row>
    <row r="87" spans="1:5" x14ac:dyDescent="0.2">
      <c r="A87" t="s">
        <v>46</v>
      </c>
      <c r="B87" t="s">
        <v>350</v>
      </c>
      <c r="C87" s="1" t="str">
        <f t="shared" si="2"/>
        <v>P33991</v>
      </c>
      <c r="D87" t="str">
        <f t="shared" si="3"/>
        <v>MCM4_HUMAN</v>
      </c>
      <c r="E87" s="2" t="s">
        <v>437</v>
      </c>
    </row>
  </sheetData>
  <phoneticPr fontId="1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Samples Report for Izumiya Comb</vt:lpstr>
      <vt:lpstr>K-Rta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ユーザー</dc:creator>
  <cp:lastModifiedBy>Microsoft Office User</cp:lastModifiedBy>
  <dcterms:created xsi:type="dcterms:W3CDTF">2017-03-03T07:33:27Z</dcterms:created>
  <dcterms:modified xsi:type="dcterms:W3CDTF">2021-06-13T17:47:22Z</dcterms:modified>
</cp:coreProperties>
</file>