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工作汇报\NC文章\附图附表4.25删除题目\"/>
    </mc:Choice>
  </mc:AlternateContent>
  <xr:revisionPtr revIDLastSave="0" documentId="13_ncr:1_{6AC0B473-E4B5-44A6-A8BE-68966649F349}" xr6:coauthVersionLast="47" xr6:coauthVersionMax="47" xr10:uidLastSave="{00000000-0000-0000-0000-000000000000}"/>
  <bookViews>
    <workbookView xWindow="-110" yWindow="-110" windowWidth="19420" windowHeight="10420" tabRatio="575" activeTab="5" xr2:uid="{00000000-000D-0000-FFFF-FFFF00000000}"/>
  </bookViews>
  <sheets>
    <sheet name="Fig.1" sheetId="1" r:id="rId1"/>
    <sheet name="Fig.3" sheetId="7" r:id="rId2"/>
    <sheet name="Fig.4" sheetId="9" r:id="rId3"/>
    <sheet name="Fig.5" sheetId="13" r:id="rId4"/>
    <sheet name="Fig.6" sheetId="15" r:id="rId5"/>
    <sheet name="Fig.7" sheetId="20" r:id="rId6"/>
    <sheet name="Fig.8" sheetId="1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20" l="1"/>
  <c r="G46" i="20"/>
  <c r="I46" i="20"/>
  <c r="I45" i="20"/>
  <c r="H45" i="20"/>
  <c r="G45" i="20"/>
  <c r="F45" i="20"/>
  <c r="E45" i="20"/>
  <c r="D45" i="20"/>
  <c r="I44" i="20"/>
  <c r="H44" i="20"/>
  <c r="G44" i="20"/>
  <c r="F44" i="20"/>
  <c r="E44" i="20"/>
  <c r="D44" i="20"/>
  <c r="I24" i="13"/>
  <c r="H24" i="13"/>
  <c r="G24" i="13"/>
  <c r="I23" i="13"/>
  <c r="H23" i="13"/>
  <c r="G23" i="13"/>
  <c r="I22" i="13"/>
  <c r="H22" i="13"/>
  <c r="G22" i="13"/>
  <c r="H21" i="13"/>
  <c r="G21" i="13"/>
  <c r="H17" i="13"/>
  <c r="H16" i="13"/>
  <c r="H15" i="13"/>
  <c r="H14" i="13"/>
  <c r="H13" i="13"/>
  <c r="G13" i="13"/>
  <c r="G14" i="13"/>
  <c r="G15" i="13"/>
  <c r="G16" i="13"/>
  <c r="G17" i="13"/>
  <c r="G12" i="13"/>
  <c r="F13" i="13"/>
  <c r="F14" i="13"/>
  <c r="F15" i="13"/>
  <c r="F16" i="13"/>
  <c r="F17" i="13"/>
  <c r="F12" i="13"/>
  <c r="F3" i="13"/>
  <c r="G3" i="13"/>
  <c r="F4" i="13"/>
  <c r="G4" i="13"/>
  <c r="H4" i="13"/>
  <c r="F5" i="13"/>
  <c r="G5" i="13"/>
  <c r="H5" i="13"/>
  <c r="F6" i="13"/>
  <c r="G6" i="13"/>
  <c r="H6" i="13"/>
  <c r="F7" i="13"/>
  <c r="G7" i="13"/>
  <c r="H7" i="13"/>
  <c r="F8" i="13"/>
  <c r="G8" i="13"/>
  <c r="H8" i="13"/>
  <c r="M267" i="20" l="1"/>
  <c r="J267" i="20"/>
  <c r="H267" i="20"/>
  <c r="G267" i="20"/>
  <c r="M266" i="20"/>
  <c r="J266" i="20"/>
  <c r="H266" i="20"/>
  <c r="G266" i="20"/>
  <c r="M265" i="20"/>
  <c r="J265" i="20"/>
  <c r="H265" i="20"/>
  <c r="G265" i="20"/>
  <c r="J264" i="20"/>
  <c r="H264" i="20"/>
  <c r="G264" i="20"/>
  <c r="J263" i="20"/>
  <c r="H263" i="20"/>
  <c r="G263" i="20"/>
  <c r="J262" i="20"/>
  <c r="H262" i="20"/>
  <c r="G262" i="20"/>
  <c r="J261" i="20"/>
  <c r="H261" i="20"/>
  <c r="G261" i="20"/>
  <c r="J260" i="20"/>
  <c r="H260" i="20"/>
  <c r="G260" i="20"/>
  <c r="J259" i="20"/>
  <c r="H259" i="20"/>
  <c r="G259" i="20"/>
  <c r="H258" i="20"/>
  <c r="G258" i="20"/>
  <c r="H257" i="20"/>
  <c r="G257" i="20"/>
  <c r="H256" i="20"/>
  <c r="G256" i="20"/>
  <c r="M252" i="20"/>
  <c r="J252" i="20"/>
  <c r="H252" i="20"/>
  <c r="G252" i="20"/>
  <c r="M251" i="20"/>
  <c r="J251" i="20"/>
  <c r="H251" i="20"/>
  <c r="G251" i="20"/>
  <c r="M250" i="20"/>
  <c r="J250" i="20"/>
  <c r="H250" i="20"/>
  <c r="G250" i="20"/>
  <c r="J249" i="20"/>
  <c r="H249" i="20"/>
  <c r="G249" i="20"/>
  <c r="J248" i="20"/>
  <c r="H248" i="20"/>
  <c r="G248" i="20"/>
  <c r="J247" i="20"/>
  <c r="H247" i="20"/>
  <c r="G247" i="20"/>
  <c r="J246" i="20"/>
  <c r="H246" i="20"/>
  <c r="G246" i="20"/>
  <c r="J245" i="20"/>
  <c r="H245" i="20"/>
  <c r="G245" i="20"/>
  <c r="J244" i="20"/>
  <c r="H244" i="20"/>
  <c r="G244" i="20"/>
  <c r="H243" i="20"/>
  <c r="G243" i="20"/>
  <c r="H242" i="20"/>
  <c r="G242" i="20"/>
  <c r="H241" i="20"/>
  <c r="G241" i="20"/>
  <c r="U237" i="20"/>
  <c r="T237" i="20"/>
  <c r="S237" i="20"/>
  <c r="N237" i="20"/>
  <c r="M237" i="20"/>
  <c r="L237" i="20"/>
  <c r="H237" i="20"/>
  <c r="G237" i="20"/>
  <c r="U236" i="20"/>
  <c r="T236" i="20"/>
  <c r="S236" i="20"/>
  <c r="N236" i="20"/>
  <c r="M236" i="20"/>
  <c r="L236" i="20"/>
  <c r="H236" i="20"/>
  <c r="G236" i="20"/>
  <c r="U235" i="20"/>
  <c r="T235" i="20"/>
  <c r="S235" i="20"/>
  <c r="N235" i="20"/>
  <c r="M235" i="20"/>
  <c r="L235" i="20"/>
  <c r="H235" i="20"/>
  <c r="G235" i="20"/>
  <c r="U234" i="20"/>
  <c r="T234" i="20"/>
  <c r="S234" i="20"/>
  <c r="N234" i="20"/>
  <c r="M234" i="20"/>
  <c r="L234" i="20"/>
  <c r="H234" i="20"/>
  <c r="G234" i="20"/>
  <c r="I90" i="20"/>
  <c r="H90" i="20"/>
  <c r="I89" i="20"/>
  <c r="H89" i="20"/>
  <c r="I88" i="20"/>
  <c r="H88" i="20"/>
  <c r="I87" i="20"/>
  <c r="H87" i="20"/>
  <c r="I86" i="20"/>
  <c r="H86" i="20"/>
  <c r="I85" i="20"/>
  <c r="H85" i="20"/>
  <c r="I84" i="20"/>
  <c r="H84" i="20"/>
  <c r="I83" i="20"/>
  <c r="H83" i="20"/>
  <c r="I82" i="20"/>
  <c r="H82" i="20"/>
  <c r="I81" i="20"/>
  <c r="H81" i="20"/>
  <c r="I80" i="20"/>
  <c r="H80" i="20"/>
  <c r="I79" i="20"/>
  <c r="H79" i="20"/>
  <c r="I78" i="20"/>
  <c r="H78" i="20"/>
  <c r="I77" i="20"/>
  <c r="H77" i="20"/>
  <c r="I76" i="20"/>
  <c r="H76" i="20"/>
  <c r="I75" i="20"/>
  <c r="H75" i="20"/>
  <c r="I74" i="20"/>
  <c r="H74" i="20"/>
  <c r="I73" i="20"/>
  <c r="H73" i="20"/>
  <c r="I72" i="20"/>
  <c r="H72" i="20"/>
  <c r="I71" i="20"/>
  <c r="H71" i="20"/>
  <c r="I70" i="20"/>
  <c r="H70" i="20"/>
  <c r="I69" i="20"/>
  <c r="H69" i="20"/>
  <c r="I68" i="20"/>
  <c r="H68" i="20"/>
  <c r="I67" i="20"/>
  <c r="H67" i="20"/>
  <c r="N63" i="20"/>
  <c r="M63" i="20"/>
  <c r="L63" i="20"/>
  <c r="H63" i="20"/>
  <c r="G63" i="20"/>
  <c r="N62" i="20"/>
  <c r="M62" i="20"/>
  <c r="L62" i="20"/>
  <c r="H62" i="20"/>
  <c r="G62" i="20"/>
  <c r="N61" i="20"/>
  <c r="M61" i="20"/>
  <c r="L61" i="20"/>
  <c r="H61" i="20"/>
  <c r="G61" i="20"/>
  <c r="N60" i="20"/>
  <c r="M60" i="20"/>
  <c r="L60" i="20"/>
  <c r="H60" i="20"/>
  <c r="G60" i="20"/>
  <c r="N55" i="20"/>
  <c r="M55" i="20"/>
  <c r="L55" i="20"/>
  <c r="H55" i="20"/>
  <c r="G55" i="20"/>
  <c r="N54" i="20"/>
  <c r="M54" i="20"/>
  <c r="L54" i="20"/>
  <c r="H54" i="20"/>
  <c r="G54" i="20"/>
  <c r="N53" i="20"/>
  <c r="M53" i="20"/>
  <c r="L53" i="20"/>
  <c r="H53" i="20"/>
  <c r="G53" i="20"/>
  <c r="N52" i="20"/>
  <c r="M52" i="20"/>
  <c r="L52" i="20"/>
  <c r="H52" i="20"/>
  <c r="G52" i="20"/>
  <c r="T341" i="1"/>
  <c r="S341" i="1"/>
  <c r="R341" i="1"/>
  <c r="M341" i="1"/>
  <c r="L341" i="1"/>
  <c r="K341" i="1"/>
  <c r="G341" i="1"/>
  <c r="F341" i="1"/>
  <c r="T340" i="1"/>
  <c r="S340" i="1"/>
  <c r="R340" i="1"/>
  <c r="M340" i="1"/>
  <c r="L340" i="1"/>
  <c r="K340" i="1"/>
  <c r="G340" i="1"/>
  <c r="F340" i="1"/>
  <c r="T339" i="1"/>
  <c r="S339" i="1"/>
  <c r="R339" i="1"/>
  <c r="M339" i="1"/>
  <c r="L339" i="1"/>
  <c r="K339" i="1"/>
  <c r="G339" i="1"/>
  <c r="F339" i="1"/>
  <c r="T338" i="1"/>
  <c r="S338" i="1"/>
  <c r="R338" i="1"/>
  <c r="M338" i="1"/>
  <c r="L338" i="1"/>
  <c r="K338" i="1"/>
  <c r="G338" i="1"/>
  <c r="F338" i="1"/>
  <c r="M333" i="1"/>
  <c r="L333" i="1"/>
  <c r="K333" i="1"/>
  <c r="G333" i="1"/>
  <c r="F333" i="1"/>
  <c r="M332" i="1"/>
  <c r="L332" i="1"/>
  <c r="K332" i="1"/>
  <c r="G332" i="1"/>
  <c r="F332" i="1"/>
  <c r="M331" i="1"/>
  <c r="L331" i="1"/>
  <c r="K331" i="1"/>
  <c r="G331" i="1"/>
  <c r="F331" i="1"/>
  <c r="M330" i="1"/>
  <c r="L330" i="1"/>
  <c r="K330" i="1"/>
  <c r="G330" i="1"/>
  <c r="F330" i="1"/>
  <c r="T325" i="1"/>
  <c r="S325" i="1"/>
  <c r="R325" i="1"/>
  <c r="M325" i="1"/>
  <c r="L325" i="1"/>
  <c r="K325" i="1"/>
  <c r="G325" i="1"/>
  <c r="F325" i="1"/>
  <c r="T324" i="1"/>
  <c r="S324" i="1"/>
  <c r="R324" i="1"/>
  <c r="M324" i="1"/>
  <c r="L324" i="1"/>
  <c r="K324" i="1"/>
  <c r="G324" i="1"/>
  <c r="F324" i="1"/>
  <c r="T323" i="1"/>
  <c r="S323" i="1"/>
  <c r="R323" i="1"/>
  <c r="M323" i="1"/>
  <c r="L323" i="1"/>
  <c r="K323" i="1"/>
  <c r="G323" i="1"/>
  <c r="F323" i="1"/>
  <c r="T322" i="1"/>
  <c r="S322" i="1"/>
  <c r="R322" i="1"/>
  <c r="M322" i="1"/>
  <c r="L322" i="1"/>
  <c r="K322" i="1"/>
  <c r="G322" i="1"/>
  <c r="F322" i="1"/>
  <c r="M317" i="1"/>
  <c r="L317" i="1"/>
  <c r="K317" i="1"/>
  <c r="G317" i="1"/>
  <c r="F317" i="1"/>
  <c r="M316" i="1"/>
  <c r="L316" i="1"/>
  <c r="K316" i="1"/>
  <c r="G316" i="1"/>
  <c r="F316" i="1"/>
  <c r="M315" i="1"/>
  <c r="L315" i="1"/>
  <c r="K315" i="1"/>
  <c r="G315" i="1"/>
  <c r="F315" i="1"/>
  <c r="M314" i="1"/>
  <c r="L314" i="1"/>
  <c r="K314" i="1"/>
  <c r="G314" i="1"/>
  <c r="F314" i="1"/>
  <c r="M313" i="1"/>
  <c r="L313" i="1"/>
  <c r="K313" i="1"/>
  <c r="G313" i="1"/>
  <c r="F313" i="1"/>
  <c r="J8" i="19" l="1"/>
  <c r="J9" i="19"/>
  <c r="J7" i="19"/>
  <c r="H5" i="19"/>
  <c r="H6" i="19"/>
  <c r="H7" i="19"/>
  <c r="H8" i="19"/>
  <c r="H9" i="19"/>
  <c r="H4" i="19"/>
  <c r="G5" i="19"/>
  <c r="G6" i="19"/>
  <c r="G7" i="19"/>
  <c r="G8" i="19"/>
  <c r="G9" i="19"/>
  <c r="G4" i="19"/>
  <c r="M15" i="15" l="1"/>
  <c r="L15" i="15"/>
  <c r="K15" i="15"/>
  <c r="G15" i="15"/>
  <c r="F15" i="15"/>
  <c r="M14" i="15"/>
  <c r="L14" i="15"/>
  <c r="K14" i="15"/>
  <c r="G14" i="15"/>
  <c r="F14" i="15"/>
  <c r="M13" i="15"/>
  <c r="L13" i="15"/>
  <c r="K13" i="15"/>
  <c r="G13" i="15"/>
  <c r="F13" i="15"/>
  <c r="M12" i="15"/>
  <c r="L12" i="15"/>
  <c r="K12" i="15"/>
  <c r="G12" i="15"/>
  <c r="F12" i="15"/>
  <c r="T7" i="15"/>
  <c r="S7" i="15"/>
  <c r="R7" i="15"/>
  <c r="M7" i="15"/>
  <c r="L7" i="15"/>
  <c r="K7" i="15"/>
  <c r="G7" i="15"/>
  <c r="F7" i="15"/>
  <c r="T6" i="15"/>
  <c r="S6" i="15"/>
  <c r="R6" i="15"/>
  <c r="M6" i="15"/>
  <c r="L6" i="15"/>
  <c r="K6" i="15"/>
  <c r="G6" i="15"/>
  <c r="F6" i="15"/>
  <c r="T5" i="15"/>
  <c r="S5" i="15"/>
  <c r="R5" i="15"/>
  <c r="M5" i="15"/>
  <c r="L5" i="15"/>
  <c r="K5" i="15"/>
  <c r="G5" i="15"/>
  <c r="F5" i="15"/>
  <c r="T4" i="15"/>
  <c r="S4" i="15"/>
  <c r="R4" i="15"/>
  <c r="M4" i="15"/>
  <c r="L4" i="15"/>
  <c r="K4" i="15"/>
  <c r="G4" i="15"/>
  <c r="F4" i="15"/>
  <c r="I34" i="13"/>
  <c r="H34" i="13"/>
  <c r="G34" i="13"/>
  <c r="I33" i="13"/>
  <c r="H33" i="13"/>
  <c r="G33" i="13"/>
  <c r="I32" i="13"/>
  <c r="H32" i="13"/>
  <c r="G32" i="13"/>
  <c r="H31" i="13"/>
  <c r="G31" i="13"/>
  <c r="H30" i="13"/>
  <c r="G30" i="13"/>
  <c r="H29" i="13"/>
  <c r="G29" i="13"/>
  <c r="I28" i="9"/>
  <c r="H28" i="9"/>
  <c r="G28" i="9"/>
  <c r="H27" i="9"/>
  <c r="G27" i="9"/>
  <c r="I26" i="9"/>
  <c r="H26" i="9"/>
  <c r="G26" i="9"/>
  <c r="H25" i="9"/>
  <c r="G25" i="9"/>
  <c r="I21" i="9"/>
  <c r="H21" i="9"/>
  <c r="G21" i="9"/>
  <c r="I20" i="9"/>
  <c r="H20" i="9"/>
  <c r="G20" i="9"/>
  <c r="I19" i="9"/>
  <c r="H19" i="9"/>
  <c r="G19" i="9"/>
  <c r="H18" i="9"/>
  <c r="G18" i="9"/>
  <c r="I17" i="9"/>
  <c r="H17" i="9"/>
  <c r="G17" i="9"/>
  <c r="I16" i="9"/>
  <c r="H16" i="9"/>
  <c r="G16" i="9"/>
  <c r="I15" i="9"/>
  <c r="H15" i="9"/>
  <c r="G15" i="9"/>
  <c r="H14" i="9"/>
  <c r="G14" i="9"/>
  <c r="I10" i="9"/>
  <c r="H10" i="9"/>
  <c r="G10" i="9"/>
  <c r="I9" i="9"/>
  <c r="H9" i="9"/>
  <c r="G9" i="9"/>
  <c r="I8" i="9"/>
  <c r="H8" i="9"/>
  <c r="G8" i="9"/>
  <c r="H7" i="9"/>
  <c r="G7" i="9"/>
  <c r="I6" i="9"/>
  <c r="H6" i="9"/>
  <c r="G6" i="9"/>
  <c r="I5" i="9"/>
  <c r="H5" i="9"/>
  <c r="G5" i="9"/>
  <c r="I4" i="9"/>
  <c r="H4" i="9"/>
  <c r="G4" i="9"/>
  <c r="H3" i="9"/>
  <c r="G3" i="9"/>
  <c r="M25" i="7"/>
  <c r="L25" i="7"/>
  <c r="K25" i="7"/>
  <c r="G25" i="7"/>
  <c r="F25" i="7"/>
  <c r="M24" i="7"/>
  <c r="L24" i="7"/>
  <c r="K24" i="7"/>
  <c r="G24" i="7"/>
  <c r="F24" i="7"/>
  <c r="M23" i="7"/>
  <c r="L23" i="7"/>
  <c r="K23" i="7"/>
  <c r="G23" i="7"/>
  <c r="F23" i="7"/>
  <c r="M22" i="7"/>
  <c r="L22" i="7"/>
  <c r="K22" i="7"/>
  <c r="G22" i="7"/>
  <c r="F22" i="7"/>
  <c r="M16" i="7"/>
  <c r="L16" i="7"/>
  <c r="K16" i="7"/>
  <c r="G16" i="7"/>
  <c r="F16" i="7"/>
  <c r="M15" i="7"/>
  <c r="L15" i="7"/>
  <c r="K15" i="7"/>
  <c r="G15" i="7"/>
  <c r="F15" i="7"/>
  <c r="M14" i="7"/>
  <c r="L14" i="7"/>
  <c r="K14" i="7"/>
  <c r="G14" i="7"/>
  <c r="F14" i="7"/>
  <c r="M13" i="7"/>
  <c r="L13" i="7"/>
  <c r="K13" i="7"/>
  <c r="G13" i="7"/>
  <c r="F13" i="7"/>
  <c r="M8" i="7"/>
  <c r="L8" i="7"/>
  <c r="K8" i="7"/>
  <c r="G8" i="7"/>
  <c r="F8" i="7"/>
  <c r="M7" i="7"/>
  <c r="L7" i="7"/>
  <c r="K7" i="7"/>
  <c r="G7" i="7"/>
  <c r="F7" i="7"/>
  <c r="M6" i="7"/>
  <c r="L6" i="7"/>
  <c r="K6" i="7"/>
  <c r="G6" i="7"/>
  <c r="F6" i="7"/>
  <c r="M5" i="7"/>
  <c r="L5" i="7"/>
  <c r="K5" i="7"/>
  <c r="G5" i="7"/>
  <c r="F5" i="7"/>
  <c r="M4" i="7"/>
  <c r="L4" i="7"/>
  <c r="K4" i="7"/>
  <c r="G4" i="7"/>
  <c r="F4" i="7"/>
</calcChain>
</file>

<file path=xl/sharedStrings.xml><?xml version="1.0" encoding="utf-8"?>
<sst xmlns="http://schemas.openxmlformats.org/spreadsheetml/2006/main" count="2079" uniqueCount="524">
  <si>
    <t>Col-0</t>
  </si>
  <si>
    <t>atg1abct</t>
  </si>
  <si>
    <t>pub25</t>
  </si>
  <si>
    <t>pub26</t>
  </si>
  <si>
    <t>PUB25-OX #1</t>
  </si>
  <si>
    <t>PUB25-OX #37</t>
  </si>
  <si>
    <t>PUB25-OX #44</t>
  </si>
  <si>
    <t>PUB26-OX #1</t>
  </si>
  <si>
    <t>PUB26-OX #2</t>
  </si>
  <si>
    <t>PUB26-OX #15</t>
  </si>
  <si>
    <t>R1</t>
  </si>
  <si>
    <t>R2</t>
  </si>
  <si>
    <t>R3</t>
  </si>
  <si>
    <t>Tukey HSD</t>
  </si>
  <si>
    <t>(I) VAR00001</t>
  </si>
  <si>
    <t>(J) VAR00001</t>
  </si>
  <si>
    <t>Mean Difference (I-J)</t>
  </si>
  <si>
    <t>Std. Error</t>
  </si>
  <si>
    <t>Sig.</t>
  </si>
  <si>
    <t>95% Confidence Interval</t>
  </si>
  <si>
    <t>Lower Bound</t>
  </si>
  <si>
    <t>Upper Bound</t>
  </si>
  <si>
    <t>pub25 pub26</t>
  </si>
  <si>
    <t xml:space="preserve">Tukey HSD </t>
  </si>
  <si>
    <t>45.93784*</t>
  </si>
  <si>
    <t>-22.06378*</t>
  </si>
  <si>
    <t>27.62874*</t>
  </si>
  <si>
    <t>27.62580*</t>
  </si>
  <si>
    <t>25.40419*</t>
  </si>
  <si>
    <t>24.24591*</t>
  </si>
  <si>
    <t>27.31708*</t>
  </si>
  <si>
    <t>26.75005*</t>
  </si>
  <si>
    <t>-45.93784*</t>
  </si>
  <si>
    <t>-41.49501*</t>
  </si>
  <si>
    <t>-45.89040*</t>
  </si>
  <si>
    <t>-68.00162*</t>
  </si>
  <si>
    <t>-18.30910*</t>
  </si>
  <si>
    <t>-18.31205*</t>
  </si>
  <si>
    <t>-20.53365*</t>
  </si>
  <si>
    <t>-21.69193*</t>
  </si>
  <si>
    <t>-18.62076*</t>
  </si>
  <si>
    <t>-19.18779*</t>
  </si>
  <si>
    <t>41.49501*</t>
  </si>
  <si>
    <t>-26.50661*</t>
  </si>
  <si>
    <t>23.18591*</t>
  </si>
  <si>
    <t>23.18296*</t>
  </si>
  <si>
    <t>20.96136*</t>
  </si>
  <si>
    <t>19.80308*</t>
  </si>
  <si>
    <t>22.87425*</t>
  </si>
  <si>
    <t>22.30721*</t>
  </si>
  <si>
    <t>45.89040*</t>
  </si>
  <si>
    <t>-22.11121*</t>
  </si>
  <si>
    <t>27.58131*</t>
  </si>
  <si>
    <t>27.57836*</t>
  </si>
  <si>
    <t>25.35675*</t>
  </si>
  <si>
    <t>24.19847*</t>
  </si>
  <si>
    <t>27.26965*</t>
  </si>
  <si>
    <t>26.70261*</t>
  </si>
  <si>
    <t>22.06378*</t>
  </si>
  <si>
    <t>68.00162*</t>
  </si>
  <si>
    <t>26.50661*</t>
  </si>
  <si>
    <t>22.11121*</t>
  </si>
  <si>
    <t>49.69252*</t>
  </si>
  <si>
    <t>49.68957*</t>
  </si>
  <si>
    <t>47.46797*</t>
  </si>
  <si>
    <t>46.30969*</t>
  </si>
  <si>
    <t>49.38086*</t>
  </si>
  <si>
    <t>48.81382*</t>
  </si>
  <si>
    <t>-27.62874*</t>
  </si>
  <si>
    <t>18.30910*</t>
  </si>
  <si>
    <t>-23.18591*</t>
  </si>
  <si>
    <t>-27.58131*</t>
  </si>
  <si>
    <t>-49.69252*</t>
  </si>
  <si>
    <t>-27.62580*</t>
  </si>
  <si>
    <t>18.31205*</t>
  </si>
  <si>
    <t>-23.18296*</t>
  </si>
  <si>
    <t>-27.57836*</t>
  </si>
  <si>
    <t>-49.68957*</t>
  </si>
  <si>
    <t>-25.40419*</t>
  </si>
  <si>
    <t>20.53365*</t>
  </si>
  <si>
    <t>-20.96136*</t>
  </si>
  <si>
    <t>-25.35675*</t>
  </si>
  <si>
    <t>-47.46797*</t>
  </si>
  <si>
    <t>-24.24591*</t>
  </si>
  <si>
    <t>21.69193*</t>
  </si>
  <si>
    <t>-19.80308*</t>
  </si>
  <si>
    <t>-24.19847*</t>
  </si>
  <si>
    <t>-46.30969*</t>
  </si>
  <si>
    <t>-27.31708*</t>
  </si>
  <si>
    <t>18.62076*</t>
  </si>
  <si>
    <t>-22.87425*</t>
  </si>
  <si>
    <t>-27.26965*</t>
  </si>
  <si>
    <t>-49.38086*</t>
  </si>
  <si>
    <t>-26.75005*</t>
  </si>
  <si>
    <t>19.18779*</t>
  </si>
  <si>
    <t>-22.30721*</t>
  </si>
  <si>
    <t>-26.70261*</t>
  </si>
  <si>
    <t>-48.81382*</t>
  </si>
  <si>
    <t xml:space="preserve">pub25 pub26 </t>
  </si>
  <si>
    <t xml:space="preserve">PUB25-OX </t>
  </si>
  <si>
    <t xml:space="preserve">PUB26-OX </t>
  </si>
  <si>
    <t>Multiple Comparisons</t>
  </si>
  <si>
    <t xml:space="preserve">Dependent Variable: </t>
  </si>
  <si>
    <t>VAR00003</t>
  </si>
  <si>
    <t>VAR00006</t>
  </si>
  <si>
    <t>VAR00008</t>
  </si>
  <si>
    <t>(I) line</t>
  </si>
  <si>
    <t>+N Col-0</t>
  </si>
  <si>
    <r>
      <rPr>
        <sz val="9"/>
        <color rgb="FF000000"/>
        <rFont val="Arial"/>
        <family val="2"/>
      </rPr>
      <t xml:space="preserve">+N </t>
    </r>
    <r>
      <rPr>
        <i/>
        <sz val="9"/>
        <color rgb="FF000000"/>
        <rFont val="Arial"/>
        <family val="2"/>
      </rPr>
      <t>pub25 pub26</t>
    </r>
  </si>
  <si>
    <r>
      <rPr>
        <sz val="9"/>
        <color indexed="8"/>
        <rFont val="Arial"/>
        <family val="2"/>
      </rPr>
      <t>-3.17500</t>
    </r>
    <r>
      <rPr>
        <vertAlign val="superscript"/>
        <sz val="9"/>
        <color indexed="8"/>
        <rFont val="Arial"/>
        <family val="2"/>
      </rPr>
      <t>*</t>
    </r>
  </si>
  <si>
    <t>-N+DMSO Col-0</t>
    <phoneticPr fontId="2" type="noConversion"/>
  </si>
  <si>
    <r>
      <t>-N+DMSO pub25</t>
    </r>
    <r>
      <rPr>
        <i/>
        <sz val="9"/>
        <color rgb="FF000000"/>
        <rFont val="Arial"/>
        <family val="2"/>
      </rPr>
      <t xml:space="preserve"> pub26</t>
    </r>
    <phoneticPr fontId="2" type="noConversion"/>
  </si>
  <si>
    <t>-N+ConA Col-0</t>
  </si>
  <si>
    <r>
      <rPr>
        <sz val="9"/>
        <color rgb="FF000000"/>
        <rFont val="Arial"/>
        <family val="2"/>
      </rPr>
      <t xml:space="preserve">-N+ConA </t>
    </r>
    <r>
      <rPr>
        <i/>
        <sz val="9"/>
        <color rgb="FF000000"/>
        <rFont val="Arial"/>
        <family val="2"/>
      </rPr>
      <t>pub25 pub26</t>
    </r>
  </si>
  <si>
    <r>
      <rPr>
        <sz val="9"/>
        <color indexed="8"/>
        <rFont val="Arial"/>
        <family val="2"/>
      </rPr>
      <t>-373.27500</t>
    </r>
    <r>
      <rPr>
        <vertAlign val="superscript"/>
        <sz val="9"/>
        <color indexed="8"/>
        <rFont val="Arial"/>
        <family val="2"/>
      </rPr>
      <t>*</t>
    </r>
  </si>
  <si>
    <r>
      <rPr>
        <sz val="9"/>
        <color rgb="FF000000"/>
        <rFont val="Arial"/>
        <family val="2"/>
      </rPr>
      <t xml:space="preserve">+N </t>
    </r>
    <r>
      <rPr>
        <i/>
        <sz val="9"/>
        <color rgb="FF000000"/>
        <rFont val="Arial"/>
        <family val="2"/>
      </rPr>
      <t>PUB25-OX</t>
    </r>
  </si>
  <si>
    <r>
      <t xml:space="preserve">-N+DMSO </t>
    </r>
    <r>
      <rPr>
        <i/>
        <sz val="9"/>
        <color rgb="FF000000"/>
        <rFont val="Arial"/>
        <family val="2"/>
      </rPr>
      <t>PUB25-OX</t>
    </r>
    <phoneticPr fontId="2" type="noConversion"/>
  </si>
  <si>
    <r>
      <rPr>
        <sz val="9"/>
        <color indexed="8"/>
        <rFont val="Arial"/>
        <family val="2"/>
      </rPr>
      <t>4.25000</t>
    </r>
    <r>
      <rPr>
        <vertAlign val="superscript"/>
        <sz val="9"/>
        <color indexed="8"/>
        <rFont val="Arial"/>
        <family val="2"/>
      </rPr>
      <t>*</t>
    </r>
  </si>
  <si>
    <r>
      <rPr>
        <sz val="9"/>
        <color rgb="FF000000"/>
        <rFont val="Arial"/>
        <family val="2"/>
      </rPr>
      <t xml:space="preserve">-N+ConA </t>
    </r>
    <r>
      <rPr>
        <i/>
        <sz val="9"/>
        <color rgb="FF000000"/>
        <rFont val="Arial"/>
        <family val="2"/>
      </rPr>
      <t>PUB25-OX</t>
    </r>
  </si>
  <si>
    <r>
      <rPr>
        <sz val="9"/>
        <color indexed="8"/>
        <rFont val="Arial"/>
        <family val="2"/>
      </rPr>
      <t>337.90000</t>
    </r>
    <r>
      <rPr>
        <vertAlign val="superscript"/>
        <sz val="9"/>
        <color indexed="8"/>
        <rFont val="Arial"/>
        <family val="2"/>
      </rPr>
      <t>*</t>
    </r>
  </si>
  <si>
    <r>
      <rPr>
        <i/>
        <sz val="9"/>
        <color rgb="FF000000"/>
        <rFont val="Arial"/>
        <family val="2"/>
      </rPr>
      <t xml:space="preserve">+N </t>
    </r>
    <r>
      <rPr>
        <i/>
        <sz val="9"/>
        <color rgb="FF000000"/>
        <rFont val="Arial"/>
        <family val="2"/>
      </rPr>
      <t>PUB26-OX</t>
    </r>
  </si>
  <si>
    <r>
      <t xml:space="preserve">-N+DMSO </t>
    </r>
    <r>
      <rPr>
        <i/>
        <sz val="9"/>
        <color rgb="FF000000"/>
        <rFont val="Arial"/>
        <family val="2"/>
      </rPr>
      <t>PUB26-OX</t>
    </r>
    <phoneticPr fontId="2" type="noConversion"/>
  </si>
  <si>
    <r>
      <rPr>
        <sz val="9"/>
        <color rgb="FF000000"/>
        <rFont val="Arial"/>
        <family val="2"/>
      </rPr>
      <t xml:space="preserve">-N+ConA </t>
    </r>
    <r>
      <rPr>
        <i/>
        <sz val="9"/>
        <color rgb="FF000000"/>
        <rFont val="Arial"/>
        <family val="2"/>
      </rPr>
      <t>PUB26-OX</t>
    </r>
  </si>
  <si>
    <r>
      <rPr>
        <sz val="9"/>
        <color indexed="8"/>
        <rFont val="Arial"/>
        <family val="2"/>
      </rPr>
      <t>427.75000</t>
    </r>
    <r>
      <rPr>
        <vertAlign val="superscript"/>
        <sz val="9"/>
        <color indexed="8"/>
        <rFont val="Arial"/>
        <family val="2"/>
      </rPr>
      <t>*</t>
    </r>
  </si>
  <si>
    <r>
      <rPr>
        <sz val="9"/>
        <color indexed="8"/>
        <rFont val="Arial"/>
        <family val="2"/>
      </rPr>
      <t>3.17500</t>
    </r>
    <r>
      <rPr>
        <vertAlign val="superscript"/>
        <sz val="9"/>
        <color indexed="8"/>
        <rFont val="Arial"/>
        <family val="2"/>
      </rPr>
      <t>*</t>
    </r>
  </si>
  <si>
    <r>
      <t xml:space="preserve">-N+DMSO </t>
    </r>
    <r>
      <rPr>
        <i/>
        <sz val="9"/>
        <color rgb="FF000000"/>
        <rFont val="Arial"/>
        <family val="2"/>
      </rPr>
      <t>pub25 pub26</t>
    </r>
    <phoneticPr fontId="2" type="noConversion"/>
  </si>
  <si>
    <r>
      <rPr>
        <sz val="9"/>
        <color indexed="8"/>
        <rFont val="Arial"/>
        <family val="2"/>
      </rPr>
      <t>373.27500</t>
    </r>
    <r>
      <rPr>
        <vertAlign val="superscript"/>
        <sz val="9"/>
        <color indexed="8"/>
        <rFont val="Arial"/>
        <family val="2"/>
      </rPr>
      <t>*</t>
    </r>
  </si>
  <si>
    <r>
      <rPr>
        <sz val="9"/>
        <color indexed="8"/>
        <rFont val="Arial"/>
        <family val="2"/>
      </rPr>
      <t>4.40000</t>
    </r>
    <r>
      <rPr>
        <vertAlign val="superscript"/>
        <sz val="9"/>
        <color indexed="8"/>
        <rFont val="Arial"/>
        <family val="2"/>
      </rPr>
      <t>*</t>
    </r>
  </si>
  <si>
    <r>
      <t>-N+DMSO</t>
    </r>
    <r>
      <rPr>
        <i/>
        <sz val="9"/>
        <color rgb="FF000000"/>
        <rFont val="Arial"/>
        <family val="2"/>
      </rPr>
      <t>PUB25-OX</t>
    </r>
    <phoneticPr fontId="2" type="noConversion"/>
  </si>
  <si>
    <r>
      <rPr>
        <sz val="9"/>
        <color indexed="8"/>
        <rFont val="Arial"/>
        <family val="2"/>
      </rPr>
      <t>711.17500</t>
    </r>
    <r>
      <rPr>
        <vertAlign val="superscript"/>
        <sz val="9"/>
        <color indexed="8"/>
        <rFont val="Arial"/>
        <family val="2"/>
      </rPr>
      <t>*</t>
    </r>
  </si>
  <si>
    <r>
      <rPr>
        <sz val="9"/>
        <color indexed="8"/>
        <rFont val="Arial"/>
        <family val="2"/>
      </rPr>
      <t>2.45000</t>
    </r>
    <r>
      <rPr>
        <vertAlign val="superscript"/>
        <sz val="9"/>
        <color indexed="8"/>
        <rFont val="Arial"/>
        <family val="2"/>
      </rPr>
      <t>*</t>
    </r>
  </si>
  <si>
    <r>
      <rPr>
        <sz val="9"/>
        <color indexed="8"/>
        <rFont val="Arial"/>
        <family val="2"/>
      </rPr>
      <t>801.02500</t>
    </r>
    <r>
      <rPr>
        <vertAlign val="superscript"/>
        <sz val="9"/>
        <color indexed="8"/>
        <rFont val="Arial"/>
        <family val="2"/>
      </rPr>
      <t>*</t>
    </r>
  </si>
  <si>
    <r>
      <rPr>
        <sz val="9"/>
        <color indexed="8"/>
        <rFont val="Arial"/>
        <family val="2"/>
      </rPr>
      <t>-4.25000</t>
    </r>
    <r>
      <rPr>
        <vertAlign val="superscript"/>
        <sz val="9"/>
        <color indexed="8"/>
        <rFont val="Arial"/>
        <family val="2"/>
      </rPr>
      <t>*</t>
    </r>
  </si>
  <si>
    <r>
      <rPr>
        <sz val="9"/>
        <color indexed="8"/>
        <rFont val="Arial"/>
        <family val="2"/>
      </rPr>
      <t>-337.90000</t>
    </r>
    <r>
      <rPr>
        <vertAlign val="superscript"/>
        <sz val="9"/>
        <color indexed="8"/>
        <rFont val="Arial"/>
        <family val="2"/>
      </rPr>
      <t>*</t>
    </r>
  </si>
  <si>
    <r>
      <rPr>
        <sz val="9"/>
        <color indexed="8"/>
        <rFont val="Arial"/>
        <family val="2"/>
      </rPr>
      <t>-4.40000</t>
    </r>
    <r>
      <rPr>
        <vertAlign val="superscript"/>
        <sz val="9"/>
        <color indexed="8"/>
        <rFont val="Arial"/>
        <family val="2"/>
      </rPr>
      <t>*</t>
    </r>
  </si>
  <si>
    <r>
      <rPr>
        <sz val="9"/>
        <color indexed="8"/>
        <rFont val="Arial"/>
        <family val="2"/>
      </rPr>
      <t>-711.17500</t>
    </r>
    <r>
      <rPr>
        <vertAlign val="superscript"/>
        <sz val="9"/>
        <color indexed="8"/>
        <rFont val="Arial"/>
        <family val="2"/>
      </rPr>
      <t>*</t>
    </r>
  </si>
  <si>
    <r>
      <rPr>
        <sz val="9"/>
        <color indexed="8"/>
        <rFont val="Arial"/>
        <family val="2"/>
      </rPr>
      <t>-1.95000</t>
    </r>
    <r>
      <rPr>
        <vertAlign val="superscript"/>
        <sz val="9"/>
        <color indexed="8"/>
        <rFont val="Arial"/>
        <family val="2"/>
      </rPr>
      <t>*</t>
    </r>
  </si>
  <si>
    <r>
      <t>-N+DMSO</t>
    </r>
    <r>
      <rPr>
        <i/>
        <sz val="9"/>
        <color rgb="FF000000"/>
        <rFont val="Arial"/>
        <family val="2"/>
      </rPr>
      <t>PUB26-OX</t>
    </r>
    <phoneticPr fontId="2" type="noConversion"/>
  </si>
  <si>
    <r>
      <rPr>
        <sz val="9"/>
        <color indexed="8"/>
        <rFont val="Arial"/>
        <family val="2"/>
      </rPr>
      <t>89.85000</t>
    </r>
    <r>
      <rPr>
        <vertAlign val="superscript"/>
        <sz val="9"/>
        <color indexed="8"/>
        <rFont val="Arial"/>
        <family val="2"/>
      </rPr>
      <t>*</t>
    </r>
  </si>
  <si>
    <r>
      <rPr>
        <sz val="9"/>
        <color rgb="FF000000"/>
        <rFont val="Arial"/>
        <family val="2"/>
      </rPr>
      <t xml:space="preserve">+N </t>
    </r>
    <r>
      <rPr>
        <i/>
        <sz val="9"/>
        <color rgb="FF000000"/>
        <rFont val="Arial"/>
        <family val="2"/>
      </rPr>
      <t>PUB26-OX</t>
    </r>
  </si>
  <si>
    <r>
      <rPr>
        <sz val="9"/>
        <color indexed="8"/>
        <rFont val="Arial"/>
        <family val="2"/>
      </rPr>
      <t>-427.75000</t>
    </r>
    <r>
      <rPr>
        <vertAlign val="superscript"/>
        <sz val="9"/>
        <color indexed="8"/>
        <rFont val="Arial"/>
        <family val="2"/>
      </rPr>
      <t>*</t>
    </r>
  </si>
  <si>
    <r>
      <rPr>
        <sz val="9"/>
        <color indexed="8"/>
        <rFont val="Arial"/>
        <family val="2"/>
      </rPr>
      <t>-2.45000</t>
    </r>
    <r>
      <rPr>
        <vertAlign val="superscript"/>
        <sz val="9"/>
        <color indexed="8"/>
        <rFont val="Arial"/>
        <family val="2"/>
      </rPr>
      <t>*</t>
    </r>
  </si>
  <si>
    <r>
      <rPr>
        <sz val="9"/>
        <color indexed="8"/>
        <rFont val="Arial"/>
        <family val="2"/>
      </rPr>
      <t>-801.02500</t>
    </r>
    <r>
      <rPr>
        <vertAlign val="superscript"/>
        <sz val="9"/>
        <color indexed="8"/>
        <rFont val="Arial"/>
        <family val="2"/>
      </rPr>
      <t>*</t>
    </r>
  </si>
  <si>
    <r>
      <rPr>
        <sz val="9"/>
        <color indexed="8"/>
        <rFont val="Arial"/>
        <family val="2"/>
      </rPr>
      <t>1.95000</t>
    </r>
    <r>
      <rPr>
        <vertAlign val="superscript"/>
        <sz val="9"/>
        <color indexed="8"/>
        <rFont val="Arial"/>
        <family val="2"/>
      </rPr>
      <t>*</t>
    </r>
  </si>
  <si>
    <r>
      <rPr>
        <sz val="9"/>
        <color indexed="8"/>
        <rFont val="Arial"/>
        <family val="2"/>
      </rPr>
      <t>-89.85000</t>
    </r>
    <r>
      <rPr>
        <vertAlign val="superscript"/>
        <sz val="9"/>
        <color indexed="8"/>
        <rFont val="Arial"/>
        <family val="2"/>
      </rPr>
      <t>*</t>
    </r>
  </si>
  <si>
    <t>*. The mean difference is significant at the 0.05 level.</t>
  </si>
  <si>
    <t>+N</t>
  </si>
  <si>
    <t>-N</t>
  </si>
  <si>
    <t>PUB25-OX</t>
  </si>
  <si>
    <t>PUB26-OX</t>
  </si>
  <si>
    <t>***</t>
  </si>
  <si>
    <t>VAR00002</t>
  </si>
  <si>
    <t xml:space="preserve">pub25 26 </t>
  </si>
  <si>
    <r>
      <t xml:space="preserve">pub25 pub26 </t>
    </r>
    <r>
      <rPr>
        <sz val="10"/>
        <rFont val="Arial"/>
        <family val="2"/>
      </rPr>
      <t>vs Col-0</t>
    </r>
  </si>
  <si>
    <t>0 h</t>
  </si>
  <si>
    <t>ns</t>
    <phoneticPr fontId="2" type="noConversion"/>
  </si>
  <si>
    <t>12 h</t>
  </si>
  <si>
    <t>*</t>
    <phoneticPr fontId="2" type="noConversion"/>
  </si>
  <si>
    <t>24 h</t>
  </si>
  <si>
    <t>36 h</t>
  </si>
  <si>
    <t>**</t>
    <phoneticPr fontId="2" type="noConversion"/>
  </si>
  <si>
    <t>***</t>
    <phoneticPr fontId="2" type="noConversion"/>
  </si>
  <si>
    <t>0 min</t>
  </si>
  <si>
    <t>ns</t>
  </si>
  <si>
    <t>5 min</t>
  </si>
  <si>
    <t>*</t>
  </si>
  <si>
    <t>15 min</t>
  </si>
  <si>
    <t>**</t>
  </si>
  <si>
    <t>30 min</t>
  </si>
  <si>
    <t>60 min</t>
  </si>
  <si>
    <t>PUB26-OX</t>
    <phoneticPr fontId="2" type="noConversion"/>
  </si>
  <si>
    <t>Col-0</t>
    <phoneticPr fontId="2" type="noConversion"/>
  </si>
  <si>
    <t>PUB25-MYC</t>
  </si>
  <si>
    <t>PUB26-MYC</t>
  </si>
  <si>
    <t>R1</t>
    <phoneticPr fontId="2" type="noConversion"/>
  </si>
  <si>
    <t>R2</t>
    <phoneticPr fontId="2" type="noConversion"/>
  </si>
  <si>
    <t>R3</t>
    <phoneticPr fontId="2" type="noConversion"/>
  </si>
  <si>
    <t>0h</t>
    <phoneticPr fontId="2" type="noConversion"/>
  </si>
  <si>
    <t>PUB26</t>
  </si>
  <si>
    <r>
      <t>PUB26</t>
    </r>
    <r>
      <rPr>
        <vertAlign val="superscript"/>
        <sz val="10"/>
        <rFont val="Arial"/>
        <family val="2"/>
      </rPr>
      <t>T94A</t>
    </r>
    <phoneticPr fontId="2" type="noConversion"/>
  </si>
  <si>
    <r>
      <t>PUB26</t>
    </r>
    <r>
      <rPr>
        <vertAlign val="superscript"/>
        <sz val="10"/>
        <rFont val="Arial"/>
        <family val="2"/>
      </rPr>
      <t>T94D</t>
    </r>
    <phoneticPr fontId="2" type="noConversion"/>
  </si>
  <si>
    <t>fer-4</t>
  </si>
  <si>
    <t>pub25 pub26</t>
    <phoneticPr fontId="2" type="noConversion"/>
  </si>
  <si>
    <t>pub PUB26 #9</t>
    <phoneticPr fontId="2" type="noConversion"/>
  </si>
  <si>
    <t>pub PUB26 #11</t>
    <phoneticPr fontId="2" type="noConversion"/>
  </si>
  <si>
    <t>pub PUB26 #14</t>
    <phoneticPr fontId="2" type="noConversion"/>
  </si>
  <si>
    <r>
      <t>pub PUB26</t>
    </r>
    <r>
      <rPr>
        <i/>
        <vertAlign val="superscript"/>
        <sz val="10"/>
        <color theme="1"/>
        <rFont val="Arial"/>
        <family val="2"/>
      </rPr>
      <t xml:space="preserve">T94A </t>
    </r>
    <r>
      <rPr>
        <i/>
        <sz val="10"/>
        <color theme="1"/>
        <rFont val="Arial"/>
        <family val="2"/>
      </rPr>
      <t>#11</t>
    </r>
    <phoneticPr fontId="2" type="noConversion"/>
  </si>
  <si>
    <r>
      <t>pub PUB26</t>
    </r>
    <r>
      <rPr>
        <i/>
        <vertAlign val="superscript"/>
        <sz val="10"/>
        <color theme="1"/>
        <rFont val="Arial"/>
        <family val="2"/>
      </rPr>
      <t xml:space="preserve">T94A </t>
    </r>
    <r>
      <rPr>
        <i/>
        <sz val="10"/>
        <color theme="1"/>
        <rFont val="Arial"/>
        <family val="2"/>
      </rPr>
      <t>#13</t>
    </r>
    <phoneticPr fontId="2" type="noConversion"/>
  </si>
  <si>
    <r>
      <t>pub PUB26</t>
    </r>
    <r>
      <rPr>
        <i/>
        <vertAlign val="superscript"/>
        <sz val="10"/>
        <color theme="1"/>
        <rFont val="Arial"/>
        <family val="2"/>
      </rPr>
      <t xml:space="preserve">T94A </t>
    </r>
    <r>
      <rPr>
        <i/>
        <sz val="10"/>
        <color theme="1"/>
        <rFont val="Arial"/>
        <family val="2"/>
      </rPr>
      <t>#18</t>
    </r>
    <phoneticPr fontId="2" type="noConversion"/>
  </si>
  <si>
    <r>
      <t>pub PUB26</t>
    </r>
    <r>
      <rPr>
        <i/>
        <vertAlign val="superscript"/>
        <sz val="10"/>
        <color theme="1"/>
        <rFont val="Arial"/>
        <family val="2"/>
      </rPr>
      <t>T94D</t>
    </r>
    <r>
      <rPr>
        <i/>
        <sz val="10"/>
        <color theme="1"/>
        <rFont val="Arial"/>
        <family val="2"/>
      </rPr>
      <t xml:space="preserve"> #10</t>
    </r>
    <phoneticPr fontId="2" type="noConversion"/>
  </si>
  <si>
    <r>
      <t>pub PUB26</t>
    </r>
    <r>
      <rPr>
        <i/>
        <vertAlign val="superscript"/>
        <sz val="10"/>
        <color theme="1"/>
        <rFont val="Arial"/>
        <family val="2"/>
      </rPr>
      <t>T94D</t>
    </r>
    <r>
      <rPr>
        <i/>
        <sz val="10"/>
        <color theme="1"/>
        <rFont val="Arial"/>
        <family val="2"/>
      </rPr>
      <t xml:space="preserve"> #14</t>
    </r>
    <phoneticPr fontId="2" type="noConversion"/>
  </si>
  <si>
    <r>
      <t>pub PUB26</t>
    </r>
    <r>
      <rPr>
        <i/>
        <vertAlign val="superscript"/>
        <sz val="10"/>
        <color theme="1"/>
        <rFont val="Arial"/>
        <family val="2"/>
      </rPr>
      <t>T94D</t>
    </r>
    <r>
      <rPr>
        <i/>
        <sz val="10"/>
        <color theme="1"/>
        <rFont val="Arial"/>
        <family val="2"/>
      </rPr>
      <t xml:space="preserve"> #15</t>
    </r>
    <phoneticPr fontId="2" type="noConversion"/>
  </si>
  <si>
    <t>Col-0 +N</t>
  </si>
  <si>
    <t>Col-0 -N</t>
    <phoneticPr fontId="2" type="noConversion"/>
  </si>
  <si>
    <r>
      <t>PUB26</t>
    </r>
    <r>
      <rPr>
        <vertAlign val="superscript"/>
        <sz val="10"/>
        <rFont val="Arial"/>
        <family val="2"/>
      </rPr>
      <t>94A</t>
    </r>
  </si>
  <si>
    <r>
      <t>PUB26</t>
    </r>
    <r>
      <rPr>
        <vertAlign val="superscript"/>
        <sz val="10"/>
        <color theme="1"/>
        <rFont val="Arial"/>
        <family val="2"/>
      </rPr>
      <t>94A</t>
    </r>
    <r>
      <rPr>
        <sz val="10"/>
        <color theme="1"/>
        <rFont val="Arial"/>
        <family val="2"/>
      </rPr>
      <t xml:space="preserve"> vs PUB26</t>
    </r>
  </si>
  <si>
    <r>
      <t>PUB26</t>
    </r>
    <r>
      <rPr>
        <vertAlign val="superscript"/>
        <sz val="10"/>
        <rFont val="Arial"/>
        <family val="2"/>
      </rPr>
      <t>94D</t>
    </r>
  </si>
  <si>
    <r>
      <t>PUB26</t>
    </r>
    <r>
      <rPr>
        <vertAlign val="superscript"/>
        <sz val="10"/>
        <color theme="1"/>
        <rFont val="Arial"/>
        <family val="2"/>
      </rPr>
      <t>94D</t>
    </r>
    <r>
      <rPr>
        <sz val="10"/>
        <color theme="1"/>
        <rFont val="Arial"/>
        <family val="2"/>
      </rPr>
      <t xml:space="preserve"> vs PUB26</t>
    </r>
  </si>
  <si>
    <r>
      <t>fer-4</t>
    </r>
    <r>
      <rPr>
        <sz val="10"/>
        <color theme="1"/>
        <rFont val="Arial"/>
        <family val="2"/>
      </rPr>
      <t xml:space="preserve"> vs Col-0</t>
    </r>
  </si>
  <si>
    <t>48 h</t>
    <phoneticPr fontId="2" type="noConversion"/>
  </si>
  <si>
    <t>pub25 pub26 fer-4</t>
    <phoneticPr fontId="2" type="noConversion"/>
  </si>
  <si>
    <t>fer-4</t>
    <phoneticPr fontId="2" type="noConversion"/>
  </si>
  <si>
    <t>PUB26-OX/fer-4</t>
    <phoneticPr fontId="2" type="noConversion"/>
  </si>
  <si>
    <t>PUB25-OX × ATG1a-OX</t>
  </si>
  <si>
    <t>PUB26-OX × ATG1a-OX</t>
  </si>
  <si>
    <t>+N</t>
    <phoneticPr fontId="2" type="noConversion"/>
  </si>
  <si>
    <t>-N</t>
    <phoneticPr fontId="2" type="noConversion"/>
  </si>
  <si>
    <t>24 h</t>
    <phoneticPr fontId="2" type="noConversion"/>
  </si>
  <si>
    <t>0 h</t>
    <phoneticPr fontId="2" type="noConversion"/>
  </si>
  <si>
    <r>
      <t>pub25 pub26</t>
    </r>
    <r>
      <rPr>
        <sz val="10"/>
        <rFont val="Arial"/>
        <family val="2"/>
      </rPr>
      <t xml:space="preserve"> vs Col-0</t>
    </r>
  </si>
  <si>
    <r>
      <t>.13935</t>
    </r>
    <r>
      <rPr>
        <vertAlign val="superscript"/>
        <sz val="10"/>
        <rFont val="Arial"/>
        <family val="2"/>
      </rPr>
      <t>*</t>
    </r>
  </si>
  <si>
    <r>
      <t>.07838</t>
    </r>
    <r>
      <rPr>
        <vertAlign val="superscript"/>
        <sz val="10"/>
        <rFont val="Arial"/>
        <family val="2"/>
      </rPr>
      <t>*</t>
    </r>
  </si>
  <si>
    <r>
      <t>.06880</t>
    </r>
    <r>
      <rPr>
        <vertAlign val="superscript"/>
        <sz val="10"/>
        <rFont val="Arial"/>
        <family val="2"/>
      </rPr>
      <t>*</t>
    </r>
  </si>
  <si>
    <r>
      <t>-.13935</t>
    </r>
    <r>
      <rPr>
        <vertAlign val="superscript"/>
        <sz val="10"/>
        <rFont val="Arial"/>
        <family val="2"/>
      </rPr>
      <t>*</t>
    </r>
  </si>
  <si>
    <r>
      <t>-.12973</t>
    </r>
    <r>
      <rPr>
        <vertAlign val="superscript"/>
        <sz val="10"/>
        <rFont val="Arial"/>
        <family val="2"/>
      </rPr>
      <t>*</t>
    </r>
  </si>
  <si>
    <r>
      <t>-.14309</t>
    </r>
    <r>
      <rPr>
        <vertAlign val="superscript"/>
        <sz val="10"/>
        <rFont val="Arial"/>
        <family val="2"/>
      </rPr>
      <t>*</t>
    </r>
  </si>
  <si>
    <r>
      <t>-.06098</t>
    </r>
    <r>
      <rPr>
        <vertAlign val="superscript"/>
        <sz val="10"/>
        <rFont val="Arial"/>
        <family val="2"/>
      </rPr>
      <t>*</t>
    </r>
  </si>
  <si>
    <r>
      <t>-.07055</t>
    </r>
    <r>
      <rPr>
        <vertAlign val="superscript"/>
        <sz val="10"/>
        <rFont val="Arial"/>
        <family val="2"/>
      </rPr>
      <t>*</t>
    </r>
  </si>
  <si>
    <r>
      <t>-.14161</t>
    </r>
    <r>
      <rPr>
        <vertAlign val="superscript"/>
        <sz val="10"/>
        <rFont val="Arial"/>
        <family val="2"/>
      </rPr>
      <t>*</t>
    </r>
  </si>
  <si>
    <r>
      <t>-.14619</t>
    </r>
    <r>
      <rPr>
        <vertAlign val="superscript"/>
        <sz val="10"/>
        <rFont val="Arial"/>
        <family val="2"/>
      </rPr>
      <t>*</t>
    </r>
  </si>
  <si>
    <r>
      <t>.12973</t>
    </r>
    <r>
      <rPr>
        <vertAlign val="superscript"/>
        <sz val="10"/>
        <rFont val="Arial"/>
        <family val="2"/>
      </rPr>
      <t>*</t>
    </r>
  </si>
  <si>
    <r>
      <t>.06876</t>
    </r>
    <r>
      <rPr>
        <vertAlign val="superscript"/>
        <sz val="10"/>
        <rFont val="Arial"/>
        <family val="2"/>
      </rPr>
      <t>*</t>
    </r>
  </si>
  <si>
    <r>
      <t>.05918</t>
    </r>
    <r>
      <rPr>
        <vertAlign val="superscript"/>
        <sz val="10"/>
        <rFont val="Arial"/>
        <family val="2"/>
      </rPr>
      <t>*</t>
    </r>
  </si>
  <si>
    <r>
      <t>.14309</t>
    </r>
    <r>
      <rPr>
        <vertAlign val="superscript"/>
        <sz val="10"/>
        <rFont val="Arial"/>
        <family val="2"/>
      </rPr>
      <t>*</t>
    </r>
  </si>
  <si>
    <r>
      <t>.08211</t>
    </r>
    <r>
      <rPr>
        <vertAlign val="superscript"/>
        <sz val="10"/>
        <rFont val="Arial"/>
        <family val="2"/>
      </rPr>
      <t>*</t>
    </r>
  </si>
  <si>
    <r>
      <t>.07253</t>
    </r>
    <r>
      <rPr>
        <vertAlign val="superscript"/>
        <sz val="10"/>
        <rFont val="Arial"/>
        <family val="2"/>
      </rPr>
      <t>*</t>
    </r>
  </si>
  <si>
    <r>
      <t>-.07838</t>
    </r>
    <r>
      <rPr>
        <vertAlign val="superscript"/>
        <sz val="10"/>
        <rFont val="Arial"/>
        <family val="2"/>
      </rPr>
      <t>*</t>
    </r>
  </si>
  <si>
    <r>
      <t>.06098</t>
    </r>
    <r>
      <rPr>
        <vertAlign val="superscript"/>
        <sz val="10"/>
        <rFont val="Arial"/>
        <family val="2"/>
      </rPr>
      <t>*</t>
    </r>
  </si>
  <si>
    <r>
      <t>-.06876</t>
    </r>
    <r>
      <rPr>
        <vertAlign val="superscript"/>
        <sz val="10"/>
        <rFont val="Arial"/>
        <family val="2"/>
      </rPr>
      <t>*</t>
    </r>
  </si>
  <si>
    <r>
      <t>-.08211</t>
    </r>
    <r>
      <rPr>
        <vertAlign val="superscript"/>
        <sz val="10"/>
        <rFont val="Arial"/>
        <family val="2"/>
      </rPr>
      <t>*</t>
    </r>
  </si>
  <si>
    <r>
      <t>-.08063</t>
    </r>
    <r>
      <rPr>
        <vertAlign val="superscript"/>
        <sz val="10"/>
        <rFont val="Arial"/>
        <family val="2"/>
      </rPr>
      <t>*</t>
    </r>
  </si>
  <si>
    <r>
      <t>-.08521</t>
    </r>
    <r>
      <rPr>
        <vertAlign val="superscript"/>
        <sz val="10"/>
        <rFont val="Arial"/>
        <family val="2"/>
      </rPr>
      <t>*</t>
    </r>
  </si>
  <si>
    <r>
      <t>-.06880</t>
    </r>
    <r>
      <rPr>
        <vertAlign val="superscript"/>
        <sz val="10"/>
        <rFont val="Arial"/>
        <family val="2"/>
      </rPr>
      <t>*</t>
    </r>
  </si>
  <si>
    <r>
      <t>.07055</t>
    </r>
    <r>
      <rPr>
        <vertAlign val="superscript"/>
        <sz val="10"/>
        <rFont val="Arial"/>
        <family val="2"/>
      </rPr>
      <t>*</t>
    </r>
  </si>
  <si>
    <r>
      <t>-.05918</t>
    </r>
    <r>
      <rPr>
        <vertAlign val="superscript"/>
        <sz val="10"/>
        <rFont val="Arial"/>
        <family val="2"/>
      </rPr>
      <t>*</t>
    </r>
  </si>
  <si>
    <r>
      <t>-.07253</t>
    </r>
    <r>
      <rPr>
        <vertAlign val="superscript"/>
        <sz val="10"/>
        <rFont val="Arial"/>
        <family val="2"/>
      </rPr>
      <t>*</t>
    </r>
  </si>
  <si>
    <r>
      <t>-.07106</t>
    </r>
    <r>
      <rPr>
        <vertAlign val="superscript"/>
        <sz val="10"/>
        <rFont val="Arial"/>
        <family val="2"/>
      </rPr>
      <t>*</t>
    </r>
  </si>
  <si>
    <r>
      <t>-.07563</t>
    </r>
    <r>
      <rPr>
        <vertAlign val="superscript"/>
        <sz val="10"/>
        <rFont val="Arial"/>
        <family val="2"/>
      </rPr>
      <t>*</t>
    </r>
  </si>
  <si>
    <r>
      <t>.14161</t>
    </r>
    <r>
      <rPr>
        <vertAlign val="superscript"/>
        <sz val="10"/>
        <rFont val="Arial"/>
        <family val="2"/>
      </rPr>
      <t>*</t>
    </r>
  </si>
  <si>
    <r>
      <t>.08063</t>
    </r>
    <r>
      <rPr>
        <vertAlign val="superscript"/>
        <sz val="10"/>
        <rFont val="Arial"/>
        <family val="2"/>
      </rPr>
      <t>*</t>
    </r>
  </si>
  <si>
    <r>
      <t>.07106</t>
    </r>
    <r>
      <rPr>
        <vertAlign val="superscript"/>
        <sz val="10"/>
        <rFont val="Arial"/>
        <family val="2"/>
      </rPr>
      <t>*</t>
    </r>
  </si>
  <si>
    <r>
      <t>.14619</t>
    </r>
    <r>
      <rPr>
        <vertAlign val="superscript"/>
        <sz val="10"/>
        <rFont val="Arial"/>
        <family val="2"/>
      </rPr>
      <t>*</t>
    </r>
  </si>
  <si>
    <r>
      <t>.08521</t>
    </r>
    <r>
      <rPr>
        <vertAlign val="superscript"/>
        <sz val="10"/>
        <rFont val="Arial"/>
        <family val="2"/>
      </rPr>
      <t>*</t>
    </r>
  </si>
  <si>
    <r>
      <t>.07563</t>
    </r>
    <r>
      <rPr>
        <vertAlign val="superscript"/>
        <sz val="10"/>
        <rFont val="Arial"/>
        <family val="2"/>
      </rPr>
      <t>*</t>
    </r>
  </si>
  <si>
    <t>-N+DMSO</t>
    <phoneticPr fontId="2" type="noConversion"/>
  </si>
  <si>
    <t>-N+ConA</t>
    <phoneticPr fontId="2" type="noConversion"/>
  </si>
  <si>
    <t>PUB26-FLAG/fer-4</t>
    <phoneticPr fontId="2" type="noConversion"/>
  </si>
  <si>
    <r>
      <t>.13631</t>
    </r>
    <r>
      <rPr>
        <vertAlign val="superscript"/>
        <sz val="10"/>
        <color indexed="8"/>
        <rFont val="Arial"/>
        <family val="2"/>
      </rPr>
      <t>*</t>
    </r>
  </si>
  <si>
    <r>
      <rPr>
        <i/>
        <sz val="10"/>
        <color indexed="8"/>
        <rFont val="Arial"/>
        <family val="2"/>
      </rPr>
      <t>pub25 pub26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</si>
  <si>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rPr>
        <i/>
        <sz val="10"/>
        <color indexed="8"/>
        <rFont val="Arial"/>
        <family val="2"/>
      </rPr>
      <t>pub25 pub26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</si>
  <si>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t>-.09646</t>
    </r>
    <r>
      <rPr>
        <vertAlign val="superscript"/>
        <sz val="10"/>
        <color indexed="8"/>
        <rFont val="Arial"/>
        <family val="2"/>
      </rPr>
      <t>*</t>
    </r>
  </si>
  <si>
    <r>
      <rPr>
        <i/>
        <sz val="10"/>
        <color indexed="8"/>
        <rFont val="Arial"/>
        <family val="2"/>
      </rPr>
      <t>pub PUB26</t>
    </r>
    <r>
      <rPr>
        <sz val="10"/>
        <color indexed="8"/>
        <rFont val="Arial"/>
        <family val="2"/>
      </rPr>
      <t xml:space="preserve"> #9 +N</t>
    </r>
    <phoneticPr fontId="2" type="noConversion"/>
  </si>
  <si>
    <r>
      <t>-.08992</t>
    </r>
    <r>
      <rPr>
        <vertAlign val="superscript"/>
        <sz val="10"/>
        <color indexed="8"/>
        <rFont val="Arial"/>
        <family val="2"/>
      </rPr>
      <t>*</t>
    </r>
  </si>
  <si>
    <r>
      <t>-.09335</t>
    </r>
    <r>
      <rPr>
        <vertAlign val="superscript"/>
        <sz val="10"/>
        <color indexed="8"/>
        <rFont val="Arial"/>
        <family val="2"/>
      </rPr>
      <t>*</t>
    </r>
  </si>
  <si>
    <r>
      <t>-.07570</t>
    </r>
    <r>
      <rPr>
        <vertAlign val="superscript"/>
        <sz val="10"/>
        <color indexed="8"/>
        <rFont val="Arial"/>
        <family val="2"/>
      </rPr>
      <t>*</t>
    </r>
  </si>
  <si>
    <r>
      <t>.14402</t>
    </r>
    <r>
      <rPr>
        <vertAlign val="superscript"/>
        <sz val="10"/>
        <color indexed="8"/>
        <rFont val="Arial"/>
        <family val="2"/>
      </rPr>
      <t>*</t>
    </r>
  </si>
  <si>
    <r>
      <t>.10802</t>
    </r>
    <r>
      <rPr>
        <vertAlign val="superscript"/>
        <sz val="10"/>
        <color indexed="8"/>
        <rFont val="Arial"/>
        <family val="2"/>
      </rPr>
      <t>*</t>
    </r>
  </si>
  <si>
    <r>
      <t>.13651</t>
    </r>
    <r>
      <rPr>
        <vertAlign val="superscript"/>
        <sz val="10"/>
        <color indexed="8"/>
        <rFont val="Arial"/>
        <family val="2"/>
      </rPr>
      <t>*</t>
    </r>
  </si>
  <si>
    <r>
      <t>-.13631</t>
    </r>
    <r>
      <rPr>
        <vertAlign val="superscript"/>
        <sz val="10"/>
        <color indexed="8"/>
        <rFont val="Arial"/>
        <family val="2"/>
      </rPr>
      <t>*</t>
    </r>
  </si>
  <si>
    <r>
      <t>-.23277</t>
    </r>
    <r>
      <rPr>
        <vertAlign val="superscript"/>
        <sz val="10"/>
        <color indexed="8"/>
        <rFont val="Arial"/>
        <family val="2"/>
      </rPr>
      <t>*</t>
    </r>
  </si>
  <si>
    <r>
      <t>-.12513</t>
    </r>
    <r>
      <rPr>
        <vertAlign val="superscript"/>
        <sz val="10"/>
        <color indexed="8"/>
        <rFont val="Arial"/>
        <family val="2"/>
      </rPr>
      <t>*</t>
    </r>
  </si>
  <si>
    <r>
      <t>-.13667</t>
    </r>
    <r>
      <rPr>
        <vertAlign val="superscript"/>
        <sz val="10"/>
        <color indexed="8"/>
        <rFont val="Arial"/>
        <family val="2"/>
      </rPr>
      <t>*</t>
    </r>
  </si>
  <si>
    <r>
      <t>-.11782</t>
    </r>
    <r>
      <rPr>
        <vertAlign val="superscript"/>
        <sz val="10"/>
        <color indexed="8"/>
        <rFont val="Arial"/>
        <family val="2"/>
      </rPr>
      <t>*</t>
    </r>
  </si>
  <si>
    <r>
      <t>-.22624</t>
    </r>
    <r>
      <rPr>
        <vertAlign val="superscript"/>
        <sz val="10"/>
        <color indexed="8"/>
        <rFont val="Arial"/>
        <family val="2"/>
      </rPr>
      <t>*</t>
    </r>
  </si>
  <si>
    <r>
      <t>-.22966</t>
    </r>
    <r>
      <rPr>
        <vertAlign val="superscript"/>
        <sz val="10"/>
        <color indexed="8"/>
        <rFont val="Arial"/>
        <family val="2"/>
      </rPr>
      <t>*</t>
    </r>
  </si>
  <si>
    <r>
      <t>-.21201</t>
    </r>
    <r>
      <rPr>
        <vertAlign val="superscript"/>
        <sz val="10"/>
        <color indexed="8"/>
        <rFont val="Arial"/>
        <family val="2"/>
      </rPr>
      <t>*</t>
    </r>
  </si>
  <si>
    <r>
      <t>.09646</t>
    </r>
    <r>
      <rPr>
        <vertAlign val="superscript"/>
        <sz val="10"/>
        <color indexed="8"/>
        <rFont val="Arial"/>
        <family val="2"/>
      </rPr>
      <t>*</t>
    </r>
  </si>
  <si>
    <r>
      <t>.23277</t>
    </r>
    <r>
      <rPr>
        <vertAlign val="superscript"/>
        <sz val="10"/>
        <color indexed="8"/>
        <rFont val="Arial"/>
        <family val="2"/>
      </rPr>
      <t>*</t>
    </r>
  </si>
  <si>
    <r>
      <t>.10765</t>
    </r>
    <r>
      <rPr>
        <vertAlign val="superscript"/>
        <sz val="10"/>
        <color indexed="8"/>
        <rFont val="Arial"/>
        <family val="2"/>
      </rPr>
      <t>*</t>
    </r>
  </si>
  <si>
    <r>
      <t>.09610</t>
    </r>
    <r>
      <rPr>
        <vertAlign val="superscript"/>
        <sz val="10"/>
        <color indexed="8"/>
        <rFont val="Arial"/>
        <family val="2"/>
      </rPr>
      <t>*</t>
    </r>
  </si>
  <si>
    <r>
      <t>.11495</t>
    </r>
    <r>
      <rPr>
        <vertAlign val="superscript"/>
        <sz val="10"/>
        <color indexed="8"/>
        <rFont val="Arial"/>
        <family val="2"/>
      </rPr>
      <t>*</t>
    </r>
  </si>
  <si>
    <r>
      <t>.24048</t>
    </r>
    <r>
      <rPr>
        <vertAlign val="superscript"/>
        <sz val="10"/>
        <color indexed="8"/>
        <rFont val="Arial"/>
        <family val="2"/>
      </rPr>
      <t>*</t>
    </r>
  </si>
  <si>
    <r>
      <t>.20448</t>
    </r>
    <r>
      <rPr>
        <vertAlign val="superscript"/>
        <sz val="10"/>
        <color indexed="8"/>
        <rFont val="Arial"/>
        <family val="2"/>
      </rPr>
      <t>*</t>
    </r>
  </si>
  <si>
    <r>
      <t>.23297</t>
    </r>
    <r>
      <rPr>
        <vertAlign val="superscript"/>
        <sz val="10"/>
        <color indexed="8"/>
        <rFont val="Arial"/>
        <family val="2"/>
      </rPr>
      <t>*</t>
    </r>
  </si>
  <si>
    <r>
      <t>.12513</t>
    </r>
    <r>
      <rPr>
        <vertAlign val="superscript"/>
        <sz val="10"/>
        <color indexed="8"/>
        <rFont val="Arial"/>
        <family val="2"/>
      </rPr>
      <t>*</t>
    </r>
  </si>
  <si>
    <r>
      <t>-.10765</t>
    </r>
    <r>
      <rPr>
        <vertAlign val="superscript"/>
        <sz val="10"/>
        <color indexed="8"/>
        <rFont val="Arial"/>
        <family val="2"/>
      </rPr>
      <t>*</t>
    </r>
  </si>
  <si>
    <r>
      <t>-.10111</t>
    </r>
    <r>
      <rPr>
        <vertAlign val="superscript"/>
        <sz val="10"/>
        <color indexed="8"/>
        <rFont val="Arial"/>
        <family val="2"/>
      </rPr>
      <t>*</t>
    </r>
  </si>
  <si>
    <r>
      <t>-.10454</t>
    </r>
    <r>
      <rPr>
        <vertAlign val="superscript"/>
        <sz val="10"/>
        <color indexed="8"/>
        <rFont val="Arial"/>
        <family val="2"/>
      </rPr>
      <t>*</t>
    </r>
  </si>
  <si>
    <r>
      <t>-.08689</t>
    </r>
    <r>
      <rPr>
        <vertAlign val="superscript"/>
        <sz val="10"/>
        <color indexed="8"/>
        <rFont val="Arial"/>
        <family val="2"/>
      </rPr>
      <t>*</t>
    </r>
  </si>
  <si>
    <r>
      <t>.13283</t>
    </r>
    <r>
      <rPr>
        <vertAlign val="superscript"/>
        <sz val="10"/>
        <color indexed="8"/>
        <rFont val="Arial"/>
        <family val="2"/>
      </rPr>
      <t>*</t>
    </r>
  </si>
  <si>
    <r>
      <t>.09683</t>
    </r>
    <r>
      <rPr>
        <vertAlign val="superscript"/>
        <sz val="10"/>
        <color indexed="8"/>
        <rFont val="Arial"/>
        <family val="2"/>
      </rPr>
      <t>*</t>
    </r>
  </si>
  <si>
    <r>
      <t>.12532</t>
    </r>
    <r>
      <rPr>
        <vertAlign val="superscript"/>
        <sz val="10"/>
        <color indexed="8"/>
        <rFont val="Arial"/>
        <family val="2"/>
      </rPr>
      <t>*</t>
    </r>
  </si>
  <si>
    <r>
      <t>.13667</t>
    </r>
    <r>
      <rPr>
        <vertAlign val="superscript"/>
        <sz val="10"/>
        <color indexed="8"/>
        <rFont val="Arial"/>
        <family val="2"/>
      </rPr>
      <t>*</t>
    </r>
  </si>
  <si>
    <r>
      <t>-.09610</t>
    </r>
    <r>
      <rPr>
        <vertAlign val="superscript"/>
        <sz val="10"/>
        <color indexed="8"/>
        <rFont val="Arial"/>
        <family val="2"/>
      </rPr>
      <t>*</t>
    </r>
  </si>
  <si>
    <r>
      <t>-.08956</t>
    </r>
    <r>
      <rPr>
        <vertAlign val="superscript"/>
        <sz val="10"/>
        <color indexed="8"/>
        <rFont val="Arial"/>
        <family val="2"/>
      </rPr>
      <t>*</t>
    </r>
  </si>
  <si>
    <r>
      <t>-.09299</t>
    </r>
    <r>
      <rPr>
        <vertAlign val="superscript"/>
        <sz val="10"/>
        <color indexed="8"/>
        <rFont val="Arial"/>
        <family val="2"/>
      </rPr>
      <t>*</t>
    </r>
  </si>
  <si>
    <r>
      <t>-.07534</t>
    </r>
    <r>
      <rPr>
        <vertAlign val="superscript"/>
        <sz val="10"/>
        <color indexed="8"/>
        <rFont val="Arial"/>
        <family val="2"/>
      </rPr>
      <t>*</t>
    </r>
  </si>
  <si>
    <r>
      <t>.14438</t>
    </r>
    <r>
      <rPr>
        <vertAlign val="superscript"/>
        <sz val="10"/>
        <color indexed="8"/>
        <rFont val="Arial"/>
        <family val="2"/>
      </rPr>
      <t>*</t>
    </r>
  </si>
  <si>
    <r>
      <t>.10838</t>
    </r>
    <r>
      <rPr>
        <vertAlign val="superscript"/>
        <sz val="10"/>
        <color indexed="8"/>
        <rFont val="Arial"/>
        <family val="2"/>
      </rPr>
      <t>*</t>
    </r>
  </si>
  <si>
    <r>
      <t>.13687</t>
    </r>
    <r>
      <rPr>
        <vertAlign val="superscript"/>
        <sz val="10"/>
        <color indexed="8"/>
        <rFont val="Arial"/>
        <family val="2"/>
      </rPr>
      <t>*</t>
    </r>
  </si>
  <si>
    <r>
      <t>.11782</t>
    </r>
    <r>
      <rPr>
        <vertAlign val="superscript"/>
        <sz val="10"/>
        <color indexed="8"/>
        <rFont val="Arial"/>
        <family val="2"/>
      </rPr>
      <t>*</t>
    </r>
  </si>
  <si>
    <r>
      <t>-.11495</t>
    </r>
    <r>
      <rPr>
        <vertAlign val="superscript"/>
        <sz val="10"/>
        <color indexed="8"/>
        <rFont val="Arial"/>
        <family val="2"/>
      </rPr>
      <t>*</t>
    </r>
  </si>
  <si>
    <r>
      <t>-.10841</t>
    </r>
    <r>
      <rPr>
        <vertAlign val="superscript"/>
        <sz val="10"/>
        <color indexed="8"/>
        <rFont val="Arial"/>
        <family val="2"/>
      </rPr>
      <t>*</t>
    </r>
  </si>
  <si>
    <r>
      <t>-.11184</t>
    </r>
    <r>
      <rPr>
        <vertAlign val="superscript"/>
        <sz val="10"/>
        <color indexed="8"/>
        <rFont val="Arial"/>
        <family val="2"/>
      </rPr>
      <t>*</t>
    </r>
  </si>
  <si>
    <r>
      <t>-.09419</t>
    </r>
    <r>
      <rPr>
        <vertAlign val="superscript"/>
        <sz val="10"/>
        <color indexed="8"/>
        <rFont val="Arial"/>
        <family val="2"/>
      </rPr>
      <t>*</t>
    </r>
  </si>
  <si>
    <r>
      <t>.12553</t>
    </r>
    <r>
      <rPr>
        <vertAlign val="superscript"/>
        <sz val="10"/>
        <color indexed="8"/>
        <rFont val="Arial"/>
        <family val="2"/>
      </rPr>
      <t>*</t>
    </r>
  </si>
  <si>
    <r>
      <t>.08953</t>
    </r>
    <r>
      <rPr>
        <vertAlign val="superscript"/>
        <sz val="10"/>
        <color indexed="8"/>
        <rFont val="Arial"/>
        <family val="2"/>
      </rPr>
      <t>*</t>
    </r>
  </si>
  <si>
    <r>
      <t>.11802</t>
    </r>
    <r>
      <rPr>
        <vertAlign val="superscript"/>
        <sz val="10"/>
        <color indexed="8"/>
        <rFont val="Arial"/>
        <family val="2"/>
      </rPr>
      <t>*</t>
    </r>
  </si>
  <si>
    <r>
      <t>.08992</t>
    </r>
    <r>
      <rPr>
        <vertAlign val="superscript"/>
        <sz val="10"/>
        <color indexed="8"/>
        <rFont val="Arial"/>
        <family val="2"/>
      </rPr>
      <t>*</t>
    </r>
  </si>
  <si>
    <r>
      <t>.22624</t>
    </r>
    <r>
      <rPr>
        <vertAlign val="superscript"/>
        <sz val="10"/>
        <color indexed="8"/>
        <rFont val="Arial"/>
        <family val="2"/>
      </rPr>
      <t>*</t>
    </r>
  </si>
  <si>
    <r>
      <t>.10111</t>
    </r>
    <r>
      <rPr>
        <vertAlign val="superscript"/>
        <sz val="10"/>
        <color indexed="8"/>
        <rFont val="Arial"/>
        <family val="2"/>
      </rPr>
      <t>*</t>
    </r>
  </si>
  <si>
    <r>
      <t>.08956</t>
    </r>
    <r>
      <rPr>
        <vertAlign val="superscript"/>
        <sz val="10"/>
        <color indexed="8"/>
        <rFont val="Arial"/>
        <family val="2"/>
      </rPr>
      <t>*</t>
    </r>
  </si>
  <si>
    <r>
      <t>.10841</t>
    </r>
    <r>
      <rPr>
        <vertAlign val="superscript"/>
        <sz val="10"/>
        <color indexed="8"/>
        <rFont val="Arial"/>
        <family val="2"/>
      </rPr>
      <t>*</t>
    </r>
  </si>
  <si>
    <r>
      <t>.23394</t>
    </r>
    <r>
      <rPr>
        <vertAlign val="superscript"/>
        <sz val="10"/>
        <color indexed="8"/>
        <rFont val="Arial"/>
        <family val="2"/>
      </rPr>
      <t>*</t>
    </r>
  </si>
  <si>
    <r>
      <t>.19794</t>
    </r>
    <r>
      <rPr>
        <vertAlign val="superscript"/>
        <sz val="10"/>
        <color indexed="8"/>
        <rFont val="Arial"/>
        <family val="2"/>
      </rPr>
      <t>*</t>
    </r>
  </si>
  <si>
    <r>
      <t>.22643</t>
    </r>
    <r>
      <rPr>
        <vertAlign val="superscript"/>
        <sz val="10"/>
        <color indexed="8"/>
        <rFont val="Arial"/>
        <family val="2"/>
      </rPr>
      <t>*</t>
    </r>
  </si>
  <si>
    <r>
      <t>.09335</t>
    </r>
    <r>
      <rPr>
        <vertAlign val="superscript"/>
        <sz val="10"/>
        <color indexed="8"/>
        <rFont val="Arial"/>
        <family val="2"/>
      </rPr>
      <t>*</t>
    </r>
  </si>
  <si>
    <r>
      <t>.22966</t>
    </r>
    <r>
      <rPr>
        <vertAlign val="superscript"/>
        <sz val="10"/>
        <color indexed="8"/>
        <rFont val="Arial"/>
        <family val="2"/>
      </rPr>
      <t>*</t>
    </r>
  </si>
  <si>
    <r>
      <t>.10454</t>
    </r>
    <r>
      <rPr>
        <vertAlign val="superscript"/>
        <sz val="10"/>
        <color indexed="8"/>
        <rFont val="Arial"/>
        <family val="2"/>
      </rPr>
      <t>*</t>
    </r>
  </si>
  <si>
    <r>
      <t>.09299</t>
    </r>
    <r>
      <rPr>
        <vertAlign val="superscript"/>
        <sz val="10"/>
        <color indexed="8"/>
        <rFont val="Arial"/>
        <family val="2"/>
      </rPr>
      <t>*</t>
    </r>
  </si>
  <si>
    <r>
      <t>.11184</t>
    </r>
    <r>
      <rPr>
        <vertAlign val="superscript"/>
        <sz val="10"/>
        <color indexed="8"/>
        <rFont val="Arial"/>
        <family val="2"/>
      </rPr>
      <t>*</t>
    </r>
  </si>
  <si>
    <r>
      <t>.23737</t>
    </r>
    <r>
      <rPr>
        <vertAlign val="superscript"/>
        <sz val="10"/>
        <color indexed="8"/>
        <rFont val="Arial"/>
        <family val="2"/>
      </rPr>
      <t>*</t>
    </r>
  </si>
  <si>
    <r>
      <t>.20137</t>
    </r>
    <r>
      <rPr>
        <vertAlign val="superscript"/>
        <sz val="10"/>
        <color indexed="8"/>
        <rFont val="Arial"/>
        <family val="2"/>
      </rPr>
      <t>*</t>
    </r>
  </si>
  <si>
    <r>
      <t>.22985</t>
    </r>
    <r>
      <rPr>
        <vertAlign val="superscript"/>
        <sz val="10"/>
        <color indexed="8"/>
        <rFont val="Arial"/>
        <family val="2"/>
      </rPr>
      <t>*</t>
    </r>
  </si>
  <si>
    <r>
      <t>.07570</t>
    </r>
    <r>
      <rPr>
        <vertAlign val="superscript"/>
        <sz val="10"/>
        <color indexed="8"/>
        <rFont val="Arial"/>
        <family val="2"/>
      </rPr>
      <t>*</t>
    </r>
  </si>
  <si>
    <r>
      <t>.21201</t>
    </r>
    <r>
      <rPr>
        <vertAlign val="superscript"/>
        <sz val="10"/>
        <color indexed="8"/>
        <rFont val="Arial"/>
        <family val="2"/>
      </rPr>
      <t>*</t>
    </r>
  </si>
  <si>
    <r>
      <t>.08689</t>
    </r>
    <r>
      <rPr>
        <vertAlign val="superscript"/>
        <sz val="10"/>
        <color indexed="8"/>
        <rFont val="Arial"/>
        <family val="2"/>
      </rPr>
      <t>*</t>
    </r>
  </si>
  <si>
    <r>
      <t>.07534</t>
    </r>
    <r>
      <rPr>
        <vertAlign val="superscript"/>
        <sz val="10"/>
        <color indexed="8"/>
        <rFont val="Arial"/>
        <family val="2"/>
      </rPr>
      <t>*</t>
    </r>
  </si>
  <si>
    <r>
      <t>.09419</t>
    </r>
    <r>
      <rPr>
        <vertAlign val="superscript"/>
        <sz val="10"/>
        <color indexed="8"/>
        <rFont val="Arial"/>
        <family val="2"/>
      </rPr>
      <t>*</t>
    </r>
  </si>
  <si>
    <r>
      <t>.21972</t>
    </r>
    <r>
      <rPr>
        <vertAlign val="superscript"/>
        <sz val="10"/>
        <color indexed="8"/>
        <rFont val="Arial"/>
        <family val="2"/>
      </rPr>
      <t>*</t>
    </r>
  </si>
  <si>
    <r>
      <t>.18372</t>
    </r>
    <r>
      <rPr>
        <vertAlign val="superscript"/>
        <sz val="10"/>
        <color indexed="8"/>
        <rFont val="Arial"/>
        <family val="2"/>
      </rPr>
      <t>*</t>
    </r>
  </si>
  <si>
    <r>
      <t>.21220</t>
    </r>
    <r>
      <rPr>
        <vertAlign val="superscript"/>
        <sz val="10"/>
        <color indexed="8"/>
        <rFont val="Arial"/>
        <family val="2"/>
      </rPr>
      <t>*</t>
    </r>
  </si>
  <si>
    <r>
      <t>-.14402</t>
    </r>
    <r>
      <rPr>
        <vertAlign val="superscript"/>
        <sz val="10"/>
        <color indexed="8"/>
        <rFont val="Arial"/>
        <family val="2"/>
      </rPr>
      <t>*</t>
    </r>
  </si>
  <si>
    <r>
      <t>-.24048</t>
    </r>
    <r>
      <rPr>
        <vertAlign val="superscript"/>
        <sz val="10"/>
        <color indexed="8"/>
        <rFont val="Arial"/>
        <family val="2"/>
      </rPr>
      <t>*</t>
    </r>
  </si>
  <si>
    <r>
      <t>-.13283</t>
    </r>
    <r>
      <rPr>
        <vertAlign val="superscript"/>
        <sz val="10"/>
        <color indexed="8"/>
        <rFont val="Arial"/>
        <family val="2"/>
      </rPr>
      <t>*</t>
    </r>
  </si>
  <si>
    <r>
      <t>-.14438</t>
    </r>
    <r>
      <rPr>
        <vertAlign val="superscript"/>
        <sz val="10"/>
        <color indexed="8"/>
        <rFont val="Arial"/>
        <family val="2"/>
      </rPr>
      <t>*</t>
    </r>
  </si>
  <si>
    <r>
      <t>-.12553</t>
    </r>
    <r>
      <rPr>
        <vertAlign val="superscript"/>
        <sz val="10"/>
        <color indexed="8"/>
        <rFont val="Arial"/>
        <family val="2"/>
      </rPr>
      <t>*</t>
    </r>
  </si>
  <si>
    <r>
      <t>-.23394</t>
    </r>
    <r>
      <rPr>
        <vertAlign val="superscript"/>
        <sz val="10"/>
        <color indexed="8"/>
        <rFont val="Arial"/>
        <family val="2"/>
      </rPr>
      <t>*</t>
    </r>
  </si>
  <si>
    <r>
      <t>-.23737</t>
    </r>
    <r>
      <rPr>
        <vertAlign val="superscript"/>
        <sz val="10"/>
        <color indexed="8"/>
        <rFont val="Arial"/>
        <family val="2"/>
      </rPr>
      <t>*</t>
    </r>
  </si>
  <si>
    <r>
      <t>-.21972</t>
    </r>
    <r>
      <rPr>
        <vertAlign val="superscript"/>
        <sz val="10"/>
        <color indexed="8"/>
        <rFont val="Arial"/>
        <family val="2"/>
      </rPr>
      <t>*</t>
    </r>
  </si>
  <si>
    <r>
      <t>-.10802</t>
    </r>
    <r>
      <rPr>
        <vertAlign val="superscript"/>
        <sz val="10"/>
        <color indexed="8"/>
        <rFont val="Arial"/>
        <family val="2"/>
      </rPr>
      <t>*</t>
    </r>
  </si>
  <si>
    <r>
      <t>-.20448</t>
    </r>
    <r>
      <rPr>
        <vertAlign val="superscript"/>
        <sz val="10"/>
        <color indexed="8"/>
        <rFont val="Arial"/>
        <family val="2"/>
      </rPr>
      <t>*</t>
    </r>
  </si>
  <si>
    <r>
      <t>-.09683</t>
    </r>
    <r>
      <rPr>
        <vertAlign val="superscript"/>
        <sz val="10"/>
        <color indexed="8"/>
        <rFont val="Arial"/>
        <family val="2"/>
      </rPr>
      <t>*</t>
    </r>
  </si>
  <si>
    <r>
      <t>-.10838</t>
    </r>
    <r>
      <rPr>
        <vertAlign val="superscript"/>
        <sz val="10"/>
        <color indexed="8"/>
        <rFont val="Arial"/>
        <family val="2"/>
      </rPr>
      <t>*</t>
    </r>
  </si>
  <si>
    <r>
      <t>-.08953</t>
    </r>
    <r>
      <rPr>
        <vertAlign val="superscript"/>
        <sz val="10"/>
        <color indexed="8"/>
        <rFont val="Arial"/>
        <family val="2"/>
      </rPr>
      <t>*</t>
    </r>
  </si>
  <si>
    <r>
      <t>-.19794</t>
    </r>
    <r>
      <rPr>
        <vertAlign val="superscript"/>
        <sz val="10"/>
        <color indexed="8"/>
        <rFont val="Arial"/>
        <family val="2"/>
      </rPr>
      <t>*</t>
    </r>
  </si>
  <si>
    <r>
      <t>-.20137</t>
    </r>
    <r>
      <rPr>
        <vertAlign val="superscript"/>
        <sz val="10"/>
        <color indexed="8"/>
        <rFont val="Arial"/>
        <family val="2"/>
      </rPr>
      <t>*</t>
    </r>
  </si>
  <si>
    <r>
      <t>-.18372</t>
    </r>
    <r>
      <rPr>
        <vertAlign val="superscript"/>
        <sz val="10"/>
        <color indexed="8"/>
        <rFont val="Arial"/>
        <family val="2"/>
      </rPr>
      <t>*</t>
    </r>
  </si>
  <si>
    <r>
      <t>-.13651</t>
    </r>
    <r>
      <rPr>
        <vertAlign val="superscript"/>
        <sz val="10"/>
        <color indexed="8"/>
        <rFont val="Arial"/>
        <family val="2"/>
      </rPr>
      <t>*</t>
    </r>
  </si>
  <si>
    <r>
      <t>-.23297</t>
    </r>
    <r>
      <rPr>
        <vertAlign val="superscript"/>
        <sz val="10"/>
        <color indexed="8"/>
        <rFont val="Arial"/>
        <family val="2"/>
      </rPr>
      <t>*</t>
    </r>
  </si>
  <si>
    <r>
      <t>-.12532</t>
    </r>
    <r>
      <rPr>
        <vertAlign val="superscript"/>
        <sz val="10"/>
        <color indexed="8"/>
        <rFont val="Arial"/>
        <family val="2"/>
      </rPr>
      <t>*</t>
    </r>
  </si>
  <si>
    <r>
      <t>-.13687</t>
    </r>
    <r>
      <rPr>
        <vertAlign val="superscript"/>
        <sz val="10"/>
        <color indexed="8"/>
        <rFont val="Arial"/>
        <family val="2"/>
      </rPr>
      <t>*</t>
    </r>
  </si>
  <si>
    <r>
      <t>-.11802</t>
    </r>
    <r>
      <rPr>
        <vertAlign val="superscript"/>
        <sz val="10"/>
        <color indexed="8"/>
        <rFont val="Arial"/>
        <family val="2"/>
      </rPr>
      <t>*</t>
    </r>
  </si>
  <si>
    <r>
      <t>-.22643</t>
    </r>
    <r>
      <rPr>
        <vertAlign val="superscript"/>
        <sz val="10"/>
        <color indexed="8"/>
        <rFont val="Arial"/>
        <family val="2"/>
      </rPr>
      <t>*</t>
    </r>
  </si>
  <si>
    <r>
      <t>-.22985</t>
    </r>
    <r>
      <rPr>
        <vertAlign val="superscript"/>
        <sz val="10"/>
        <color indexed="8"/>
        <rFont val="Arial"/>
        <family val="2"/>
      </rPr>
      <t>*</t>
    </r>
  </si>
  <si>
    <r>
      <t>-.21220</t>
    </r>
    <r>
      <rPr>
        <vertAlign val="superscript"/>
        <sz val="10"/>
        <color indexed="8"/>
        <rFont val="Arial"/>
        <family val="2"/>
      </rPr>
      <t>*</t>
    </r>
  </si>
  <si>
    <t>SD</t>
  </si>
  <si>
    <t>SD</t>
    <phoneticPr fontId="2" type="noConversion"/>
  </si>
  <si>
    <t>Mean</t>
  </si>
  <si>
    <r>
      <rPr>
        <i/>
        <sz val="10"/>
        <color indexed="8"/>
        <rFont val="Arial"/>
        <family val="2"/>
      </rPr>
      <t>pub PUB26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#9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</si>
  <si>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#11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</si>
  <si>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#14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</si>
  <si>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rPr>
        <i/>
        <sz val="10"/>
        <color rgb="FF000000"/>
        <rFont val="Arial"/>
        <family val="2"/>
      </rPr>
      <t>pub PUB26</t>
    </r>
    <r>
      <rPr>
        <i/>
        <vertAlign val="superscript"/>
        <sz val="10"/>
        <color rgb="FF000000"/>
        <rFont val="Arial"/>
        <family val="2"/>
      </rPr>
      <t>T94A</t>
    </r>
    <r>
      <rPr>
        <i/>
        <sz val="10"/>
        <color rgb="FF000000"/>
        <rFont val="Arial"/>
        <family val="2"/>
      </rPr>
      <t xml:space="preserve"> #11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</si>
  <si>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rgb="FF000000"/>
        <rFont val="Arial"/>
        <family val="2"/>
      </rPr>
      <t>T94A</t>
    </r>
    <r>
      <rPr>
        <i/>
        <sz val="10"/>
        <color rgb="FF000000"/>
        <rFont val="Arial"/>
        <family val="2"/>
      </rPr>
      <t xml:space="preserve"> #13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</si>
  <si>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rgb="FF000000"/>
        <rFont val="Arial"/>
        <family val="2"/>
      </rPr>
      <t>T94A</t>
    </r>
    <r>
      <rPr>
        <i/>
        <sz val="10"/>
        <color rgb="FF000000"/>
        <rFont val="Arial"/>
        <family val="2"/>
      </rPr>
      <t xml:space="preserve"> #18 </t>
    </r>
    <r>
      <rPr>
        <sz val="10"/>
        <color indexed="8"/>
        <rFont val="Arial"/>
        <family val="2"/>
      </rPr>
      <t>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</si>
  <si>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rgb="FF000000"/>
        <rFont val="Arial"/>
        <family val="2"/>
      </rPr>
      <t>T94D</t>
    </r>
    <r>
      <rPr>
        <i/>
        <sz val="10"/>
        <color rgb="FF000000"/>
        <rFont val="Arial"/>
        <family val="2"/>
      </rPr>
      <t xml:space="preserve"> #10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</si>
  <si>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T94D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#14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</si>
  <si>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T94D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#15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</si>
  <si>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sz val="10"/>
        <color indexed="8"/>
        <rFont val="Arial"/>
        <family val="2"/>
      </rPr>
      <t xml:space="preserve"> </t>
    </r>
    <r>
      <rPr>
        <i/>
        <sz val="10"/>
        <rFont val="Arial"/>
        <family val="2"/>
      </rPr>
      <t>#11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</si>
  <si>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vertAlign val="superscript"/>
        <sz val="10"/>
        <color indexed="8"/>
        <rFont val="Arial"/>
        <family val="2"/>
      </rPr>
      <t>T94A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#11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</si>
  <si>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vertAlign val="superscript"/>
        <sz val="10"/>
        <color indexed="8"/>
        <rFont val="Arial"/>
        <family val="2"/>
      </rPr>
      <t>T94A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#13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</si>
  <si>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vertAlign val="superscript"/>
        <sz val="10"/>
        <color indexed="8"/>
        <rFont val="Arial"/>
        <family val="2"/>
      </rPr>
      <t>T94A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#18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</si>
  <si>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T94D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 xml:space="preserve">#10 </t>
    </r>
    <r>
      <rPr>
        <sz val="10"/>
        <color indexed="8"/>
        <rFont val="Arial"/>
        <family val="2"/>
      </rPr>
      <t>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</si>
  <si>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rgb="FF000000"/>
        <rFont val="Arial"/>
        <family val="2"/>
      </rPr>
      <t>T94A</t>
    </r>
    <r>
      <rPr>
        <i/>
        <sz val="10"/>
        <color rgb="FF000000"/>
        <rFont val="Arial"/>
        <family val="2"/>
      </rPr>
      <t xml:space="preserve"> #11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</si>
  <si>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rgb="FF000000"/>
        <rFont val="Arial"/>
        <family val="2"/>
      </rPr>
      <t>T94A</t>
    </r>
    <r>
      <rPr>
        <i/>
        <sz val="10"/>
        <color rgb="FF000000"/>
        <rFont val="Arial"/>
        <family val="2"/>
      </rPr>
      <t xml:space="preserve"> #13 </t>
    </r>
    <r>
      <rPr>
        <sz val="10"/>
        <color indexed="8"/>
        <rFont val="Arial"/>
        <family val="2"/>
      </rPr>
      <t>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</si>
  <si>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T94A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 xml:space="preserve">#18 </t>
    </r>
    <r>
      <rPr>
        <sz val="10"/>
        <color indexed="8"/>
        <rFont val="Arial"/>
        <family val="2"/>
      </rPr>
      <t>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</si>
  <si>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T94D</t>
    </r>
    <r>
      <rPr>
        <i/>
        <sz val="10"/>
        <color rgb="FF000000"/>
        <rFont val="Arial"/>
        <family val="2"/>
      </rPr>
      <t xml:space="preserve"> #10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</si>
  <si>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T94D</t>
    </r>
    <r>
      <rPr>
        <i/>
        <sz val="10"/>
        <color rgb="FF000000"/>
        <rFont val="Arial"/>
        <family val="2"/>
      </rPr>
      <t xml:space="preserve"> #14 </t>
    </r>
    <r>
      <rPr>
        <sz val="10"/>
        <color indexed="8"/>
        <rFont val="Arial"/>
        <family val="2"/>
      </rPr>
      <t>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</si>
  <si>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T94D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 xml:space="preserve">#15 </t>
    </r>
    <r>
      <rPr>
        <sz val="10"/>
        <color indexed="8"/>
        <rFont val="Arial"/>
        <family val="2"/>
      </rPr>
      <t>+N</t>
    </r>
    <phoneticPr fontId="2" type="noConversion"/>
  </si>
  <si>
    <r>
      <rPr>
        <i/>
        <sz val="10"/>
        <color indexed="8"/>
        <rFont val="Arial"/>
        <family val="2"/>
      </rPr>
      <t xml:space="preserve">pub </t>
    </r>
    <r>
      <rPr>
        <i/>
        <sz val="10"/>
        <color rgb="FF000000"/>
        <rFont val="Arial"/>
        <family val="2"/>
      </rPr>
      <t>PUB26</t>
    </r>
    <r>
      <rPr>
        <i/>
        <vertAlign val="superscript"/>
        <sz val="10"/>
        <color rgb="FF000000"/>
        <rFont val="Arial"/>
        <family val="2"/>
      </rPr>
      <t>T94A</t>
    </r>
    <r>
      <rPr>
        <i/>
        <sz val="10"/>
        <color rgb="FF000000"/>
        <rFont val="Arial"/>
        <family val="2"/>
      </rPr>
      <t xml:space="preserve"> #11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</si>
  <si>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</t>
    </r>
    <r>
      <rPr>
        <i/>
        <vertAlign val="superscript"/>
        <sz val="10"/>
        <color rgb="FF000000"/>
        <rFont val="Arial"/>
        <family val="2"/>
      </rPr>
      <t>4A</t>
    </r>
    <r>
      <rPr>
        <i/>
        <sz val="10"/>
        <color rgb="FF000000"/>
        <rFont val="Arial"/>
        <family val="2"/>
      </rPr>
      <t xml:space="preserve"> #18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</si>
  <si>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T94D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#10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</si>
  <si>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T94D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 xml:space="preserve">#14 </t>
    </r>
    <r>
      <rPr>
        <sz val="10"/>
        <color indexed="8"/>
        <rFont val="Arial"/>
        <family val="2"/>
      </rPr>
      <t>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</si>
  <si>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T94D</t>
    </r>
    <r>
      <rPr>
        <i/>
        <sz val="10"/>
        <color rgb="FF000000"/>
        <rFont val="Arial"/>
        <family val="2"/>
      </rPr>
      <t xml:space="preserve"> #15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</si>
  <si>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T94A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#18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</si>
  <si>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rgb="FF000000"/>
        <rFont val="Arial"/>
        <family val="2"/>
      </rPr>
      <t>T94A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#13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</si>
  <si>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rPr>
        <i/>
        <sz val="10"/>
        <color indexed="8"/>
        <rFont val="Arial"/>
        <family val="2"/>
      </rPr>
      <t xml:space="preserve">pub PUB26 </t>
    </r>
    <r>
      <rPr>
        <i/>
        <sz val="10"/>
        <color rgb="FF000000"/>
        <rFont val="Arial"/>
        <family val="2"/>
      </rPr>
      <t xml:space="preserve">#9 </t>
    </r>
    <r>
      <rPr>
        <sz val="10"/>
        <color indexed="8"/>
        <rFont val="Arial"/>
        <family val="2"/>
      </rPr>
      <t>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</si>
  <si>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rgb="FF000000"/>
        <rFont val="Arial"/>
        <family val="2"/>
      </rPr>
      <t>T94A</t>
    </r>
    <r>
      <rPr>
        <i/>
        <sz val="10"/>
        <color rgb="FF000000"/>
        <rFont val="Arial"/>
        <family val="2"/>
      </rPr>
      <t xml:space="preserve"> #18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</si>
  <si>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t xml:space="preserve">pub PUB26 #9 </t>
    </r>
    <r>
      <rPr>
        <sz val="10"/>
        <color rgb="FF000000"/>
        <rFont val="Arial"/>
        <family val="2"/>
      </rPr>
      <t>+N</t>
    </r>
    <phoneticPr fontId="2" type="noConversion"/>
  </si>
  <si>
    <r>
      <t>pub PUB26 #11</t>
    </r>
    <r>
      <rPr>
        <sz val="10"/>
        <color rgb="FF000000"/>
        <rFont val="Arial"/>
        <family val="2"/>
      </rPr>
      <t xml:space="preserve"> +N</t>
    </r>
    <phoneticPr fontId="2" type="noConversion"/>
  </si>
  <si>
    <r>
      <t xml:space="preserve">pub PUB26 #14 </t>
    </r>
    <r>
      <rPr>
        <sz val="10"/>
        <color rgb="FF000000"/>
        <rFont val="Arial"/>
        <family val="2"/>
      </rPr>
      <t>+N</t>
    </r>
    <phoneticPr fontId="2" type="noConversion"/>
  </si>
  <si>
    <r>
      <t>pub PUB26</t>
    </r>
    <r>
      <rPr>
        <i/>
        <vertAlign val="superscript"/>
        <sz val="10"/>
        <color indexed="8"/>
        <rFont val="Arial"/>
        <family val="2"/>
      </rPr>
      <t>T94A</t>
    </r>
    <r>
      <rPr>
        <i/>
        <sz val="10"/>
        <color indexed="8"/>
        <rFont val="Arial"/>
        <family val="2"/>
      </rPr>
      <t xml:space="preserve"> #13 </t>
    </r>
    <r>
      <rPr>
        <sz val="10"/>
        <color rgb="FF000000"/>
        <rFont val="Arial"/>
        <family val="2"/>
      </rPr>
      <t>+N</t>
    </r>
    <phoneticPr fontId="2" type="noConversion"/>
  </si>
  <si>
    <r>
      <t>pub PUB26</t>
    </r>
    <r>
      <rPr>
        <i/>
        <vertAlign val="superscript"/>
        <sz val="10"/>
        <color indexed="8"/>
        <rFont val="Arial"/>
        <family val="2"/>
      </rPr>
      <t>T94A</t>
    </r>
    <r>
      <rPr>
        <i/>
        <sz val="10"/>
        <color indexed="8"/>
        <rFont val="Arial"/>
        <family val="2"/>
      </rPr>
      <t xml:space="preserve"> #18 </t>
    </r>
    <r>
      <rPr>
        <sz val="10"/>
        <color rgb="FF000000"/>
        <rFont val="Arial"/>
        <family val="2"/>
      </rPr>
      <t>+N</t>
    </r>
    <phoneticPr fontId="2" type="noConversion"/>
  </si>
  <si>
    <r>
      <t>pub PUB26</t>
    </r>
    <r>
      <rPr>
        <i/>
        <vertAlign val="superscript"/>
        <sz val="10"/>
        <color indexed="8"/>
        <rFont val="Arial"/>
        <family val="2"/>
      </rPr>
      <t>T94D</t>
    </r>
    <r>
      <rPr>
        <i/>
        <sz val="10"/>
        <color indexed="8"/>
        <rFont val="Arial"/>
        <family val="2"/>
      </rPr>
      <t xml:space="preserve"> #10 </t>
    </r>
    <r>
      <rPr>
        <sz val="10"/>
        <color rgb="FF000000"/>
        <rFont val="Arial"/>
        <family val="2"/>
      </rPr>
      <t>+N</t>
    </r>
    <phoneticPr fontId="2" type="noConversion"/>
  </si>
  <si>
    <r>
      <t>pub PUB26</t>
    </r>
    <r>
      <rPr>
        <i/>
        <vertAlign val="superscript"/>
        <sz val="10"/>
        <color indexed="8"/>
        <rFont val="Arial"/>
        <family val="2"/>
      </rPr>
      <t>T94D</t>
    </r>
    <r>
      <rPr>
        <i/>
        <sz val="10"/>
        <color indexed="8"/>
        <rFont val="Arial"/>
        <family val="2"/>
      </rPr>
      <t xml:space="preserve"> #14</t>
    </r>
    <r>
      <rPr>
        <sz val="10"/>
        <color rgb="FF000000"/>
        <rFont val="Arial"/>
        <family val="2"/>
      </rPr>
      <t xml:space="preserve"> +N</t>
    </r>
    <phoneticPr fontId="2" type="noConversion"/>
  </si>
  <si>
    <r>
      <t>pub PUB26</t>
    </r>
    <r>
      <rPr>
        <i/>
        <vertAlign val="superscript"/>
        <sz val="10"/>
        <color indexed="8"/>
        <rFont val="Arial"/>
        <family val="2"/>
      </rPr>
      <t>T94D</t>
    </r>
    <r>
      <rPr>
        <i/>
        <sz val="10"/>
        <color indexed="8"/>
        <rFont val="Arial"/>
        <family val="2"/>
      </rPr>
      <t xml:space="preserve"> #15 </t>
    </r>
    <r>
      <rPr>
        <sz val="10"/>
        <color rgb="FF000000"/>
        <rFont val="Arial"/>
        <family val="2"/>
      </rPr>
      <t>+N</t>
    </r>
    <phoneticPr fontId="2" type="noConversion"/>
  </si>
  <si>
    <r>
      <t xml:space="preserve">pub PUB26 #11 </t>
    </r>
    <r>
      <rPr>
        <sz val="10"/>
        <color rgb="FF000000"/>
        <rFont val="Arial"/>
        <family val="2"/>
      </rPr>
      <t>+N</t>
    </r>
    <phoneticPr fontId="2" type="noConversion"/>
  </si>
  <si>
    <r>
      <t>pub PUB26</t>
    </r>
    <r>
      <rPr>
        <i/>
        <vertAlign val="superscript"/>
        <sz val="10"/>
        <color indexed="8"/>
        <rFont val="Arial"/>
        <family val="2"/>
      </rPr>
      <t>T94A</t>
    </r>
    <r>
      <rPr>
        <i/>
        <sz val="10"/>
        <color indexed="8"/>
        <rFont val="Arial"/>
        <family val="2"/>
      </rPr>
      <t xml:space="preserve"> #11 </t>
    </r>
    <r>
      <rPr>
        <sz val="10"/>
        <color rgb="FF000000"/>
        <rFont val="Arial"/>
        <family val="2"/>
      </rPr>
      <t>+N</t>
    </r>
    <phoneticPr fontId="2" type="noConversion"/>
  </si>
  <si>
    <r>
      <t>pub PUB26</t>
    </r>
    <r>
      <rPr>
        <i/>
        <vertAlign val="superscript"/>
        <sz val="10"/>
        <color indexed="8"/>
        <rFont val="Arial"/>
        <family val="2"/>
      </rPr>
      <t>T94D</t>
    </r>
    <r>
      <rPr>
        <i/>
        <sz val="10"/>
        <color indexed="8"/>
        <rFont val="Arial"/>
        <family val="2"/>
      </rPr>
      <t xml:space="preserve"> #14 </t>
    </r>
    <r>
      <rPr>
        <sz val="10"/>
        <color rgb="FF000000"/>
        <rFont val="Arial"/>
        <family val="2"/>
      </rPr>
      <t>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</si>
  <si>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T94D</t>
    </r>
    <r>
      <rPr>
        <i/>
        <sz val="10"/>
        <color rgb="FF000000"/>
        <rFont val="Arial"/>
        <family val="2"/>
      </rPr>
      <t xml:space="preserve"> #15 </t>
    </r>
    <r>
      <rPr>
        <sz val="10"/>
        <color indexed="8"/>
        <rFont val="Arial"/>
        <family val="2"/>
      </rPr>
      <t>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</si>
  <si>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T94A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#13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</si>
  <si>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T94A</t>
    </r>
    <r>
      <rPr>
        <i/>
        <sz val="10"/>
        <color rgb="FF000000"/>
        <rFont val="Arial"/>
        <family val="2"/>
      </rPr>
      <t xml:space="preserve"> #11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</si>
  <si>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sz val="10"/>
        <color rgb="FF000000"/>
        <rFont val="Arial"/>
        <family val="2"/>
      </rPr>
      <t xml:space="preserve"> #14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</si>
  <si>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sz val="10"/>
        <color rgb="FF000000"/>
        <rFont val="Arial"/>
        <family val="2"/>
      </rPr>
      <t xml:space="preserve"> #11</t>
    </r>
    <r>
      <rPr>
        <sz val="10"/>
        <color indexed="8"/>
        <rFont val="Arial"/>
        <family val="2"/>
      </rPr>
      <t xml:space="preserve"> +N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</si>
  <si>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 xml:space="preserve">#9 </t>
    </r>
    <r>
      <rPr>
        <sz val="10"/>
        <color indexed="8"/>
        <rFont val="Arial"/>
        <family val="2"/>
      </rPr>
      <t>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</si>
  <si>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#11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</si>
  <si>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#14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</si>
  <si>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rgb="FF000000"/>
        <rFont val="Arial"/>
        <family val="2"/>
      </rPr>
      <t>T94A</t>
    </r>
    <r>
      <rPr>
        <i/>
        <sz val="10"/>
        <color rgb="FF000000"/>
        <rFont val="Arial"/>
        <family val="2"/>
      </rPr>
      <t xml:space="preserve"> #11 </t>
    </r>
    <r>
      <rPr>
        <sz val="10"/>
        <color indexed="8"/>
        <rFont val="Arial"/>
        <family val="2"/>
      </rPr>
      <t>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</si>
  <si>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rgb="FF000000"/>
        <rFont val="Arial"/>
        <family val="2"/>
      </rPr>
      <t>T94A</t>
    </r>
    <r>
      <rPr>
        <i/>
        <sz val="10"/>
        <color rgb="FF000000"/>
        <rFont val="Arial"/>
        <family val="2"/>
      </rPr>
      <t xml:space="preserve"> #13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</si>
  <si>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rgb="FF000000"/>
        <rFont val="Arial"/>
        <family val="2"/>
      </rPr>
      <t>T94A</t>
    </r>
    <r>
      <rPr>
        <i/>
        <sz val="10"/>
        <color rgb="FF000000"/>
        <rFont val="Arial"/>
        <family val="2"/>
      </rPr>
      <t xml:space="preserve"> #18 </t>
    </r>
    <r>
      <rPr>
        <sz val="10"/>
        <color indexed="8"/>
        <rFont val="Arial"/>
        <family val="2"/>
      </rPr>
      <t>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</si>
  <si>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</t>
    </r>
    <r>
      <rPr>
        <i/>
        <vertAlign val="superscript"/>
        <sz val="10"/>
        <color rgb="FF000000"/>
        <rFont val="Arial"/>
        <family val="2"/>
      </rPr>
      <t>D</t>
    </r>
    <r>
      <rPr>
        <i/>
        <sz val="10"/>
        <color rgb="FF000000"/>
        <rFont val="Arial"/>
        <family val="2"/>
      </rPr>
      <t xml:space="preserve"> #10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</si>
  <si>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T94D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#14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</si>
  <si>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T94D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#15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</si>
  <si>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#9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</si>
  <si>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rgb="FF000000"/>
        <rFont val="Arial"/>
        <family val="2"/>
      </rPr>
      <t>T94A</t>
    </r>
    <r>
      <rPr>
        <i/>
        <sz val="10"/>
        <color rgb="FF000000"/>
        <rFont val="Arial"/>
        <family val="2"/>
      </rPr>
      <t xml:space="preserve"> #11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</si>
  <si>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rgb="FF000000"/>
        <rFont val="Arial"/>
        <family val="2"/>
      </rPr>
      <t>T94A</t>
    </r>
    <r>
      <rPr>
        <i/>
        <sz val="10"/>
        <color rgb="FF000000"/>
        <rFont val="Arial"/>
        <family val="2"/>
      </rPr>
      <t xml:space="preserve"> #18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</si>
  <si>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rgb="FF000000"/>
        <rFont val="Arial"/>
        <family val="2"/>
      </rPr>
      <t>T94D</t>
    </r>
    <r>
      <rPr>
        <i/>
        <sz val="10"/>
        <color rgb="FF000000"/>
        <rFont val="Arial"/>
        <family val="2"/>
      </rPr>
      <t xml:space="preserve"> #10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</si>
  <si>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T94D</t>
    </r>
    <r>
      <rPr>
        <i/>
        <sz val="10"/>
        <color rgb="FF000000"/>
        <rFont val="Arial"/>
        <family val="2"/>
      </rPr>
      <t xml:space="preserve"> #10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</si>
  <si>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T94D</t>
    </r>
    <r>
      <rPr>
        <i/>
        <sz val="10"/>
        <color rgb="FF000000"/>
        <rFont val="Arial"/>
        <family val="2"/>
      </rPr>
      <t xml:space="preserve"> #15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</si>
  <si>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 xml:space="preserve">#11 </t>
    </r>
    <r>
      <rPr>
        <sz val="10"/>
        <color indexed="8"/>
        <rFont val="Arial"/>
        <family val="2"/>
      </rPr>
      <t>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</si>
  <si>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T94A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 xml:space="preserve">#18 </t>
    </r>
    <r>
      <rPr>
        <sz val="10"/>
        <color indexed="8"/>
        <rFont val="Arial"/>
        <family val="2"/>
      </rPr>
      <t>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</si>
  <si>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T94D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 xml:space="preserve">#15 </t>
    </r>
    <r>
      <rPr>
        <sz val="10"/>
        <color indexed="8"/>
        <rFont val="Arial"/>
        <family val="2"/>
      </rPr>
      <t>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</si>
  <si>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rgb="FF000000"/>
        <rFont val="Arial"/>
        <family val="2"/>
      </rPr>
      <t>T94A</t>
    </r>
    <r>
      <rPr>
        <i/>
        <sz val="10"/>
        <color rgb="FF000000"/>
        <rFont val="Arial"/>
        <family val="2"/>
      </rPr>
      <t xml:space="preserve"> #13 </t>
    </r>
    <r>
      <rPr>
        <sz val="10"/>
        <color indexed="8"/>
        <rFont val="Arial"/>
        <family val="2"/>
      </rPr>
      <t>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</si>
  <si>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T94A</t>
    </r>
    <r>
      <rPr>
        <i/>
        <sz val="10"/>
        <color rgb="FF000000"/>
        <rFont val="Arial"/>
        <family val="2"/>
      </rPr>
      <t xml:space="preserve"> #18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</si>
  <si>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T94D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#10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</si>
  <si>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T94D</t>
    </r>
    <r>
      <rPr>
        <i/>
        <sz val="10"/>
        <color rgb="FF000000"/>
        <rFont val="Arial"/>
        <family val="2"/>
      </rPr>
      <t xml:space="preserve"> #14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</si>
  <si>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indexed="8"/>
        <rFont val="Arial"/>
        <family val="2"/>
      </rPr>
      <t xml:space="preserve">pub PUB26 </t>
    </r>
    <r>
      <rPr>
        <i/>
        <sz val="10"/>
        <color rgb="FF000000"/>
        <rFont val="Arial"/>
        <family val="2"/>
      </rPr>
      <t>#9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</si>
  <si>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rgb="FF000000"/>
        <rFont val="Arial"/>
        <family val="2"/>
      </rPr>
      <t>T94A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#11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</si>
  <si>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rgb="FF000000"/>
        <rFont val="Arial"/>
        <family val="2"/>
      </rPr>
      <t>T94A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 xml:space="preserve">#18 </t>
    </r>
    <r>
      <rPr>
        <sz val="10"/>
        <color indexed="8"/>
        <rFont val="Arial"/>
        <family val="2"/>
      </rPr>
      <t>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</si>
  <si>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sz val="10"/>
        <color rgb="FF000000"/>
        <rFont val="Arial"/>
        <family val="2"/>
      </rPr>
      <t xml:space="preserve"> #9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</si>
  <si>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sz val="10"/>
        <color rgb="FF000000"/>
        <rFont val="Arial"/>
        <family val="2"/>
      </rPr>
      <t xml:space="preserve"> #11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</si>
  <si>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sz val="10"/>
        <color indexed="8"/>
        <rFont val="Arial"/>
        <family val="2"/>
      </rPr>
      <t xml:space="preserve"> </t>
    </r>
    <r>
      <rPr>
        <i/>
        <sz val="10"/>
        <rFont val="Arial"/>
        <family val="2"/>
      </rPr>
      <t>#14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</si>
  <si>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sz val="10"/>
        <color rgb="FF000000"/>
        <rFont val="Arial"/>
        <family val="2"/>
      </rPr>
      <t xml:space="preserve"> #14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</si>
  <si>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</t>
    </r>
    <r>
      <rPr>
        <i/>
        <vertAlign val="superscript"/>
        <sz val="10"/>
        <color rgb="FF000000"/>
        <rFont val="Arial"/>
        <family val="2"/>
      </rPr>
      <t>D</t>
    </r>
    <r>
      <rPr>
        <i/>
        <sz val="10"/>
        <color rgb="FF000000"/>
        <rFont val="Arial"/>
        <family val="2"/>
      </rPr>
      <t xml:space="preserve"> #14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</si>
  <si>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indexed="8"/>
        <rFont val="Arial"/>
        <family val="2"/>
      </rPr>
      <t>pub PUB2</t>
    </r>
    <r>
      <rPr>
        <i/>
        <sz val="10"/>
        <color rgb="FF000000"/>
        <rFont val="Arial"/>
        <family val="2"/>
      </rPr>
      <t>6</t>
    </r>
    <r>
      <rPr>
        <i/>
        <vertAlign val="superscript"/>
        <sz val="10"/>
        <color rgb="FF000000"/>
        <rFont val="Arial"/>
        <family val="2"/>
      </rPr>
      <t>T94A</t>
    </r>
    <r>
      <rPr>
        <i/>
        <sz val="10"/>
        <color rgb="FF000000"/>
        <rFont val="Arial"/>
        <family val="2"/>
      </rPr>
      <t xml:space="preserve"> #18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</si>
  <si>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T94A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#18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</si>
  <si>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T94A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#13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</si>
  <si>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color indexed="8"/>
        <rFont val="Arial"/>
        <family val="2"/>
      </rPr>
      <t>pub PUB26</t>
    </r>
    <r>
      <rPr>
        <i/>
        <vertAlign val="superscript"/>
        <sz val="10"/>
        <color indexed="8"/>
        <rFont val="Arial"/>
        <family val="2"/>
      </rPr>
      <t>T94A</t>
    </r>
    <r>
      <rPr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#11</t>
    </r>
    <r>
      <rPr>
        <sz val="10"/>
        <color indexed="8"/>
        <rFont val="Arial"/>
        <family val="2"/>
      </rPr>
      <t xml:space="preserve"> -N</t>
    </r>
    <phoneticPr fontId="2" type="noConversion"/>
  </si>
  <si>
    <r>
      <rPr>
        <i/>
        <sz val="10"/>
        <rFont val="Arial"/>
        <family val="2"/>
      </rPr>
      <t xml:space="preserve">pub25 pub26 </t>
    </r>
    <r>
      <rPr>
        <sz val="10"/>
        <rFont val="Arial"/>
        <family val="2"/>
      </rPr>
      <t>vs Col-0</t>
    </r>
  </si>
  <si>
    <r>
      <rPr>
        <i/>
        <sz val="10"/>
        <rFont val="Arial"/>
        <family val="2"/>
      </rPr>
      <t xml:space="preserve">PUB25-OX </t>
    </r>
    <r>
      <rPr>
        <sz val="10"/>
        <rFont val="Arial"/>
        <family val="2"/>
      </rPr>
      <t>vs Col-0</t>
    </r>
  </si>
  <si>
    <r>
      <rPr>
        <i/>
        <sz val="10"/>
        <rFont val="Arial"/>
        <family val="2"/>
      </rPr>
      <t xml:space="preserve">PUB26-OX </t>
    </r>
    <r>
      <rPr>
        <sz val="10"/>
        <rFont val="Arial"/>
        <family val="2"/>
      </rPr>
      <t>vs Col-0</t>
    </r>
  </si>
  <si>
    <r>
      <rPr>
        <i/>
        <sz val="10"/>
        <rFont val="Arial"/>
        <family val="2"/>
      </rPr>
      <t>pub25 pub26</t>
    </r>
    <r>
      <rPr>
        <sz val="10"/>
        <rFont val="Arial"/>
        <family val="2"/>
      </rPr>
      <t xml:space="preserve"> vs Col-0</t>
    </r>
  </si>
  <si>
    <r>
      <rPr>
        <i/>
        <sz val="10"/>
        <rFont val="Arial"/>
        <family val="2"/>
      </rPr>
      <t>t</t>
    </r>
    <r>
      <rPr>
        <sz val="10"/>
        <rFont val="Arial"/>
        <family val="2"/>
      </rPr>
      <t xml:space="preserve"> test p value</t>
    </r>
    <phoneticPr fontId="2" type="noConversion"/>
  </si>
  <si>
    <r>
      <rPr>
        <i/>
        <sz val="10"/>
        <rFont val="Arial"/>
        <family val="2"/>
      </rPr>
      <t xml:space="preserve">t </t>
    </r>
    <r>
      <rPr>
        <sz val="10"/>
        <rFont val="Arial"/>
        <family val="2"/>
      </rPr>
      <t>test p value</t>
    </r>
    <phoneticPr fontId="2" type="noConversion"/>
  </si>
  <si>
    <r>
      <rPr>
        <i/>
        <sz val="10"/>
        <color theme="1"/>
        <rFont val="Arial"/>
        <family val="2"/>
      </rPr>
      <t>t</t>
    </r>
    <r>
      <rPr>
        <sz val="10"/>
        <color theme="1"/>
        <rFont val="Arial"/>
        <family val="2"/>
      </rPr>
      <t xml:space="preserve"> test p value</t>
    </r>
    <phoneticPr fontId="2" type="noConversion"/>
  </si>
  <si>
    <t>Mean</t>
    <phoneticPr fontId="2" type="noConversion"/>
  </si>
  <si>
    <t>0 h</t>
    <phoneticPr fontId="2" type="noConversion"/>
  </si>
  <si>
    <r>
      <rPr>
        <i/>
        <sz val="10"/>
        <color theme="1"/>
        <rFont val="Arial"/>
        <family val="2"/>
      </rPr>
      <t xml:space="preserve">t </t>
    </r>
    <r>
      <rPr>
        <sz val="10"/>
        <color theme="1"/>
        <rFont val="Arial"/>
        <family val="2"/>
      </rPr>
      <t>test p value</t>
    </r>
    <phoneticPr fontId="2" type="noConversion"/>
  </si>
  <si>
    <t>0 h</t>
    <phoneticPr fontId="2" type="noConversion"/>
  </si>
  <si>
    <t>36 h</t>
    <phoneticPr fontId="2" type="noConversion"/>
  </si>
  <si>
    <r>
      <rPr>
        <i/>
        <sz val="10"/>
        <color theme="1"/>
        <rFont val="Arial"/>
        <family val="2"/>
      </rPr>
      <t>t</t>
    </r>
    <r>
      <rPr>
        <sz val="10"/>
        <color theme="1"/>
        <rFont val="Arial"/>
        <family val="2"/>
      </rPr>
      <t xml:space="preserve"> test p value</t>
    </r>
    <phoneticPr fontId="2" type="noConversion"/>
  </si>
  <si>
    <r>
      <rPr>
        <i/>
        <sz val="11"/>
        <color theme="1"/>
        <rFont val="Arial"/>
        <family val="2"/>
      </rPr>
      <t>t</t>
    </r>
    <r>
      <rPr>
        <sz val="11"/>
        <color theme="1"/>
        <rFont val="Arial"/>
        <family val="2"/>
      </rPr>
      <t xml:space="preserve"> test p value</t>
    </r>
    <phoneticPr fontId="2" type="noConversion"/>
  </si>
  <si>
    <t>72 h</t>
    <phoneticPr fontId="2" type="noConversion"/>
  </si>
  <si>
    <t>12 h</t>
    <phoneticPr fontId="2" type="noConversion"/>
  </si>
  <si>
    <t>6 h</t>
    <phoneticPr fontId="2" type="noConversion"/>
  </si>
  <si>
    <t>48 h</t>
  </si>
  <si>
    <r>
      <t>PUB26-FLAG</t>
    </r>
    <r>
      <rPr>
        <sz val="10"/>
        <color theme="1"/>
        <rFont val="Arial"/>
        <family val="2"/>
      </rPr>
      <t xml:space="preserve"> DMSO</t>
    </r>
    <phoneticPr fontId="2" type="noConversion"/>
  </si>
  <si>
    <r>
      <rPr>
        <i/>
        <sz val="10"/>
        <color theme="1"/>
        <rFont val="Arial"/>
        <family val="2"/>
      </rPr>
      <t>PUB26-FLAG</t>
    </r>
    <r>
      <rPr>
        <sz val="10"/>
        <color theme="1"/>
        <rFont val="Arial"/>
        <family val="2"/>
      </rPr>
      <t xml:space="preserve"> DMSO 0 h vs. </t>
    </r>
    <r>
      <rPr>
        <i/>
        <sz val="10"/>
        <color theme="1"/>
        <rFont val="Arial"/>
        <family val="2"/>
      </rPr>
      <t>PUB26-FLAG</t>
    </r>
    <r>
      <rPr>
        <sz val="10"/>
        <color theme="1"/>
        <rFont val="Arial"/>
        <family val="2"/>
      </rPr>
      <t xml:space="preserve"> DMSO 48 h</t>
    </r>
    <phoneticPr fontId="2" type="noConversion"/>
  </si>
  <si>
    <r>
      <t>PUB26-FLAG</t>
    </r>
    <r>
      <rPr>
        <sz val="10"/>
        <color theme="1"/>
        <rFont val="Arial"/>
        <family val="2"/>
      </rPr>
      <t xml:space="preserve"> Reversine</t>
    </r>
    <phoneticPr fontId="2" type="noConversion"/>
  </si>
  <si>
    <r>
      <rPr>
        <i/>
        <sz val="10"/>
        <color theme="1"/>
        <rFont val="Arial"/>
        <family val="2"/>
      </rPr>
      <t>PUB26-FLAG</t>
    </r>
    <r>
      <rPr>
        <sz val="10"/>
        <color theme="1"/>
        <rFont val="Arial"/>
        <family val="2"/>
      </rPr>
      <t xml:space="preserve"> DMSO 0 h vs. </t>
    </r>
    <r>
      <rPr>
        <i/>
        <sz val="10"/>
        <color theme="1"/>
        <rFont val="Arial"/>
        <family val="2"/>
      </rPr>
      <t>PUB26-FLAG</t>
    </r>
    <r>
      <rPr>
        <sz val="10"/>
        <color theme="1"/>
        <rFont val="Arial"/>
        <family val="2"/>
      </rPr>
      <t xml:space="preserve"> Reversine 0 h</t>
    </r>
    <phoneticPr fontId="2" type="noConversion"/>
  </si>
  <si>
    <r>
      <t>PUB26-FLAG/</t>
    </r>
    <r>
      <rPr>
        <sz val="10"/>
        <color theme="1"/>
        <rFont val="Arial"/>
        <family val="2"/>
      </rPr>
      <t>Col-0</t>
    </r>
    <phoneticPr fontId="2" type="noConversion"/>
  </si>
  <si>
    <r>
      <t>PUB26</t>
    </r>
    <r>
      <rPr>
        <vertAlign val="superscript"/>
        <sz val="10"/>
        <color theme="1"/>
        <rFont val="Arial"/>
        <family val="2"/>
      </rPr>
      <t>T94A</t>
    </r>
    <r>
      <rPr>
        <sz val="10"/>
        <color theme="1"/>
        <rFont val="Arial"/>
        <family val="2"/>
      </rPr>
      <t xml:space="preserve"> vs. PUB26</t>
    </r>
    <phoneticPr fontId="2" type="noConversion"/>
  </si>
  <si>
    <r>
      <t>PUB26</t>
    </r>
    <r>
      <rPr>
        <vertAlign val="superscript"/>
        <sz val="10"/>
        <color theme="1"/>
        <rFont val="Arial"/>
        <family val="2"/>
      </rPr>
      <t>T94D</t>
    </r>
    <r>
      <rPr>
        <sz val="10"/>
        <color theme="1"/>
        <rFont val="Arial"/>
        <family val="2"/>
      </rPr>
      <t xml:space="preserve"> vs. PUB26</t>
    </r>
    <phoneticPr fontId="2" type="noConversion"/>
  </si>
  <si>
    <r>
      <t>fer-4</t>
    </r>
    <r>
      <rPr>
        <sz val="10"/>
        <color theme="1"/>
        <rFont val="Arial"/>
        <family val="2"/>
      </rPr>
      <t xml:space="preserve"> vs. Col-0</t>
    </r>
    <phoneticPr fontId="2" type="noConversion"/>
  </si>
  <si>
    <t>VAR00003</t>
    <phoneticPr fontId="2" type="noConversion"/>
  </si>
  <si>
    <r>
      <rPr>
        <i/>
        <sz val="10"/>
        <color theme="1"/>
        <rFont val="Arial"/>
        <family val="2"/>
      </rPr>
      <t>PUB26-FLAG/fer-4</t>
    </r>
    <r>
      <rPr>
        <sz val="10"/>
        <color theme="1"/>
        <rFont val="Arial"/>
        <family val="2"/>
      </rPr>
      <t xml:space="preserve"> 36 h vs. </t>
    </r>
    <r>
      <rPr>
        <i/>
        <sz val="10"/>
        <color theme="1"/>
        <rFont val="Arial"/>
        <family val="2"/>
      </rPr>
      <t>PUB26-FLAG</t>
    </r>
    <r>
      <rPr>
        <sz val="10"/>
        <color theme="1"/>
        <rFont val="Arial"/>
        <family val="2"/>
      </rPr>
      <t>/Col-0 36 h</t>
    </r>
    <phoneticPr fontId="2" type="noConversion"/>
  </si>
  <si>
    <r>
      <rPr>
        <i/>
        <sz val="10"/>
        <color theme="1"/>
        <rFont val="Arial"/>
        <family val="2"/>
      </rPr>
      <t>PUB26-FLAG/fer-4</t>
    </r>
    <r>
      <rPr>
        <sz val="10"/>
        <color theme="1"/>
        <rFont val="Arial"/>
        <family val="2"/>
      </rPr>
      <t xml:space="preserve"> 0 h vs. </t>
    </r>
    <r>
      <rPr>
        <i/>
        <sz val="10"/>
        <color theme="1"/>
        <rFont val="Arial"/>
        <family val="2"/>
      </rPr>
      <t>PUB26-FLAG</t>
    </r>
    <r>
      <rPr>
        <sz val="10"/>
        <color theme="1"/>
        <rFont val="Arial"/>
        <family val="2"/>
      </rPr>
      <t>/Col-0 0 h</t>
    </r>
    <phoneticPr fontId="2" type="noConversion"/>
  </si>
  <si>
    <r>
      <rPr>
        <i/>
        <sz val="10"/>
        <color theme="1"/>
        <rFont val="Arial"/>
        <family val="2"/>
      </rPr>
      <t>PUB26-FLAG/fer-4</t>
    </r>
    <r>
      <rPr>
        <sz val="10"/>
        <color theme="1"/>
        <rFont val="Arial"/>
        <family val="2"/>
      </rPr>
      <t xml:space="preserve"> 48 h vs. </t>
    </r>
    <r>
      <rPr>
        <i/>
        <sz val="10"/>
        <color theme="1"/>
        <rFont val="Arial"/>
        <family val="2"/>
      </rPr>
      <t>PUB26-FLAG</t>
    </r>
    <r>
      <rPr>
        <sz val="10"/>
        <color theme="1"/>
        <rFont val="Arial"/>
        <family val="2"/>
      </rPr>
      <t>/Col-0 48 h</t>
    </r>
    <phoneticPr fontId="2" type="noConversion"/>
  </si>
  <si>
    <t>ATG1a-OX #1</t>
  </si>
  <si>
    <t>ATG1a-OX #1</t>
    <phoneticPr fontId="2" type="noConversion"/>
  </si>
  <si>
    <t>ATG1a-OX #2</t>
  </si>
  <si>
    <t>ATG1a-OX #2</t>
    <phoneticPr fontId="2" type="noConversion"/>
  </si>
  <si>
    <t>atg5-1</t>
    <phoneticPr fontId="2" type="noConversion"/>
  </si>
  <si>
    <r>
      <t xml:space="preserve">atg5-1 </t>
    </r>
    <r>
      <rPr>
        <sz val="10"/>
        <color rgb="FF000000"/>
        <rFont val="Arial"/>
        <family val="2"/>
      </rPr>
      <t>+N</t>
    </r>
    <phoneticPr fontId="2" type="noConversion"/>
  </si>
  <si>
    <r>
      <t>atg5-1</t>
    </r>
    <r>
      <rPr>
        <sz val="10"/>
        <color rgb="FF000000"/>
        <rFont val="Arial"/>
        <family val="2"/>
      </rPr>
      <t xml:space="preserve"> +N</t>
    </r>
    <phoneticPr fontId="2" type="noConversion"/>
  </si>
  <si>
    <r>
      <t xml:space="preserve">atg5-1 </t>
    </r>
    <r>
      <rPr>
        <sz val="10"/>
        <color rgb="FF000000"/>
        <rFont val="Arial"/>
        <family val="2"/>
      </rPr>
      <t>-N</t>
    </r>
    <phoneticPr fontId="2" type="noConversion"/>
  </si>
  <si>
    <r>
      <t>atg5-1</t>
    </r>
    <r>
      <rPr>
        <sz val="10"/>
        <color rgb="FF000000"/>
        <rFont val="Arial"/>
        <family val="2"/>
      </rPr>
      <t xml:space="preserve"> -N</t>
    </r>
    <phoneticPr fontId="2" type="noConversion"/>
  </si>
  <si>
    <r>
      <t>YFP-ATG13a</t>
    </r>
    <r>
      <rPr>
        <sz val="10"/>
        <color theme="1"/>
        <rFont val="Arial"/>
        <family val="2"/>
      </rPr>
      <t>/</t>
    </r>
    <r>
      <rPr>
        <i/>
        <sz val="10"/>
        <color theme="1"/>
        <rFont val="Arial"/>
        <family val="2"/>
      </rPr>
      <t>fer-4</t>
    </r>
    <phoneticPr fontId="2" type="noConversion"/>
  </si>
  <si>
    <r>
      <rPr>
        <i/>
        <sz val="10"/>
        <color theme="1"/>
        <rFont val="Arial"/>
        <family val="2"/>
      </rPr>
      <t>YFP-ATG13a</t>
    </r>
    <r>
      <rPr>
        <sz val="10"/>
        <color theme="1"/>
        <rFont val="Arial"/>
        <family val="2"/>
      </rPr>
      <t>/Col-0</t>
    </r>
    <phoneticPr fontId="2" type="noConversion"/>
  </si>
  <si>
    <r>
      <t>YFP-ATG13a/</t>
    </r>
    <r>
      <rPr>
        <sz val="10"/>
        <color theme="1"/>
        <rFont val="Arial"/>
        <family val="2"/>
      </rPr>
      <t>Col-0 48 h</t>
    </r>
    <r>
      <rPr>
        <i/>
        <sz val="10"/>
        <color theme="1"/>
        <rFont val="Arial"/>
        <family val="2"/>
      </rPr>
      <t xml:space="preserve"> vs. YFP-ATG13a/fer-4  </t>
    </r>
    <r>
      <rPr>
        <sz val="10"/>
        <color theme="1"/>
        <rFont val="Arial"/>
        <family val="2"/>
      </rPr>
      <t>48 h</t>
    </r>
    <phoneticPr fontId="2" type="noConversion"/>
  </si>
  <si>
    <r>
      <t>YFP-ATG13a/</t>
    </r>
    <r>
      <rPr>
        <sz val="10"/>
        <color theme="1"/>
        <rFont val="Arial"/>
        <family val="2"/>
      </rPr>
      <t>Col-0 24 h</t>
    </r>
    <r>
      <rPr>
        <i/>
        <sz val="10"/>
        <color theme="1"/>
        <rFont val="Arial"/>
        <family val="2"/>
      </rPr>
      <t xml:space="preserve"> vs. YFP-ATG13a/fer-4  </t>
    </r>
    <r>
      <rPr>
        <sz val="10"/>
        <color theme="1"/>
        <rFont val="Arial"/>
        <family val="2"/>
      </rPr>
      <t>24 h</t>
    </r>
    <phoneticPr fontId="2" type="noConversion"/>
  </si>
  <si>
    <r>
      <t>YFP-ATG13a/</t>
    </r>
    <r>
      <rPr>
        <sz val="10"/>
        <color theme="1"/>
        <rFont val="Arial"/>
        <family val="2"/>
      </rPr>
      <t>Col-0 0 h</t>
    </r>
    <r>
      <rPr>
        <i/>
        <sz val="10"/>
        <color theme="1"/>
        <rFont val="Arial"/>
        <family val="2"/>
      </rPr>
      <t xml:space="preserve"> vs. YFP-ATG13a/fer-4  </t>
    </r>
    <r>
      <rPr>
        <sz val="10"/>
        <color theme="1"/>
        <rFont val="Arial"/>
        <family val="2"/>
      </rPr>
      <t>0 h</t>
    </r>
    <phoneticPr fontId="2" type="noConversion"/>
  </si>
  <si>
    <t>Significant differences</t>
    <phoneticPr fontId="2" type="noConversion"/>
  </si>
  <si>
    <r>
      <rPr>
        <i/>
        <sz val="10"/>
        <color theme="1"/>
        <rFont val="Arial"/>
        <family val="2"/>
      </rPr>
      <t>PUB26-FLAG</t>
    </r>
    <r>
      <rPr>
        <sz val="10"/>
        <color theme="1"/>
        <rFont val="Arial"/>
        <family val="2"/>
      </rPr>
      <t xml:space="preserve">  DMSO 48 h vs. </t>
    </r>
    <r>
      <rPr>
        <i/>
        <sz val="10"/>
        <color theme="1"/>
        <rFont val="Arial"/>
        <family val="2"/>
      </rPr>
      <t>PUB26-FLAG</t>
    </r>
    <r>
      <rPr>
        <sz val="10"/>
        <color theme="1"/>
        <rFont val="Arial"/>
        <family val="2"/>
      </rPr>
      <t xml:space="preserve"> Reversine 48 h</t>
    </r>
    <phoneticPr fontId="2" type="noConversion"/>
  </si>
  <si>
    <r>
      <rPr>
        <i/>
        <sz val="10"/>
        <color theme="1"/>
        <rFont val="Arial"/>
        <family val="2"/>
      </rPr>
      <t>PUB26-OX/fer-4</t>
    </r>
    <r>
      <rPr>
        <sz val="10"/>
        <color theme="1"/>
        <rFont val="Arial"/>
        <family val="2"/>
      </rPr>
      <t xml:space="preserve"> 0 h vs. </t>
    </r>
    <r>
      <rPr>
        <i/>
        <sz val="10"/>
        <color theme="1"/>
        <rFont val="Arial"/>
        <family val="2"/>
      </rPr>
      <t>fer-4</t>
    </r>
    <r>
      <rPr>
        <sz val="10"/>
        <color theme="1"/>
        <rFont val="Arial"/>
        <family val="2"/>
      </rPr>
      <t xml:space="preserve"> 0 h</t>
    </r>
    <phoneticPr fontId="2" type="noConversion"/>
  </si>
  <si>
    <r>
      <rPr>
        <i/>
        <sz val="10"/>
        <color theme="1"/>
        <rFont val="Arial"/>
        <family val="2"/>
      </rPr>
      <t xml:space="preserve">PUB26-OX/fer-4 </t>
    </r>
    <r>
      <rPr>
        <sz val="10"/>
        <color theme="1"/>
        <rFont val="Arial"/>
        <family val="2"/>
      </rPr>
      <t xml:space="preserve">24 h vs. </t>
    </r>
    <r>
      <rPr>
        <i/>
        <sz val="10"/>
        <color theme="1"/>
        <rFont val="Arial"/>
        <family val="2"/>
      </rPr>
      <t>fer-4</t>
    </r>
    <r>
      <rPr>
        <sz val="10"/>
        <color theme="1"/>
        <rFont val="Arial"/>
        <family val="2"/>
      </rPr>
      <t xml:space="preserve"> 24 h </t>
    </r>
    <phoneticPr fontId="2" type="noConversion"/>
  </si>
  <si>
    <r>
      <rPr>
        <i/>
        <sz val="10"/>
        <color theme="1"/>
        <rFont val="Arial"/>
        <family val="2"/>
      </rPr>
      <t>PUB26-OX/fer-4</t>
    </r>
    <r>
      <rPr>
        <sz val="10"/>
        <color theme="1"/>
        <rFont val="Arial"/>
        <family val="2"/>
      </rPr>
      <t xml:space="preserve"> 48 h vs. </t>
    </r>
    <r>
      <rPr>
        <i/>
        <sz val="10"/>
        <color theme="1"/>
        <rFont val="Arial"/>
        <family val="2"/>
      </rPr>
      <t>fer-4</t>
    </r>
    <r>
      <rPr>
        <sz val="10"/>
        <color theme="1"/>
        <rFont val="Arial"/>
        <family val="2"/>
      </rPr>
      <t xml:space="preserve"> 48 h</t>
    </r>
    <phoneticPr fontId="2" type="noConversion"/>
  </si>
  <si>
    <r>
      <rPr>
        <i/>
        <sz val="10"/>
        <color theme="1"/>
        <rFont val="Arial"/>
        <family val="2"/>
      </rPr>
      <t>pub25 pub26 fer-4</t>
    </r>
    <r>
      <rPr>
        <sz val="10"/>
        <color theme="1"/>
        <rFont val="Arial"/>
        <family val="2"/>
      </rPr>
      <t xml:space="preserve"> 0  h vs. </t>
    </r>
    <r>
      <rPr>
        <i/>
        <sz val="10"/>
        <color theme="1"/>
        <rFont val="Arial"/>
        <family val="2"/>
      </rPr>
      <t>fer-4</t>
    </r>
    <r>
      <rPr>
        <sz val="10"/>
        <color theme="1"/>
        <rFont val="Arial"/>
        <family val="2"/>
      </rPr>
      <t xml:space="preserve"> 0 h</t>
    </r>
    <phoneticPr fontId="2" type="noConversion"/>
  </si>
  <si>
    <r>
      <rPr>
        <i/>
        <sz val="10"/>
        <color theme="1"/>
        <rFont val="Arial"/>
        <family val="2"/>
      </rPr>
      <t>pub25 pub26 fer-4</t>
    </r>
    <r>
      <rPr>
        <sz val="10"/>
        <color theme="1"/>
        <rFont val="Arial"/>
        <family val="2"/>
      </rPr>
      <t xml:space="preserve"> 24 h vs. </t>
    </r>
    <r>
      <rPr>
        <i/>
        <sz val="10"/>
        <color theme="1"/>
        <rFont val="Arial"/>
        <family val="2"/>
      </rPr>
      <t>fer-4</t>
    </r>
    <r>
      <rPr>
        <sz val="10"/>
        <color theme="1"/>
        <rFont val="Arial"/>
        <family val="2"/>
      </rPr>
      <t xml:space="preserve"> 24 h</t>
    </r>
    <phoneticPr fontId="2" type="noConversion"/>
  </si>
  <si>
    <r>
      <rPr>
        <i/>
        <sz val="10"/>
        <color theme="1"/>
        <rFont val="Arial"/>
        <family val="2"/>
      </rPr>
      <t>pub25 pub26 fer-4</t>
    </r>
    <r>
      <rPr>
        <sz val="10"/>
        <color theme="1"/>
        <rFont val="Arial"/>
        <family val="2"/>
      </rPr>
      <t xml:space="preserve"> 48 h vs. </t>
    </r>
    <r>
      <rPr>
        <i/>
        <sz val="10"/>
        <color theme="1"/>
        <rFont val="Arial"/>
        <family val="2"/>
      </rPr>
      <t>fer-4</t>
    </r>
    <r>
      <rPr>
        <sz val="10"/>
        <color theme="1"/>
        <rFont val="Arial"/>
        <family val="2"/>
      </rPr>
      <t xml:space="preserve"> 48 h</t>
    </r>
    <phoneticPr fontId="2" type="noConversion"/>
  </si>
  <si>
    <r>
      <rPr>
        <i/>
        <sz val="10"/>
        <color theme="1"/>
        <rFont val="Arial"/>
        <family val="2"/>
      </rPr>
      <t>pub25 pub26</t>
    </r>
    <r>
      <rPr>
        <sz val="10"/>
        <color theme="1"/>
        <rFont val="Arial"/>
        <family val="2"/>
      </rPr>
      <t xml:space="preserve"> 0 h vs. Col-0 0 h</t>
    </r>
    <phoneticPr fontId="2" type="noConversion"/>
  </si>
  <si>
    <r>
      <rPr>
        <i/>
        <sz val="10"/>
        <color theme="1"/>
        <rFont val="Arial"/>
        <family val="2"/>
      </rPr>
      <t>pub25 pub26</t>
    </r>
    <r>
      <rPr>
        <sz val="10"/>
        <color theme="1"/>
        <rFont val="Arial"/>
        <family val="2"/>
      </rPr>
      <t xml:space="preserve"> 24 h vs. Col-0 24 h</t>
    </r>
    <phoneticPr fontId="2" type="noConversion"/>
  </si>
  <si>
    <r>
      <rPr>
        <i/>
        <sz val="10"/>
        <color theme="1"/>
        <rFont val="Arial"/>
        <family val="2"/>
      </rPr>
      <t xml:space="preserve">pub25 pub26 </t>
    </r>
    <r>
      <rPr>
        <sz val="10"/>
        <color theme="1"/>
        <rFont val="Arial"/>
        <family val="2"/>
      </rPr>
      <t>48 h vs. Col-0 48 h</t>
    </r>
    <phoneticPr fontId="2" type="noConversion"/>
  </si>
  <si>
    <r>
      <rPr>
        <i/>
        <sz val="10"/>
        <color theme="1"/>
        <rFont val="Arial"/>
        <family val="2"/>
      </rPr>
      <t>fer-4</t>
    </r>
    <r>
      <rPr>
        <sz val="10"/>
        <color theme="1"/>
        <rFont val="Arial"/>
        <family val="2"/>
      </rPr>
      <t xml:space="preserve"> 0 h vs. Col-0 0 h</t>
    </r>
    <phoneticPr fontId="2" type="noConversion"/>
  </si>
  <si>
    <r>
      <rPr>
        <i/>
        <sz val="10"/>
        <color theme="1"/>
        <rFont val="Arial"/>
        <family val="2"/>
      </rPr>
      <t xml:space="preserve">fer-4 </t>
    </r>
    <r>
      <rPr>
        <sz val="10"/>
        <color theme="1"/>
        <rFont val="Arial"/>
        <family val="2"/>
      </rPr>
      <t>24 h vs. Col-0 24 h</t>
    </r>
    <phoneticPr fontId="2" type="noConversion"/>
  </si>
  <si>
    <r>
      <rPr>
        <i/>
        <sz val="10"/>
        <color theme="1"/>
        <rFont val="Arial"/>
        <family val="2"/>
      </rPr>
      <t xml:space="preserve">fer-4 </t>
    </r>
    <r>
      <rPr>
        <sz val="10"/>
        <color theme="1"/>
        <rFont val="Arial"/>
        <family val="2"/>
      </rPr>
      <t>48 h vs. Col-0 48 h</t>
    </r>
    <phoneticPr fontId="2" type="noConversion"/>
  </si>
  <si>
    <r>
      <rPr>
        <i/>
        <sz val="10"/>
        <color theme="1"/>
        <rFont val="Arial"/>
        <family val="2"/>
      </rPr>
      <t>pub25 pub26 fer-4</t>
    </r>
    <r>
      <rPr>
        <sz val="10"/>
        <color theme="1"/>
        <rFont val="Arial"/>
        <family val="2"/>
      </rPr>
      <t xml:space="preserve"> 0 h vs. Col-0 0 h</t>
    </r>
    <phoneticPr fontId="2" type="noConversion"/>
  </si>
  <si>
    <r>
      <rPr>
        <i/>
        <sz val="10"/>
        <color theme="1"/>
        <rFont val="Arial"/>
        <family val="2"/>
      </rPr>
      <t>pub25 pub26 fer-4</t>
    </r>
    <r>
      <rPr>
        <sz val="10"/>
        <color theme="1"/>
        <rFont val="Arial"/>
        <family val="2"/>
      </rPr>
      <t xml:space="preserve"> 24 h vs. Col-0 24 h</t>
    </r>
    <phoneticPr fontId="2" type="noConversion"/>
  </si>
  <si>
    <r>
      <rPr>
        <i/>
        <sz val="10"/>
        <color theme="1"/>
        <rFont val="Arial"/>
        <family val="2"/>
      </rPr>
      <t>pub25 pub26 fer-4</t>
    </r>
    <r>
      <rPr>
        <sz val="10"/>
        <color theme="1"/>
        <rFont val="Arial"/>
        <family val="2"/>
      </rPr>
      <t xml:space="preserve"> 48 h vs. Col-0 48 h</t>
    </r>
    <phoneticPr fontId="2" type="noConversion"/>
  </si>
  <si>
    <r>
      <rPr>
        <i/>
        <sz val="10"/>
        <color theme="1"/>
        <rFont val="Arial"/>
        <family val="2"/>
      </rPr>
      <t>fer-4</t>
    </r>
    <r>
      <rPr>
        <sz val="10"/>
        <color theme="1"/>
        <rFont val="Arial"/>
        <family val="2"/>
      </rPr>
      <t xml:space="preserve"> 48 h vs. Col-0 48 h</t>
    </r>
    <phoneticPr fontId="2" type="noConversion"/>
  </si>
  <si>
    <r>
      <rPr>
        <i/>
        <sz val="10"/>
        <color theme="1"/>
        <rFont val="Arial"/>
        <family val="2"/>
      </rPr>
      <t>PUB26-OX</t>
    </r>
    <r>
      <rPr>
        <sz val="10"/>
        <color theme="1"/>
        <rFont val="Arial"/>
        <family val="2"/>
      </rPr>
      <t xml:space="preserve"> 0 h vs. Col-0 0 h</t>
    </r>
    <phoneticPr fontId="2" type="noConversion"/>
  </si>
  <si>
    <r>
      <rPr>
        <i/>
        <sz val="10"/>
        <color theme="1"/>
        <rFont val="Arial"/>
        <family val="2"/>
      </rPr>
      <t xml:space="preserve">PUB26-OX </t>
    </r>
    <r>
      <rPr>
        <sz val="10"/>
        <color theme="1"/>
        <rFont val="Arial"/>
        <family val="2"/>
      </rPr>
      <t>24 h vs. Col-0 24 h</t>
    </r>
    <phoneticPr fontId="2" type="noConversion"/>
  </si>
  <si>
    <r>
      <rPr>
        <i/>
        <sz val="10"/>
        <color theme="1"/>
        <rFont val="Arial"/>
        <family val="2"/>
      </rPr>
      <t xml:space="preserve">PUB26-OX </t>
    </r>
    <r>
      <rPr>
        <sz val="10"/>
        <color theme="1"/>
        <rFont val="Arial"/>
        <family val="2"/>
      </rPr>
      <t>48 h vs. Col-0 48 h</t>
    </r>
    <phoneticPr fontId="2" type="noConversion"/>
  </si>
  <si>
    <r>
      <rPr>
        <i/>
        <sz val="10"/>
        <color theme="1"/>
        <rFont val="Arial"/>
        <family val="2"/>
      </rPr>
      <t>PUB26-OX/fer-4</t>
    </r>
    <r>
      <rPr>
        <sz val="10"/>
        <color theme="1"/>
        <rFont val="Arial"/>
        <family val="2"/>
      </rPr>
      <t xml:space="preserve"> 0 h vs. Col-0 0 h</t>
    </r>
    <phoneticPr fontId="2" type="noConversion"/>
  </si>
  <si>
    <r>
      <rPr>
        <i/>
        <sz val="10"/>
        <color theme="1"/>
        <rFont val="Arial"/>
        <family val="2"/>
      </rPr>
      <t xml:space="preserve">PUB26-OX/fer-4 </t>
    </r>
    <r>
      <rPr>
        <sz val="10"/>
        <color theme="1"/>
        <rFont val="Arial"/>
        <family val="2"/>
      </rPr>
      <t>24 h vs. Col-0 24 h</t>
    </r>
    <phoneticPr fontId="2" type="noConversion"/>
  </si>
  <si>
    <r>
      <rPr>
        <i/>
        <sz val="10"/>
        <color theme="1"/>
        <rFont val="Arial"/>
        <family val="2"/>
      </rPr>
      <t xml:space="preserve">PUB26-OX/fer-4 </t>
    </r>
    <r>
      <rPr>
        <sz val="10"/>
        <color theme="1"/>
        <rFont val="Arial"/>
        <family val="2"/>
      </rPr>
      <t>48 h vs. Col-0 48 h</t>
    </r>
    <phoneticPr fontId="2" type="noConversion"/>
  </si>
  <si>
    <t>Fig.5g</t>
  </si>
  <si>
    <t>Fig.1b</t>
    <phoneticPr fontId="2" type="noConversion"/>
  </si>
  <si>
    <t>Fig.1d</t>
    <phoneticPr fontId="2" type="noConversion"/>
  </si>
  <si>
    <t>Fig.1f</t>
    <phoneticPr fontId="2" type="noConversion"/>
  </si>
  <si>
    <t>Fig.1g</t>
    <phoneticPr fontId="2" type="noConversion"/>
  </si>
  <si>
    <t>Fig.1h</t>
    <phoneticPr fontId="2" type="noConversion"/>
  </si>
  <si>
    <t>Fig.1i</t>
    <phoneticPr fontId="2" type="noConversion"/>
  </si>
  <si>
    <t>Fig.1j</t>
    <phoneticPr fontId="2" type="noConversion"/>
  </si>
  <si>
    <t>Fig.3d</t>
    <phoneticPr fontId="2" type="noConversion"/>
  </si>
  <si>
    <t>Fig.3e</t>
    <phoneticPr fontId="2" type="noConversion"/>
  </si>
  <si>
    <t>Fig.3f</t>
    <phoneticPr fontId="2" type="noConversion"/>
  </si>
  <si>
    <t>Fig.3h</t>
    <phoneticPr fontId="2" type="noConversion"/>
  </si>
  <si>
    <t>Fig.4a</t>
    <phoneticPr fontId="2" type="noConversion"/>
  </si>
  <si>
    <t>Fig.4b</t>
    <phoneticPr fontId="2" type="noConversion"/>
  </si>
  <si>
    <t>Fig.4i</t>
    <phoneticPr fontId="2" type="noConversion"/>
  </si>
  <si>
    <t>Fig.5f</t>
    <phoneticPr fontId="2" type="noConversion"/>
  </si>
  <si>
    <t>Fig.5k</t>
    <phoneticPr fontId="2" type="noConversion"/>
  </si>
  <si>
    <t>Fig.5l</t>
    <phoneticPr fontId="2" type="noConversion"/>
  </si>
  <si>
    <t>Fig.6e</t>
    <phoneticPr fontId="2" type="noConversion"/>
  </si>
  <si>
    <t>Fig.6g</t>
    <phoneticPr fontId="2" type="noConversion"/>
  </si>
  <si>
    <t>Fig.7b</t>
    <phoneticPr fontId="2" type="noConversion"/>
  </si>
  <si>
    <t>Fig.7c</t>
    <phoneticPr fontId="2" type="noConversion"/>
  </si>
  <si>
    <t>Fig.7d</t>
    <phoneticPr fontId="2" type="noConversion"/>
  </si>
  <si>
    <t>Fig.7f</t>
    <phoneticPr fontId="2" type="noConversion"/>
  </si>
  <si>
    <t>Fig.7h</t>
    <phoneticPr fontId="2" type="noConversion"/>
  </si>
  <si>
    <t>Fig.7i</t>
    <phoneticPr fontId="2" type="noConversion"/>
  </si>
  <si>
    <t>Fig.7g</t>
    <phoneticPr fontId="2" type="noConversion"/>
  </si>
  <si>
    <t>Fig.8h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</si>
</sst>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_ "/>
    <numFmt numFmtId="177" formatCode="0.00_ "/>
    <numFmt numFmtId="178" formatCode="0.000000_ "/>
    <numFmt numFmtId="179" formatCode="####.00000"/>
    <numFmt numFmtId="180" formatCode="####.000"/>
    <numFmt numFmtId="181" formatCode="####.0000"/>
    <numFmt numFmtId="182" formatCode="###0.00000"/>
    <numFmt numFmtId="183" formatCode="###0.0000"/>
    <numFmt numFmtId="184" formatCode="###0.000"/>
    <numFmt numFmtId="185" formatCode="0.00_);[Red]\(0.00\)"/>
    <numFmt numFmtId="186" formatCode="0.000000_);[Red]\(0.000000\)"/>
    <numFmt numFmtId="187" formatCode="0.00000_ "/>
  </numFmts>
  <fonts count="34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9"/>
      <color indexed="8"/>
      <name val="Arial Bold"/>
      <family val="2"/>
    </font>
    <font>
      <sz val="9"/>
      <color indexed="8"/>
      <name val="Arial"/>
      <family val="2"/>
    </font>
    <font>
      <sz val="10"/>
      <color rgb="FFFF0000"/>
      <name val="Arial"/>
      <family val="2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vertAlign val="superscript"/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1"/>
      <color theme="1"/>
      <name val="等线"/>
      <family val="3"/>
      <charset val="134"/>
      <scheme val="minor"/>
    </font>
    <font>
      <sz val="11"/>
      <color theme="1"/>
      <name val="Arial"/>
      <family val="2"/>
    </font>
    <font>
      <b/>
      <sz val="11"/>
      <color rgb="FFFF0000"/>
      <name val="等线"/>
      <family val="3"/>
      <charset val="134"/>
      <scheme val="minor"/>
    </font>
    <font>
      <vertAlign val="superscript"/>
      <sz val="10"/>
      <name val="Arial"/>
      <family val="2"/>
    </font>
    <font>
      <i/>
      <vertAlign val="superscript"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color theme="1"/>
      <name val="等线"/>
      <family val="2"/>
      <scheme val="minor"/>
    </font>
    <font>
      <sz val="10"/>
      <color indexed="60"/>
      <name val="Arial"/>
      <family val="2"/>
    </font>
    <font>
      <b/>
      <sz val="11"/>
      <color theme="1"/>
      <name val="等线"/>
      <family val="3"/>
      <charset val="134"/>
      <scheme val="minor"/>
    </font>
    <font>
      <i/>
      <vertAlign val="superscript"/>
      <sz val="10"/>
      <color indexed="8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i/>
      <vertAlign val="superscript"/>
      <sz val="10"/>
      <color rgb="FF000000"/>
      <name val="Arial"/>
      <family val="2"/>
    </font>
    <font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1"/>
      </top>
      <bottom/>
      <diagonal/>
    </border>
    <border>
      <left style="thin">
        <color indexed="63"/>
      </left>
      <right style="medium">
        <color indexed="64"/>
      </right>
      <top style="thin">
        <color indexed="61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3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medium">
        <color indexed="64"/>
      </bottom>
      <diagonal/>
    </border>
    <border>
      <left/>
      <right style="thin">
        <color indexed="63"/>
      </right>
      <top style="thin">
        <color indexed="22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/>
      <right style="medium">
        <color auto="1"/>
      </right>
      <top style="thin">
        <color indexed="61"/>
      </top>
      <bottom style="thin">
        <color indexed="22"/>
      </bottom>
      <diagonal/>
    </border>
    <border>
      <left/>
      <right style="medium">
        <color auto="1"/>
      </right>
      <top style="thin">
        <color indexed="22"/>
      </top>
      <bottom style="thin">
        <color indexed="22"/>
      </bottom>
      <diagonal/>
    </border>
    <border>
      <left/>
      <right style="medium">
        <color auto="1"/>
      </right>
      <top style="thin">
        <color indexed="22"/>
      </top>
      <bottom style="medium">
        <color indexed="64"/>
      </bottom>
      <diagonal/>
    </border>
    <border>
      <left/>
      <right style="medium">
        <color auto="1"/>
      </right>
      <top/>
      <bottom style="thin">
        <color indexed="22"/>
      </bottom>
      <diagonal/>
    </border>
    <border>
      <left/>
      <right style="thin">
        <color indexed="63"/>
      </right>
      <top/>
      <bottom style="thin">
        <color indexed="22"/>
      </bottom>
      <diagonal/>
    </border>
    <border>
      <left style="thin">
        <color indexed="63"/>
      </left>
      <right style="thin">
        <color indexed="63"/>
      </right>
      <top/>
      <bottom style="thin">
        <color indexed="22"/>
      </bottom>
      <diagonal/>
    </border>
    <border>
      <left style="thin">
        <color indexed="63"/>
      </left>
      <right style="medium">
        <color indexed="64"/>
      </right>
      <top/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auto="1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6">
    <xf numFmtId="0" fontId="0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</cellStyleXfs>
  <cellXfs count="49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/>
    <xf numFmtId="0" fontId="6" fillId="0" borderId="0" xfId="0" applyFont="1"/>
    <xf numFmtId="0" fontId="6" fillId="0" borderId="3" xfId="0" applyFont="1" applyBorder="1"/>
    <xf numFmtId="0" fontId="6" fillId="0" borderId="5" xfId="0" applyFont="1" applyBorder="1"/>
    <xf numFmtId="0" fontId="5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/>
    <xf numFmtId="0" fontId="5" fillId="0" borderId="14" xfId="0" applyFont="1" applyBorder="1"/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/>
    <xf numFmtId="0" fontId="5" fillId="0" borderId="19" xfId="0" applyFont="1" applyBorder="1"/>
    <xf numFmtId="0" fontId="6" fillId="0" borderId="22" xfId="0" applyFont="1" applyBorder="1"/>
    <xf numFmtId="0" fontId="7" fillId="0" borderId="23" xfId="0" applyFont="1" applyBorder="1"/>
    <xf numFmtId="0" fontId="5" fillId="0" borderId="24" xfId="0" applyFont="1" applyBorder="1"/>
    <xf numFmtId="0" fontId="5" fillId="0" borderId="25" xfId="0" applyFont="1" applyBorder="1"/>
    <xf numFmtId="0" fontId="5" fillId="0" borderId="3" xfId="0" applyFont="1" applyBorder="1"/>
    <xf numFmtId="0" fontId="5" fillId="0" borderId="23" xfId="0" applyFont="1" applyBorder="1"/>
    <xf numFmtId="0" fontId="5" fillId="0" borderId="22" xfId="0" applyFont="1" applyBorder="1"/>
    <xf numFmtId="0" fontId="8" fillId="0" borderId="23" xfId="0" applyFont="1" applyBorder="1"/>
    <xf numFmtId="0" fontId="6" fillId="0" borderId="18" xfId="0" applyFont="1" applyBorder="1"/>
    <xf numFmtId="0" fontId="7" fillId="0" borderId="19" xfId="0" applyFont="1" applyBorder="1"/>
    <xf numFmtId="0" fontId="5" fillId="0" borderId="20" xfId="0" applyFont="1" applyBorder="1"/>
    <xf numFmtId="0" fontId="5" fillId="0" borderId="5" xfId="0" applyFont="1" applyBorder="1"/>
    <xf numFmtId="0" fontId="5" fillId="0" borderId="18" xfId="0" applyFont="1" applyBorder="1"/>
    <xf numFmtId="0" fontId="8" fillId="0" borderId="19" xfId="0" applyFont="1" applyBorder="1"/>
    <xf numFmtId="0" fontId="7" fillId="0" borderId="26" xfId="0" applyFont="1" applyBorder="1"/>
    <xf numFmtId="0" fontId="6" fillId="0" borderId="27" xfId="0" applyFont="1" applyBorder="1"/>
    <xf numFmtId="0" fontId="5" fillId="0" borderId="28" xfId="0" applyFont="1" applyBorder="1"/>
    <xf numFmtId="0" fontId="5" fillId="0" borderId="29" xfId="0" applyFont="1" applyBorder="1"/>
    <xf numFmtId="0" fontId="5" fillId="0" borderId="30" xfId="0" applyFont="1" applyBorder="1"/>
    <xf numFmtId="0" fontId="5" fillId="0" borderId="27" xfId="0" applyFont="1" applyBorder="1"/>
    <xf numFmtId="0" fontId="8" fillId="0" borderId="22" xfId="0" applyFont="1" applyBorder="1"/>
    <xf numFmtId="0" fontId="8" fillId="0" borderId="18" xfId="0" applyFont="1" applyBorder="1"/>
    <xf numFmtId="0" fontId="8" fillId="0" borderId="26" xfId="0" applyFont="1" applyBorder="1"/>
    <xf numFmtId="0" fontId="6" fillId="0" borderId="13" xfId="0" applyFont="1" applyBorder="1"/>
    <xf numFmtId="0" fontId="7" fillId="0" borderId="14" xfId="0" applyFont="1" applyBorder="1"/>
    <xf numFmtId="0" fontId="5" fillId="0" borderId="15" xfId="0" applyFont="1" applyBorder="1"/>
    <xf numFmtId="0" fontId="5" fillId="0" borderId="17" xfId="0" applyFont="1" applyBorder="1"/>
    <xf numFmtId="0" fontId="8" fillId="0" borderId="13" xfId="0" applyFont="1" applyBorder="1"/>
    <xf numFmtId="0" fontId="8" fillId="0" borderId="14" xfId="0" applyFont="1" applyBorder="1"/>
    <xf numFmtId="0" fontId="6" fillId="0" borderId="0" xfId="0" applyFont="1" applyAlignment="1">
      <alignment horizontal="left"/>
    </xf>
    <xf numFmtId="0" fontId="5" fillId="0" borderId="11" xfId="0" applyFont="1" applyBorder="1"/>
    <xf numFmtId="0" fontId="5" fillId="0" borderId="12" xfId="0" applyFont="1" applyBorder="1"/>
    <xf numFmtId="0" fontId="6" fillId="0" borderId="16" xfId="0" applyFont="1" applyBorder="1"/>
    <xf numFmtId="0" fontId="6" fillId="0" borderId="14" xfId="0" applyFont="1" applyBorder="1"/>
    <xf numFmtId="0" fontId="6" fillId="0" borderId="15" xfId="0" applyFont="1" applyBorder="1" applyAlignment="1">
      <alignment horizontal="center" vertical="center"/>
    </xf>
    <xf numFmtId="0" fontId="5" fillId="0" borderId="31" xfId="0" applyFont="1" applyBorder="1"/>
    <xf numFmtId="0" fontId="6" fillId="0" borderId="22" xfId="0" applyFont="1" applyBorder="1" applyAlignment="1">
      <alignment horizontal="left"/>
    </xf>
    <xf numFmtId="0" fontId="6" fillId="0" borderId="25" xfId="0" applyFont="1" applyBorder="1"/>
    <xf numFmtId="0" fontId="6" fillId="0" borderId="23" xfId="0" applyFont="1" applyBorder="1"/>
    <xf numFmtId="0" fontId="6" fillId="0" borderId="24" xfId="0" applyFont="1" applyBorder="1"/>
    <xf numFmtId="0" fontId="7" fillId="0" borderId="22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6" fillId="0" borderId="21" xfId="0" applyFont="1" applyBorder="1"/>
    <xf numFmtId="0" fontId="6" fillId="0" borderId="19" xfId="0" applyFont="1" applyBorder="1"/>
    <xf numFmtId="0" fontId="6" fillId="0" borderId="20" xfId="0" applyFont="1" applyBorder="1"/>
    <xf numFmtId="0" fontId="7" fillId="0" borderId="22" xfId="0" applyFont="1" applyBorder="1"/>
    <xf numFmtId="0" fontId="7" fillId="0" borderId="18" xfId="0" applyFont="1" applyBorder="1"/>
    <xf numFmtId="0" fontId="7" fillId="0" borderId="0" xfId="0" applyFont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7" xfId="0" applyFont="1" applyBorder="1"/>
    <xf numFmtId="0" fontId="6" fillId="0" borderId="15" xfId="0" applyFont="1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6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176" fontId="0" fillId="0" borderId="0" xfId="0" applyNumberForma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6" fillId="0" borderId="0" xfId="0" applyNumberFormat="1" applyFont="1" applyAlignment="1">
      <alignment horizontal="center"/>
    </xf>
    <xf numFmtId="49" fontId="11" fillId="2" borderId="0" xfId="1" applyNumberFormat="1" applyFont="1" applyFill="1"/>
    <xf numFmtId="49" fontId="6" fillId="0" borderId="0" xfId="1" applyNumberFormat="1"/>
    <xf numFmtId="49" fontId="12" fillId="0" borderId="0" xfId="1" applyNumberFormat="1" applyFont="1"/>
    <xf numFmtId="49" fontId="11" fillId="0" borderId="37" xfId="1" applyNumberFormat="1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/>
    <xf numFmtId="0" fontId="5" fillId="0" borderId="38" xfId="0" applyFont="1" applyBorder="1"/>
    <xf numFmtId="0" fontId="6" fillId="0" borderId="38" xfId="0" applyFont="1" applyBorder="1"/>
    <xf numFmtId="0" fontId="6" fillId="0" borderId="39" xfId="0" applyFont="1" applyBorder="1"/>
    <xf numFmtId="0" fontId="5" fillId="0" borderId="33" xfId="0" applyFont="1" applyBorder="1"/>
    <xf numFmtId="0" fontId="7" fillId="0" borderId="33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22" fillId="0" borderId="0" xfId="0" applyFont="1"/>
    <xf numFmtId="0" fontId="12" fillId="0" borderId="0" xfId="0" applyFont="1" applyAlignment="1">
      <alignment horizontal="left"/>
    </xf>
    <xf numFmtId="0" fontId="6" fillId="0" borderId="39" xfId="0" applyFont="1" applyBorder="1" applyAlignment="1">
      <alignment horizontal="center"/>
    </xf>
    <xf numFmtId="0" fontId="5" fillId="0" borderId="0" xfId="0" applyFont="1" applyAlignment="1">
      <alignment horizontal="center"/>
    </xf>
    <xf numFmtId="178" fontId="5" fillId="0" borderId="32" xfId="0" applyNumberFormat="1" applyFont="1" applyBorder="1" applyAlignment="1">
      <alignment horizontal="center"/>
    </xf>
    <xf numFmtId="178" fontId="5" fillId="0" borderId="12" xfId="0" applyNumberFormat="1" applyFont="1" applyBorder="1" applyAlignment="1">
      <alignment horizontal="center"/>
    </xf>
    <xf numFmtId="178" fontId="5" fillId="0" borderId="33" xfId="0" applyNumberFormat="1" applyFont="1" applyBorder="1" applyAlignment="1">
      <alignment horizontal="center"/>
    </xf>
    <xf numFmtId="178" fontId="5" fillId="0" borderId="23" xfId="0" applyNumberFormat="1" applyFont="1" applyBorder="1" applyAlignment="1">
      <alignment horizontal="center"/>
    </xf>
    <xf numFmtId="178" fontId="5" fillId="0" borderId="0" xfId="0" applyNumberFormat="1" applyFont="1" applyAlignment="1">
      <alignment horizontal="center"/>
    </xf>
    <xf numFmtId="178" fontId="5" fillId="0" borderId="14" xfId="0" applyNumberFormat="1" applyFont="1" applyBorder="1" applyAlignment="1">
      <alignment horizontal="center"/>
    </xf>
    <xf numFmtId="178" fontId="5" fillId="0" borderId="38" xfId="0" applyNumberFormat="1" applyFont="1" applyBorder="1" applyAlignment="1">
      <alignment horizontal="center"/>
    </xf>
    <xf numFmtId="178" fontId="5" fillId="0" borderId="4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6" fillId="0" borderId="48" xfId="0" applyFont="1" applyBorder="1" applyAlignment="1">
      <alignment horizontal="left"/>
    </xf>
    <xf numFmtId="0" fontId="6" fillId="0" borderId="46" xfId="0" applyFont="1" applyBorder="1" applyAlignment="1">
      <alignment horizontal="left"/>
    </xf>
    <xf numFmtId="0" fontId="6" fillId="0" borderId="49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5" fillId="0" borderId="40" xfId="0" applyFont="1" applyBorder="1"/>
    <xf numFmtId="0" fontId="26" fillId="0" borderId="0" xfId="0" applyFont="1"/>
    <xf numFmtId="0" fontId="5" fillId="0" borderId="69" xfId="0" applyFont="1" applyBorder="1"/>
    <xf numFmtId="0" fontId="5" fillId="0" borderId="39" xfId="0" applyFont="1" applyBorder="1"/>
    <xf numFmtId="0" fontId="6" fillId="0" borderId="69" xfId="0" applyFont="1" applyBorder="1"/>
    <xf numFmtId="49" fontId="5" fillId="0" borderId="0" xfId="0" applyNumberFormat="1" applyFont="1"/>
    <xf numFmtId="185" fontId="5" fillId="0" borderId="0" xfId="0" applyNumberFormat="1" applyFont="1"/>
    <xf numFmtId="0" fontId="5" fillId="0" borderId="74" xfId="0" applyFont="1" applyBorder="1"/>
    <xf numFmtId="0" fontId="5" fillId="0" borderId="76" xfId="0" applyFont="1" applyBorder="1"/>
    <xf numFmtId="0" fontId="5" fillId="0" borderId="77" xfId="0" applyFont="1" applyBorder="1"/>
    <xf numFmtId="0" fontId="5" fillId="0" borderId="13" xfId="0" applyFont="1" applyBorder="1" applyAlignment="1">
      <alignment horizontal="center"/>
    </xf>
    <xf numFmtId="0" fontId="6" fillId="0" borderId="69" xfId="0" applyFont="1" applyBorder="1" applyAlignment="1">
      <alignment horizontal="center"/>
    </xf>
    <xf numFmtId="49" fontId="11" fillId="0" borderId="81" xfId="1" applyNumberFormat="1" applyFont="1" applyBorder="1" applyAlignment="1">
      <alignment horizontal="right" vertical="center"/>
    </xf>
    <xf numFmtId="49" fontId="11" fillId="0" borderId="83" xfId="1" applyNumberFormat="1" applyFont="1" applyBorder="1" applyAlignment="1">
      <alignment horizontal="right" vertical="center"/>
    </xf>
    <xf numFmtId="49" fontId="11" fillId="0" borderId="84" xfId="1" applyNumberFormat="1" applyFont="1" applyBorder="1" applyAlignment="1">
      <alignment horizontal="right" vertical="center"/>
    </xf>
    <xf numFmtId="49" fontId="11" fillId="0" borderId="85" xfId="1" applyNumberFormat="1" applyFont="1" applyBorder="1" applyAlignment="1">
      <alignment horizontal="right" vertical="center"/>
    </xf>
    <xf numFmtId="49" fontId="11" fillId="0" borderId="86" xfId="1" applyNumberFormat="1" applyFont="1" applyBorder="1" applyAlignment="1">
      <alignment horizontal="right" vertical="center"/>
    </xf>
    <xf numFmtId="49" fontId="11" fillId="0" borderId="87" xfId="1" applyNumberFormat="1" applyFont="1" applyBorder="1" applyAlignment="1">
      <alignment horizontal="center" wrapText="1"/>
    </xf>
    <xf numFmtId="49" fontId="11" fillId="0" borderId="88" xfId="1" applyNumberFormat="1" applyFont="1" applyBorder="1" applyAlignment="1">
      <alignment horizontal="center" wrapText="1"/>
    </xf>
    <xf numFmtId="49" fontId="11" fillId="0" borderId="90" xfId="1" applyNumberFormat="1" applyFont="1" applyBorder="1" applyAlignment="1">
      <alignment horizontal="right" vertical="center"/>
    </xf>
    <xf numFmtId="49" fontId="11" fillId="0" borderId="91" xfId="1" applyNumberFormat="1" applyFont="1" applyBorder="1" applyAlignment="1">
      <alignment horizontal="right" vertical="center"/>
    </xf>
    <xf numFmtId="49" fontId="11" fillId="0" borderId="92" xfId="1" applyNumberFormat="1" applyFont="1" applyBorder="1" applyAlignment="1">
      <alignment horizontal="right" vertical="center"/>
    </xf>
    <xf numFmtId="49" fontId="13" fillId="0" borderId="23" xfId="1" applyNumberFormat="1" applyFont="1" applyBorder="1" applyAlignment="1">
      <alignment horizontal="left" vertical="top" wrapText="1"/>
    </xf>
    <xf numFmtId="49" fontId="14" fillId="0" borderId="93" xfId="1" applyNumberFormat="1" applyFont="1" applyBorder="1" applyAlignment="1">
      <alignment horizontal="left" vertical="top" wrapText="1"/>
    </xf>
    <xf numFmtId="49" fontId="11" fillId="0" borderId="23" xfId="1" applyNumberFormat="1" applyFont="1" applyBorder="1" applyAlignment="1">
      <alignment horizontal="left" vertical="top" wrapText="1"/>
    </xf>
    <xf numFmtId="49" fontId="13" fillId="0" borderId="14" xfId="1" applyNumberFormat="1" applyFont="1" applyBorder="1" applyAlignment="1">
      <alignment horizontal="left" vertical="top" wrapText="1"/>
    </xf>
    <xf numFmtId="49" fontId="13" fillId="0" borderId="93" xfId="1" applyNumberFormat="1" applyFont="1" applyBorder="1" applyAlignment="1">
      <alignment horizontal="left" vertical="top" wrapText="1"/>
    </xf>
    <xf numFmtId="0" fontId="6" fillId="0" borderId="0" xfId="5"/>
    <xf numFmtId="49" fontId="6" fillId="0" borderId="54" xfId="5" applyNumberFormat="1" applyBorder="1" applyAlignment="1">
      <alignment horizontal="left" vertical="top"/>
    </xf>
    <xf numFmtId="182" fontId="6" fillId="0" borderId="50" xfId="5" applyNumberFormat="1" applyBorder="1" applyAlignment="1">
      <alignment horizontal="right" vertical="top"/>
    </xf>
    <xf numFmtId="182" fontId="6" fillId="0" borderId="51" xfId="5" applyNumberFormat="1" applyBorder="1" applyAlignment="1">
      <alignment horizontal="right" vertical="top"/>
    </xf>
    <xf numFmtId="184" fontId="6" fillId="0" borderId="51" xfId="5" applyNumberFormat="1" applyBorder="1" applyAlignment="1">
      <alignment horizontal="right" vertical="top"/>
    </xf>
    <xf numFmtId="183" fontId="6" fillId="0" borderId="51" xfId="5" applyNumberFormat="1" applyBorder="1" applyAlignment="1">
      <alignment horizontal="right" vertical="top"/>
    </xf>
    <xf numFmtId="183" fontId="6" fillId="0" borderId="55" xfId="5" applyNumberFormat="1" applyBorder="1" applyAlignment="1">
      <alignment horizontal="right" vertical="top"/>
    </xf>
    <xf numFmtId="0" fontId="6" fillId="0" borderId="54" xfId="5" applyBorder="1" applyAlignment="1">
      <alignment horizontal="left" vertical="top"/>
    </xf>
    <xf numFmtId="0" fontId="6" fillId="0" borderId="50" xfId="5" applyBorder="1" applyAlignment="1">
      <alignment horizontal="right" vertical="top"/>
    </xf>
    <xf numFmtId="182" fontId="6" fillId="0" borderId="52" xfId="5" applyNumberFormat="1" applyBorder="1" applyAlignment="1">
      <alignment horizontal="right" vertical="top"/>
    </xf>
    <xf numFmtId="182" fontId="6" fillId="0" borderId="53" xfId="5" applyNumberFormat="1" applyBorder="1" applyAlignment="1">
      <alignment horizontal="right" vertical="top"/>
    </xf>
    <xf numFmtId="184" fontId="6" fillId="0" borderId="53" xfId="5" applyNumberFormat="1" applyBorder="1" applyAlignment="1">
      <alignment horizontal="right" vertical="top"/>
    </xf>
    <xf numFmtId="183" fontId="6" fillId="0" borderId="53" xfId="5" applyNumberFormat="1" applyBorder="1" applyAlignment="1">
      <alignment horizontal="right" vertical="top"/>
    </xf>
    <xf numFmtId="183" fontId="6" fillId="0" borderId="57" xfId="5" applyNumberFormat="1" applyBorder="1" applyAlignment="1">
      <alignment horizontal="right" vertical="top"/>
    </xf>
    <xf numFmtId="0" fontId="6" fillId="0" borderId="52" xfId="5" applyBorder="1" applyAlignment="1">
      <alignment horizontal="right" vertical="top"/>
    </xf>
    <xf numFmtId="182" fontId="6" fillId="0" borderId="59" xfId="5" applyNumberFormat="1" applyBorder="1" applyAlignment="1">
      <alignment horizontal="right" vertical="top"/>
    </xf>
    <xf numFmtId="182" fontId="6" fillId="0" borderId="60" xfId="5" applyNumberFormat="1" applyBorder="1" applyAlignment="1">
      <alignment horizontal="right" vertical="top"/>
    </xf>
    <xf numFmtId="184" fontId="6" fillId="0" borderId="60" xfId="5" applyNumberFormat="1" applyBorder="1" applyAlignment="1">
      <alignment horizontal="right" vertical="top"/>
    </xf>
    <xf numFmtId="183" fontId="6" fillId="0" borderId="60" xfId="5" applyNumberFormat="1" applyBorder="1" applyAlignment="1">
      <alignment horizontal="right" vertical="top"/>
    </xf>
    <xf numFmtId="183" fontId="6" fillId="0" borderId="61" xfId="5" applyNumberFormat="1" applyBorder="1" applyAlignment="1">
      <alignment horizontal="right" vertical="top"/>
    </xf>
    <xf numFmtId="0" fontId="6" fillId="0" borderId="58" xfId="5" applyBorder="1" applyAlignment="1">
      <alignment horizontal="left" vertical="top" wrapText="1"/>
    </xf>
    <xf numFmtId="49" fontId="6" fillId="0" borderId="65" xfId="5" applyNumberFormat="1" applyBorder="1" applyAlignment="1">
      <alignment horizontal="left" vertical="top"/>
    </xf>
    <xf numFmtId="182" fontId="6" fillId="0" borderId="66" xfId="5" applyNumberFormat="1" applyBorder="1" applyAlignment="1">
      <alignment horizontal="right" vertical="top"/>
    </xf>
    <xf numFmtId="182" fontId="6" fillId="0" borderId="67" xfId="5" applyNumberFormat="1" applyBorder="1" applyAlignment="1">
      <alignment horizontal="right" vertical="top"/>
    </xf>
    <xf numFmtId="184" fontId="6" fillId="0" borderId="67" xfId="5" applyNumberFormat="1" applyBorder="1" applyAlignment="1">
      <alignment horizontal="right" vertical="top"/>
    </xf>
    <xf numFmtId="183" fontId="6" fillId="0" borderId="67" xfId="5" applyNumberFormat="1" applyBorder="1" applyAlignment="1">
      <alignment horizontal="right" vertical="top"/>
    </xf>
    <xf numFmtId="183" fontId="6" fillId="0" borderId="68" xfId="5" applyNumberFormat="1" applyBorder="1" applyAlignment="1">
      <alignment horizontal="right" vertical="top"/>
    </xf>
    <xf numFmtId="0" fontId="6" fillId="0" borderId="65" xfId="5" applyBorder="1" applyAlignment="1">
      <alignment horizontal="left" vertical="top"/>
    </xf>
    <xf numFmtId="0" fontId="6" fillId="0" borderId="66" xfId="5" applyBorder="1" applyAlignment="1">
      <alignment horizontal="right" vertical="top"/>
    </xf>
    <xf numFmtId="0" fontId="6" fillId="0" borderId="59" xfId="5" applyBorder="1" applyAlignment="1">
      <alignment horizontal="right" vertical="top"/>
    </xf>
    <xf numFmtId="0" fontId="5" fillId="0" borderId="34" xfId="0" applyFont="1" applyBorder="1"/>
    <xf numFmtId="0" fontId="27" fillId="0" borderId="0" xfId="5" applyFont="1" applyAlignment="1">
      <alignment horizontal="left" vertical="top" wrapText="1"/>
    </xf>
    <xf numFmtId="178" fontId="5" fillId="0" borderId="22" xfId="0" applyNumberFormat="1" applyFont="1" applyBorder="1" applyAlignment="1">
      <alignment horizontal="center"/>
    </xf>
    <xf numFmtId="178" fontId="5" fillId="0" borderId="13" xfId="0" applyNumberFormat="1" applyFont="1" applyBorder="1" applyAlignment="1">
      <alignment horizontal="center"/>
    </xf>
    <xf numFmtId="49" fontId="5" fillId="0" borderId="22" xfId="0" applyNumberFormat="1" applyFont="1" applyBorder="1"/>
    <xf numFmtId="49" fontId="5" fillId="0" borderId="13" xfId="0" applyNumberFormat="1" applyFont="1" applyBorder="1"/>
    <xf numFmtId="49" fontId="6" fillId="0" borderId="0" xfId="0" applyNumberFormat="1" applyFont="1"/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49" fontId="7" fillId="0" borderId="62" xfId="5" applyNumberFormat="1" applyFont="1" applyBorder="1" applyAlignment="1">
      <alignment horizontal="left" vertical="top"/>
    </xf>
    <xf numFmtId="49" fontId="7" fillId="0" borderId="56" xfId="5" applyNumberFormat="1" applyFont="1" applyBorder="1" applyAlignment="1">
      <alignment horizontal="left" vertical="top" wrapText="1"/>
    </xf>
    <xf numFmtId="49" fontId="7" fillId="0" borderId="63" xfId="5" applyNumberFormat="1" applyFont="1" applyBorder="1" applyAlignment="1">
      <alignment horizontal="left" vertical="top"/>
    </xf>
    <xf numFmtId="49" fontId="7" fillId="0" borderId="58" xfId="5" applyNumberFormat="1" applyFont="1" applyBorder="1" applyAlignment="1">
      <alignment horizontal="left" vertical="top" wrapText="1"/>
    </xf>
    <xf numFmtId="49" fontId="7" fillId="0" borderId="64" xfId="5" applyNumberFormat="1" applyFont="1" applyBorder="1" applyAlignment="1">
      <alignment horizontal="left" vertical="top"/>
    </xf>
    <xf numFmtId="49" fontId="7" fillId="0" borderId="22" xfId="5" applyNumberFormat="1" applyFont="1" applyBorder="1" applyAlignment="1">
      <alignment horizontal="left" vertical="top"/>
    </xf>
    <xf numFmtId="49" fontId="7" fillId="0" borderId="65" xfId="5" applyNumberFormat="1" applyFont="1" applyBorder="1" applyAlignment="1">
      <alignment horizontal="left" vertical="top"/>
    </xf>
    <xf numFmtId="0" fontId="7" fillId="0" borderId="62" xfId="5" applyFont="1" applyBorder="1" applyAlignment="1">
      <alignment horizontal="left" vertical="top"/>
    </xf>
    <xf numFmtId="0" fontId="7" fillId="0" borderId="56" xfId="5" applyFont="1" applyBorder="1" applyAlignment="1">
      <alignment horizontal="left" vertical="top" wrapText="1"/>
    </xf>
    <xf numFmtId="0" fontId="7" fillId="0" borderId="63" xfId="5" applyFont="1" applyBorder="1" applyAlignment="1">
      <alignment horizontal="left" vertical="top"/>
    </xf>
    <xf numFmtId="0" fontId="7" fillId="0" borderId="58" xfId="5" applyFont="1" applyBorder="1" applyAlignment="1">
      <alignment horizontal="left" vertical="top" wrapText="1"/>
    </xf>
    <xf numFmtId="0" fontId="7" fillId="0" borderId="64" xfId="5" applyFont="1" applyBorder="1" applyAlignment="1">
      <alignment horizontal="left" vertical="top"/>
    </xf>
    <xf numFmtId="0" fontId="7" fillId="0" borderId="22" xfId="5" applyFont="1" applyBorder="1" applyAlignment="1">
      <alignment horizontal="left" vertical="top"/>
    </xf>
    <xf numFmtId="178" fontId="8" fillId="0" borderId="22" xfId="0" applyNumberFormat="1" applyFont="1" applyBorder="1" applyAlignment="1">
      <alignment horizontal="center"/>
    </xf>
    <xf numFmtId="178" fontId="5" fillId="0" borderId="80" xfId="0" applyNumberFormat="1" applyFont="1" applyBorder="1" applyAlignment="1">
      <alignment horizontal="center"/>
    </xf>
    <xf numFmtId="178" fontId="5" fillId="0" borderId="100" xfId="0" applyNumberFormat="1" applyFont="1" applyBorder="1" applyAlignment="1">
      <alignment horizontal="center"/>
    </xf>
    <xf numFmtId="178" fontId="5" fillId="0" borderId="69" xfId="0" applyNumberFormat="1" applyFont="1" applyBorder="1" applyAlignment="1">
      <alignment horizontal="center"/>
    </xf>
    <xf numFmtId="178" fontId="5" fillId="0" borderId="5" xfId="0" applyNumberFormat="1" applyFont="1" applyBorder="1" applyAlignment="1">
      <alignment horizontal="center"/>
    </xf>
    <xf numFmtId="178" fontId="5" fillId="0" borderId="99" xfId="0" applyNumberFormat="1" applyFont="1" applyBorder="1" applyAlignment="1">
      <alignment horizontal="center"/>
    </xf>
    <xf numFmtId="178" fontId="5" fillId="0" borderId="74" xfId="0" applyNumberFormat="1" applyFont="1" applyBorder="1" applyAlignment="1">
      <alignment horizontal="center"/>
    </xf>
    <xf numFmtId="178" fontId="5" fillId="0" borderId="75" xfId="0" applyNumberFormat="1" applyFont="1" applyBorder="1" applyAlignment="1">
      <alignment horizontal="center"/>
    </xf>
    <xf numFmtId="178" fontId="8" fillId="0" borderId="101" xfId="0" applyNumberFormat="1" applyFont="1" applyBorder="1" applyAlignment="1">
      <alignment horizontal="center"/>
    </xf>
    <xf numFmtId="0" fontId="5" fillId="0" borderId="94" xfId="0" applyFont="1" applyBorder="1"/>
    <xf numFmtId="178" fontId="5" fillId="0" borderId="94" xfId="0" applyNumberFormat="1" applyFont="1" applyBorder="1" applyAlignment="1">
      <alignment horizontal="center"/>
    </xf>
    <xf numFmtId="0" fontId="5" fillId="0" borderId="102" xfId="0" applyFont="1" applyBorder="1"/>
    <xf numFmtId="178" fontId="5" fillId="0" borderId="45" xfId="0" applyNumberFormat="1" applyFont="1" applyBorder="1" applyAlignment="1">
      <alignment horizontal="center"/>
    </xf>
    <xf numFmtId="0" fontId="5" fillId="0" borderId="7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99" xfId="0" applyFont="1" applyBorder="1" applyAlignment="1">
      <alignment horizontal="center" vertical="center"/>
    </xf>
    <xf numFmtId="0" fontId="6" fillId="0" borderId="9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7" fillId="2" borderId="0" xfId="2" applyFont="1" applyFill="1" applyAlignment="1">
      <alignment horizontal="center" vertical="center"/>
    </xf>
    <xf numFmtId="0" fontId="6" fillId="0" borderId="0" xfId="2" applyAlignment="1">
      <alignment horizontal="center" vertical="center"/>
    </xf>
    <xf numFmtId="0" fontId="17" fillId="0" borderId="96" xfId="2" applyFont="1" applyBorder="1" applyAlignment="1">
      <alignment horizontal="center" vertical="center" wrapText="1"/>
    </xf>
    <xf numFmtId="0" fontId="17" fillId="0" borderId="97" xfId="2" applyFont="1" applyBorder="1" applyAlignment="1">
      <alignment horizontal="center" vertical="center" wrapText="1"/>
    </xf>
    <xf numFmtId="0" fontId="17" fillId="0" borderId="23" xfId="3" applyFont="1" applyBorder="1" applyAlignment="1">
      <alignment horizontal="center" vertical="center" wrapText="1"/>
    </xf>
    <xf numFmtId="179" fontId="17" fillId="0" borderId="90" xfId="2" applyNumberFormat="1" applyFont="1" applyBorder="1" applyAlignment="1">
      <alignment horizontal="center" vertical="center"/>
    </xf>
    <xf numFmtId="179" fontId="17" fillId="0" borderId="37" xfId="2" applyNumberFormat="1" applyFont="1" applyBorder="1" applyAlignment="1">
      <alignment horizontal="center" vertical="center"/>
    </xf>
    <xf numFmtId="180" fontId="17" fillId="0" borderId="37" xfId="2" applyNumberFormat="1" applyFont="1" applyBorder="1" applyAlignment="1">
      <alignment horizontal="center" vertical="center"/>
    </xf>
    <xf numFmtId="181" fontId="17" fillId="0" borderId="37" xfId="2" applyNumberFormat="1" applyFont="1" applyBorder="1" applyAlignment="1">
      <alignment horizontal="center" vertical="center"/>
    </xf>
    <xf numFmtId="181" fontId="17" fillId="0" borderId="81" xfId="2" applyNumberFormat="1" applyFont="1" applyBorder="1" applyAlignment="1">
      <alignment horizontal="center" vertical="center"/>
    </xf>
    <xf numFmtId="0" fontId="17" fillId="0" borderId="90" xfId="2" applyFont="1" applyBorder="1" applyAlignment="1">
      <alignment horizontal="center" vertical="center"/>
    </xf>
    <xf numFmtId="184" fontId="17" fillId="0" borderId="37" xfId="2" applyNumberFormat="1" applyFont="1" applyBorder="1" applyAlignment="1">
      <alignment horizontal="center" vertical="center"/>
    </xf>
    <xf numFmtId="0" fontId="17" fillId="0" borderId="77" xfId="3" applyFont="1" applyBorder="1" applyAlignment="1">
      <alignment horizontal="center" vertical="center" wrapText="1"/>
    </xf>
    <xf numFmtId="179" fontId="17" fillId="0" borderId="91" xfId="2" applyNumberFormat="1" applyFont="1" applyBorder="1" applyAlignment="1">
      <alignment horizontal="center" vertical="center"/>
    </xf>
    <xf numFmtId="179" fontId="17" fillId="0" borderId="83" xfId="2" applyNumberFormat="1" applyFont="1" applyBorder="1" applyAlignment="1">
      <alignment horizontal="center" vertical="center"/>
    </xf>
    <xf numFmtId="184" fontId="17" fillId="0" borderId="83" xfId="2" applyNumberFormat="1" applyFont="1" applyBorder="1" applyAlignment="1">
      <alignment horizontal="center" vertical="center"/>
    </xf>
    <xf numFmtId="181" fontId="17" fillId="0" borderId="83" xfId="2" applyNumberFormat="1" applyFont="1" applyBorder="1" applyAlignment="1">
      <alignment horizontal="center" vertical="center"/>
    </xf>
    <xf numFmtId="181" fontId="17" fillId="0" borderId="84" xfId="2" applyNumberFormat="1" applyFont="1" applyBorder="1" applyAlignment="1">
      <alignment horizontal="center" vertical="center"/>
    </xf>
    <xf numFmtId="0" fontId="17" fillId="0" borderId="91" xfId="2" applyFont="1" applyBorder="1" applyAlignment="1">
      <alignment horizontal="center" vertical="center"/>
    </xf>
    <xf numFmtId="180" fontId="17" fillId="0" borderId="83" xfId="2" applyNumberFormat="1" applyFont="1" applyBorder="1" applyAlignment="1">
      <alignment horizontal="center" vertical="center"/>
    </xf>
    <xf numFmtId="0" fontId="17" fillId="0" borderId="14" xfId="3" applyFont="1" applyBorder="1" applyAlignment="1">
      <alignment horizontal="center" vertical="center" wrapText="1"/>
    </xf>
    <xf numFmtId="179" fontId="17" fillId="0" borderId="92" xfId="2" applyNumberFormat="1" applyFont="1" applyBorder="1" applyAlignment="1">
      <alignment horizontal="center" vertical="center"/>
    </xf>
    <xf numFmtId="179" fontId="17" fillId="0" borderId="85" xfId="2" applyNumberFormat="1" applyFont="1" applyBorder="1" applyAlignment="1">
      <alignment horizontal="center" vertical="center"/>
    </xf>
    <xf numFmtId="180" fontId="17" fillId="0" borderId="85" xfId="2" applyNumberFormat="1" applyFont="1" applyBorder="1" applyAlignment="1">
      <alignment horizontal="center" vertical="center"/>
    </xf>
    <xf numFmtId="181" fontId="17" fillId="0" borderId="85" xfId="2" applyNumberFormat="1" applyFont="1" applyBorder="1" applyAlignment="1">
      <alignment horizontal="center" vertical="center"/>
    </xf>
    <xf numFmtId="181" fontId="17" fillId="0" borderId="86" xfId="2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5" fillId="0" borderId="105" xfId="0" applyFont="1" applyBorder="1"/>
    <xf numFmtId="0" fontId="21" fillId="0" borderId="105" xfId="0" applyFont="1" applyBorder="1" applyAlignment="1">
      <alignment horizontal="center" vertical="center"/>
    </xf>
    <xf numFmtId="0" fontId="5" fillId="0" borderId="104" xfId="0" applyFont="1" applyBorder="1"/>
    <xf numFmtId="185" fontId="5" fillId="0" borderId="105" xfId="0" applyNumberFormat="1" applyFont="1" applyBorder="1" applyAlignment="1">
      <alignment horizontal="center" vertical="center"/>
    </xf>
    <xf numFmtId="185" fontId="5" fillId="0" borderId="104" xfId="0" applyNumberFormat="1" applyFont="1" applyBorder="1" applyAlignment="1">
      <alignment horizontal="center" vertical="center"/>
    </xf>
    <xf numFmtId="0" fontId="5" fillId="0" borderId="104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106" xfId="0" applyFont="1" applyBorder="1" applyAlignment="1">
      <alignment horizontal="center" vertical="center"/>
    </xf>
    <xf numFmtId="0" fontId="8" fillId="0" borderId="99" xfId="0" applyFont="1" applyBorder="1" applyAlignment="1">
      <alignment horizontal="center" vertical="center"/>
    </xf>
    <xf numFmtId="178" fontId="5" fillId="0" borderId="104" xfId="0" applyNumberFormat="1" applyFont="1" applyBorder="1" applyAlignment="1">
      <alignment horizontal="center"/>
    </xf>
    <xf numFmtId="0" fontId="5" fillId="0" borderId="105" xfId="0" applyFont="1" applyBorder="1" applyAlignment="1">
      <alignment horizontal="center" vertical="center"/>
    </xf>
    <xf numFmtId="0" fontId="19" fillId="0" borderId="23" xfId="3" applyFont="1" applyBorder="1" applyAlignment="1">
      <alignment horizontal="center" vertical="center" wrapText="1"/>
    </xf>
    <xf numFmtId="0" fontId="19" fillId="0" borderId="77" xfId="3" applyFont="1" applyBorder="1" applyAlignment="1">
      <alignment horizontal="center" vertical="center" wrapText="1"/>
    </xf>
    <xf numFmtId="179" fontId="19" fillId="0" borderId="90" xfId="2" applyNumberFormat="1" applyFont="1" applyBorder="1" applyAlignment="1">
      <alignment horizontal="center" vertical="center"/>
    </xf>
    <xf numFmtId="0" fontId="19" fillId="0" borderId="14" xfId="3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22" fillId="0" borderId="3" xfId="0" applyFont="1" applyBorder="1"/>
    <xf numFmtId="178" fontId="5" fillId="0" borderId="69" xfId="0" applyNumberFormat="1" applyFont="1" applyBorder="1" applyAlignment="1">
      <alignment horizontal="center" vertical="center"/>
    </xf>
    <xf numFmtId="178" fontId="5" fillId="0" borderId="38" xfId="0" applyNumberFormat="1" applyFont="1" applyBorder="1" applyAlignment="1">
      <alignment horizontal="center" vertical="center"/>
    </xf>
    <xf numFmtId="178" fontId="5" fillId="0" borderId="99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5" fillId="0" borderId="99" xfId="0" applyFont="1" applyBorder="1" applyAlignment="1">
      <alignment horizontal="center"/>
    </xf>
    <xf numFmtId="178" fontId="5" fillId="0" borderId="105" xfId="0" applyNumberFormat="1" applyFont="1" applyBorder="1" applyAlignment="1">
      <alignment horizontal="center"/>
    </xf>
    <xf numFmtId="178" fontId="5" fillId="0" borderId="102" xfId="0" applyNumberFormat="1" applyFont="1" applyBorder="1" applyAlignment="1">
      <alignment horizontal="center"/>
    </xf>
    <xf numFmtId="178" fontId="5" fillId="0" borderId="106" xfId="0" applyNumberFormat="1" applyFont="1" applyBorder="1" applyAlignment="1">
      <alignment horizontal="center"/>
    </xf>
    <xf numFmtId="178" fontId="5" fillId="0" borderId="108" xfId="0" applyNumberFormat="1" applyFont="1" applyBorder="1" applyAlignment="1">
      <alignment horizontal="center"/>
    </xf>
    <xf numFmtId="178" fontId="5" fillId="0" borderId="0" xfId="0" applyNumberFormat="1" applyFont="1" applyAlignment="1">
      <alignment horizontal="center" vertical="center"/>
    </xf>
    <xf numFmtId="0" fontId="21" fillId="0" borderId="0" xfId="0" applyFont="1"/>
    <xf numFmtId="0" fontId="6" fillId="0" borderId="98" xfId="0" applyFont="1" applyBorder="1" applyAlignment="1">
      <alignment horizontal="center"/>
    </xf>
    <xf numFmtId="0" fontId="6" fillId="0" borderId="105" xfId="0" applyFont="1" applyBorder="1" applyAlignment="1">
      <alignment horizontal="center"/>
    </xf>
    <xf numFmtId="0" fontId="6" fillId="0" borderId="104" xfId="0" applyFont="1" applyBorder="1" applyAlignment="1">
      <alignment horizontal="center"/>
    </xf>
    <xf numFmtId="0" fontId="5" fillId="0" borderId="99" xfId="0" applyFont="1" applyBorder="1"/>
    <xf numFmtId="0" fontId="5" fillId="0" borderId="100" xfId="0" applyFont="1" applyBorder="1" applyAlignment="1">
      <alignment horizontal="center" vertical="center"/>
    </xf>
    <xf numFmtId="0" fontId="5" fillId="0" borderId="94" xfId="0" applyFont="1" applyBorder="1" applyAlignment="1">
      <alignment horizontal="center" vertical="center"/>
    </xf>
    <xf numFmtId="0" fontId="5" fillId="0" borderId="102" xfId="0" applyFont="1" applyBorder="1" applyAlignment="1">
      <alignment horizontal="center" vertical="center"/>
    </xf>
    <xf numFmtId="0" fontId="5" fillId="0" borderId="106" xfId="0" applyFont="1" applyBorder="1" applyAlignment="1">
      <alignment horizontal="center" vertical="center"/>
    </xf>
    <xf numFmtId="0" fontId="5" fillId="0" borderId="108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178" fontId="5" fillId="0" borderId="94" xfId="0" applyNumberFormat="1" applyFont="1" applyBorder="1" applyAlignment="1">
      <alignment horizontal="center" vertical="center"/>
    </xf>
    <xf numFmtId="178" fontId="5" fillId="0" borderId="100" xfId="0" applyNumberFormat="1" applyFont="1" applyBorder="1" applyAlignment="1">
      <alignment horizontal="center" vertical="center"/>
    </xf>
    <xf numFmtId="178" fontId="5" fillId="0" borderId="108" xfId="0" applyNumberFormat="1" applyFont="1" applyBorder="1" applyAlignment="1">
      <alignment horizontal="center" vertical="center"/>
    </xf>
    <xf numFmtId="178" fontId="5" fillId="0" borderId="106" xfId="0" applyNumberFormat="1" applyFont="1" applyBorder="1" applyAlignment="1">
      <alignment horizontal="center" vertical="center"/>
    </xf>
    <xf numFmtId="0" fontId="7" fillId="0" borderId="79" xfId="0" applyFont="1" applyBorder="1" applyAlignment="1">
      <alignment horizontal="left"/>
    </xf>
    <xf numFmtId="0" fontId="6" fillId="0" borderId="104" xfId="0" applyFont="1" applyBorder="1" applyAlignment="1">
      <alignment horizontal="left"/>
    </xf>
    <xf numFmtId="0" fontId="7" fillId="0" borderId="105" xfId="0" applyFont="1" applyBorder="1" applyAlignment="1">
      <alignment horizontal="left"/>
    </xf>
    <xf numFmtId="0" fontId="6" fillId="0" borderId="76" xfId="0" applyFont="1" applyBorder="1" applyAlignment="1">
      <alignment horizontal="left"/>
    </xf>
    <xf numFmtId="0" fontId="6" fillId="0" borderId="105" xfId="0" applyFont="1" applyBorder="1" applyAlignment="1">
      <alignment horizontal="left"/>
    </xf>
    <xf numFmtId="178" fontId="5" fillId="0" borderId="77" xfId="0" applyNumberFormat="1" applyFont="1" applyBorder="1" applyAlignment="1">
      <alignment horizontal="center"/>
    </xf>
    <xf numFmtId="0" fontId="5" fillId="0" borderId="108" xfId="0" applyFont="1" applyBorder="1"/>
    <xf numFmtId="49" fontId="9" fillId="0" borderId="0" xfId="5" applyNumberFormat="1" applyFont="1"/>
    <xf numFmtId="49" fontId="3" fillId="0" borderId="0" xfId="0" applyNumberFormat="1" applyFont="1"/>
    <xf numFmtId="49" fontId="9" fillId="0" borderId="0" xfId="0" applyNumberFormat="1" applyFont="1"/>
    <xf numFmtId="49" fontId="5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5" fillId="0" borderId="110" xfId="0" applyFont="1" applyBorder="1" applyAlignment="1">
      <alignment horizontal="center"/>
    </xf>
    <xf numFmtId="0" fontId="5" fillId="0" borderId="106" xfId="0" applyFont="1" applyBorder="1" applyAlignment="1">
      <alignment horizontal="center"/>
    </xf>
    <xf numFmtId="0" fontId="5" fillId="0" borderId="108" xfId="0" applyFont="1" applyBorder="1" applyAlignment="1">
      <alignment horizontal="center"/>
    </xf>
    <xf numFmtId="0" fontId="5" fillId="0" borderId="77" xfId="0" applyFont="1" applyBorder="1" applyAlignment="1">
      <alignment horizontal="center"/>
    </xf>
    <xf numFmtId="0" fontId="6" fillId="0" borderId="105" xfId="0" applyFont="1" applyBorder="1" applyAlignment="1">
      <alignment horizontal="center" vertical="center"/>
    </xf>
    <xf numFmtId="0" fontId="5" fillId="0" borderId="110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8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0" fillId="0" borderId="3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5" fillId="0" borderId="43" xfId="0" applyFont="1" applyBorder="1" applyAlignment="1">
      <alignment horizontal="center" vertical="center"/>
    </xf>
    <xf numFmtId="0" fontId="6" fillId="0" borderId="110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108" xfId="0" applyFont="1" applyBorder="1" applyAlignment="1">
      <alignment horizontal="center" vertical="center"/>
    </xf>
    <xf numFmtId="186" fontId="5" fillId="0" borderId="0" xfId="0" applyNumberFormat="1" applyFont="1" applyAlignment="1">
      <alignment horizontal="center"/>
    </xf>
    <xf numFmtId="186" fontId="5" fillId="0" borderId="69" xfId="0" applyNumberFormat="1" applyFont="1" applyBorder="1" applyAlignment="1">
      <alignment horizontal="center"/>
    </xf>
    <xf numFmtId="186" fontId="5" fillId="0" borderId="108" xfId="0" applyNumberFormat="1" applyFont="1" applyBorder="1" applyAlignment="1">
      <alignment horizontal="center"/>
    </xf>
    <xf numFmtId="186" fontId="5" fillId="0" borderId="106" xfId="0" applyNumberFormat="1" applyFont="1" applyBorder="1" applyAlignment="1">
      <alignment horizontal="center"/>
    </xf>
    <xf numFmtId="186" fontId="5" fillId="0" borderId="38" xfId="0" applyNumberFormat="1" applyFont="1" applyBorder="1" applyAlignment="1">
      <alignment horizontal="center"/>
    </xf>
    <xf numFmtId="186" fontId="5" fillId="0" borderId="99" xfId="0" applyNumberFormat="1" applyFont="1" applyBorder="1" applyAlignment="1">
      <alignment horizontal="center"/>
    </xf>
    <xf numFmtId="177" fontId="7" fillId="0" borderId="79" xfId="0" applyNumberFormat="1" applyFont="1" applyBorder="1" applyAlignment="1">
      <alignment horizontal="center"/>
    </xf>
    <xf numFmtId="177" fontId="7" fillId="0" borderId="105" xfId="0" applyNumberFormat="1" applyFont="1" applyBorder="1" applyAlignment="1">
      <alignment horizontal="center"/>
    </xf>
    <xf numFmtId="0" fontId="20" fillId="0" borderId="105" xfId="0" applyFont="1" applyBorder="1"/>
    <xf numFmtId="0" fontId="20" fillId="0" borderId="104" xfId="0" applyFont="1" applyBorder="1"/>
    <xf numFmtId="177" fontId="6" fillId="0" borderId="79" xfId="0" applyNumberFormat="1" applyFont="1" applyBorder="1" applyAlignment="1">
      <alignment horizontal="center"/>
    </xf>
    <xf numFmtId="177" fontId="6" fillId="0" borderId="105" xfId="0" applyNumberFormat="1" applyFont="1" applyBorder="1" applyAlignment="1">
      <alignment horizontal="center"/>
    </xf>
    <xf numFmtId="0" fontId="0" fillId="0" borderId="105" xfId="0" applyBorder="1"/>
    <xf numFmtId="0" fontId="0" fillId="0" borderId="104" xfId="0" applyBorder="1"/>
    <xf numFmtId="0" fontId="7" fillId="0" borderId="75" xfId="0" applyFont="1" applyBorder="1" applyAlignment="1">
      <alignment horizontal="center"/>
    </xf>
    <xf numFmtId="0" fontId="7" fillId="0" borderId="76" xfId="0" applyFont="1" applyBorder="1" applyAlignment="1">
      <alignment horizontal="center"/>
    </xf>
    <xf numFmtId="0" fontId="6" fillId="0" borderId="79" xfId="0" applyFont="1" applyBorder="1" applyAlignment="1">
      <alignment horizontal="center"/>
    </xf>
    <xf numFmtId="0" fontId="6" fillId="0" borderId="75" xfId="0" applyFont="1" applyBorder="1" applyAlignment="1">
      <alignment horizontal="center"/>
    </xf>
    <xf numFmtId="0" fontId="6" fillId="0" borderId="80" xfId="0" applyFont="1" applyBorder="1" applyAlignment="1">
      <alignment horizontal="center"/>
    </xf>
    <xf numFmtId="0" fontId="7" fillId="0" borderId="79" xfId="0" applyFont="1" applyBorder="1" applyAlignment="1">
      <alignment horizontal="center"/>
    </xf>
    <xf numFmtId="0" fontId="7" fillId="0" borderId="80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49" fontId="9" fillId="0" borderId="32" xfId="0" applyNumberFormat="1" applyFont="1" applyBorder="1" applyAlignment="1">
      <alignment horizontal="center"/>
    </xf>
    <xf numFmtId="49" fontId="9" fillId="0" borderId="33" xfId="0" applyNumberFormat="1" applyFont="1" applyBorder="1" applyAlignment="1">
      <alignment horizontal="center"/>
    </xf>
    <xf numFmtId="49" fontId="9" fillId="0" borderId="34" xfId="0" applyNumberFormat="1" applyFont="1" applyBorder="1" applyAlignment="1">
      <alignment horizontal="center"/>
    </xf>
    <xf numFmtId="49" fontId="9" fillId="0" borderId="12" xfId="0" applyNumberFormat="1" applyFont="1" applyBorder="1" applyAlignment="1">
      <alignment horizontal="center"/>
    </xf>
    <xf numFmtId="49" fontId="10" fillId="0" borderId="0" xfId="1" applyNumberFormat="1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49" fontId="11" fillId="0" borderId="70" xfId="1" applyNumberFormat="1" applyFont="1" applyBorder="1" applyAlignment="1">
      <alignment horizontal="center" wrapText="1"/>
    </xf>
    <xf numFmtId="49" fontId="11" fillId="0" borderId="71" xfId="1" applyNumberFormat="1" applyFont="1" applyBorder="1" applyAlignment="1">
      <alignment horizontal="center" wrapText="1"/>
    </xf>
    <xf numFmtId="49" fontId="11" fillId="0" borderId="6" xfId="1" applyNumberFormat="1" applyFont="1" applyBorder="1" applyAlignment="1">
      <alignment horizontal="left" wrapText="1"/>
    </xf>
    <xf numFmtId="49" fontId="11" fillId="0" borderId="7" xfId="1" applyNumberFormat="1" applyFont="1" applyBorder="1" applyAlignment="1">
      <alignment horizontal="left" wrapText="1"/>
    </xf>
    <xf numFmtId="49" fontId="11" fillId="0" borderId="13" xfId="1" applyNumberFormat="1" applyFont="1" applyBorder="1" applyAlignment="1">
      <alignment horizontal="left" wrapText="1"/>
    </xf>
    <xf numFmtId="49" fontId="11" fillId="0" borderId="14" xfId="1" applyNumberFormat="1" applyFont="1" applyBorder="1" applyAlignment="1">
      <alignment horizontal="left" wrapText="1"/>
    </xf>
    <xf numFmtId="49" fontId="11" fillId="0" borderId="72" xfId="1" applyNumberFormat="1" applyFont="1" applyBorder="1" applyAlignment="1">
      <alignment horizontal="center" wrapText="1"/>
    </xf>
    <xf numFmtId="49" fontId="11" fillId="0" borderId="89" xfId="1" applyNumberFormat="1" applyFont="1" applyBorder="1" applyAlignment="1">
      <alignment horizontal="center" wrapText="1"/>
    </xf>
    <xf numFmtId="49" fontId="11" fillId="0" borderId="87" xfId="1" applyNumberFormat="1" applyFont="1" applyBorder="1" applyAlignment="1">
      <alignment horizontal="center" wrapText="1"/>
    </xf>
    <xf numFmtId="49" fontId="11" fillId="0" borderId="82" xfId="1" applyNumberFormat="1" applyFont="1" applyBorder="1" applyAlignment="1">
      <alignment horizontal="left" vertical="top" wrapText="1"/>
    </xf>
    <xf numFmtId="49" fontId="11" fillId="0" borderId="22" xfId="1" applyNumberFormat="1" applyFont="1" applyBorder="1" applyAlignment="1">
      <alignment horizontal="left" vertical="top" wrapText="1"/>
    </xf>
    <xf numFmtId="49" fontId="13" fillId="0" borderId="82" xfId="1" applyNumberFormat="1" applyFont="1" applyBorder="1" applyAlignment="1">
      <alignment horizontal="left" vertical="top" wrapText="1"/>
    </xf>
    <xf numFmtId="49" fontId="11" fillId="0" borderId="0" xfId="1" applyNumberFormat="1" applyFont="1" applyAlignment="1">
      <alignment horizontal="left" vertical="top" wrapText="1"/>
    </xf>
    <xf numFmtId="49" fontId="11" fillId="0" borderId="13" xfId="1" applyNumberFormat="1" applyFont="1" applyBorder="1" applyAlignment="1">
      <alignment horizontal="left" vertical="top" wrapText="1"/>
    </xf>
    <xf numFmtId="0" fontId="6" fillId="0" borderId="0" xfId="5" applyAlignment="1">
      <alignment horizontal="center" vertical="center" wrapText="1"/>
    </xf>
    <xf numFmtId="0" fontId="6" fillId="0" borderId="0" xfId="5"/>
    <xf numFmtId="0" fontId="5" fillId="0" borderId="10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8" fillId="0" borderId="11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5" fillId="0" borderId="33" xfId="0" applyFont="1" applyBorder="1"/>
    <xf numFmtId="0" fontId="5" fillId="0" borderId="34" xfId="0" applyFont="1" applyBorder="1"/>
    <xf numFmtId="0" fontId="7" fillId="0" borderId="11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8" fillId="0" borderId="33" xfId="0" applyFont="1" applyBorder="1"/>
    <xf numFmtId="0" fontId="8" fillId="0" borderId="34" xfId="0" applyFont="1" applyBorder="1"/>
    <xf numFmtId="178" fontId="5" fillId="0" borderId="109" xfId="0" applyNumberFormat="1" applyFont="1" applyBorder="1" applyAlignment="1">
      <alignment horizontal="center" vertical="center"/>
    </xf>
    <xf numFmtId="178" fontId="5" fillId="0" borderId="13" xfId="0" applyNumberFormat="1" applyFont="1" applyBorder="1" applyAlignment="1">
      <alignment horizontal="center" vertical="center"/>
    </xf>
    <xf numFmtId="178" fontId="5" fillId="0" borderId="78" xfId="0" applyNumberFormat="1" applyFont="1" applyBorder="1" applyAlignment="1">
      <alignment horizontal="center" vertical="center"/>
    </xf>
    <xf numFmtId="178" fontId="5" fillId="0" borderId="22" xfId="0" applyNumberFormat="1" applyFont="1" applyBorder="1" applyAlignment="1">
      <alignment horizontal="center" vertical="center"/>
    </xf>
    <xf numFmtId="178" fontId="5" fillId="0" borderId="45" xfId="0" applyNumberFormat="1" applyFont="1" applyBorder="1" applyAlignment="1">
      <alignment horizontal="center" vertical="center"/>
    </xf>
    <xf numFmtId="178" fontId="5" fillId="0" borderId="110" xfId="0" applyNumberFormat="1" applyFont="1" applyBorder="1" applyAlignment="1">
      <alignment horizontal="center" vertical="center"/>
    </xf>
    <xf numFmtId="178" fontId="8" fillId="0" borderId="109" xfId="0" applyNumberFormat="1" applyFont="1" applyBorder="1" applyAlignment="1">
      <alignment horizontal="center" vertical="center"/>
    </xf>
    <xf numFmtId="178" fontId="8" fillId="0" borderId="22" xfId="0" applyNumberFormat="1" applyFont="1" applyBorder="1" applyAlignment="1">
      <alignment horizontal="center" vertical="center"/>
    </xf>
    <xf numFmtId="0" fontId="6" fillId="0" borderId="105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17" fillId="0" borderId="82" xfId="3" applyFont="1" applyBorder="1" applyAlignment="1">
      <alignment horizontal="center" vertical="center" wrapText="1"/>
    </xf>
    <xf numFmtId="0" fontId="17" fillId="0" borderId="22" xfId="3" applyFont="1" applyBorder="1" applyAlignment="1">
      <alignment horizontal="center" vertical="center" wrapText="1"/>
    </xf>
    <xf numFmtId="0" fontId="17" fillId="0" borderId="107" xfId="3" applyFont="1" applyBorder="1" applyAlignment="1">
      <alignment horizontal="center" vertical="center" wrapText="1"/>
    </xf>
    <xf numFmtId="0" fontId="5" fillId="0" borderId="79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17" fillId="0" borderId="13" xfId="3" applyFont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19" fillId="0" borderId="82" xfId="3" applyFont="1" applyBorder="1" applyAlignment="1">
      <alignment horizontal="center" vertical="center" wrapText="1"/>
    </xf>
    <xf numFmtId="0" fontId="19" fillId="0" borderId="107" xfId="3" applyFont="1" applyBorder="1" applyAlignment="1">
      <alignment horizontal="center" vertical="center" wrapText="1"/>
    </xf>
    <xf numFmtId="0" fontId="17" fillId="0" borderId="70" xfId="2" applyFont="1" applyBorder="1" applyAlignment="1">
      <alignment horizontal="center" vertical="center" wrapText="1"/>
    </xf>
    <xf numFmtId="0" fontId="17" fillId="0" borderId="96" xfId="2" applyFont="1" applyBorder="1" applyAlignment="1">
      <alignment horizontal="center" vertical="center" wrapText="1"/>
    </xf>
    <xf numFmtId="0" fontId="17" fillId="0" borderId="71" xfId="2" applyFont="1" applyBorder="1" applyAlignment="1">
      <alignment horizontal="center" vertical="center" wrapText="1"/>
    </xf>
    <xf numFmtId="0" fontId="17" fillId="0" borderId="6" xfId="3" applyFont="1" applyBorder="1" applyAlignment="1">
      <alignment horizontal="center" vertical="center" wrapText="1"/>
    </xf>
    <xf numFmtId="0" fontId="17" fillId="0" borderId="6" xfId="2" applyFont="1" applyBorder="1" applyAlignment="1">
      <alignment horizontal="center" vertical="center" wrapText="1"/>
    </xf>
    <xf numFmtId="0" fontId="17" fillId="0" borderId="7" xfId="2" applyFont="1" applyBorder="1" applyAlignment="1">
      <alignment horizontal="center" vertical="center" wrapText="1"/>
    </xf>
    <xf numFmtId="0" fontId="17" fillId="0" borderId="13" xfId="2" applyFont="1" applyBorder="1" applyAlignment="1">
      <alignment horizontal="center" vertical="center" wrapText="1"/>
    </xf>
    <xf numFmtId="0" fontId="17" fillId="0" borderId="14" xfId="2" applyFont="1" applyBorder="1" applyAlignment="1">
      <alignment horizontal="center" vertical="center" wrapText="1"/>
    </xf>
    <xf numFmtId="0" fontId="17" fillId="0" borderId="72" xfId="2" applyFont="1" applyBorder="1" applyAlignment="1">
      <alignment horizontal="center" vertical="center" wrapText="1"/>
    </xf>
    <xf numFmtId="0" fontId="17" fillId="0" borderId="95" xfId="2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10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10" xfId="0" applyFont="1" applyBorder="1" applyAlignment="1">
      <alignment horizontal="center" vertical="center"/>
    </xf>
    <xf numFmtId="0" fontId="8" fillId="0" borderId="109" xfId="0" applyFont="1" applyBorder="1" applyAlignment="1">
      <alignment horizontal="center" vertical="center"/>
    </xf>
    <xf numFmtId="0" fontId="8" fillId="0" borderId="110" xfId="0" applyFont="1" applyBorder="1" applyAlignment="1">
      <alignment horizontal="center" vertical="center"/>
    </xf>
    <xf numFmtId="49" fontId="6" fillId="0" borderId="43" xfId="0" applyNumberFormat="1" applyFont="1" applyBorder="1" applyAlignment="1">
      <alignment horizontal="center" vertical="center"/>
    </xf>
    <xf numFmtId="49" fontId="6" fillId="0" borderId="44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49" fontId="5" fillId="0" borderId="45" xfId="0" applyNumberFormat="1" applyFont="1" applyBorder="1" applyAlignment="1">
      <alignment horizontal="center" vertical="center"/>
    </xf>
    <xf numFmtId="49" fontId="5" fillId="0" borderId="103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0" fontId="16" fillId="0" borderId="0" xfId="2" applyFont="1" applyAlignment="1">
      <alignment horizontal="center" vertical="center" wrapText="1"/>
    </xf>
    <xf numFmtId="187" fontId="5" fillId="0" borderId="0" xfId="0" applyNumberFormat="1" applyFont="1"/>
  </cellXfs>
  <cellStyles count="6">
    <cellStyle name="常规" xfId="0" builtinId="0"/>
    <cellStyle name="常规 2" xfId="4" xr:uid="{63433ED0-269C-4E3D-AB92-2301507FEC26}"/>
    <cellStyle name="常规_FIG3" xfId="1" xr:uid="{1FB1929E-5C0C-48A9-A2BB-C0BA1830FE67}"/>
    <cellStyle name="常规_Fig3缺h" xfId="5" xr:uid="{D5864EC1-DC2A-47B3-ACA8-6DEE34069234}"/>
    <cellStyle name="常规_Figure 8" xfId="2" xr:uid="{4BCE2206-2E72-45FE-B760-F98B9A56F388}"/>
    <cellStyle name="常规_Supplemental Figure 15" xfId="3" xr:uid="{9BFB87C2-07E0-4480-888E-AA0C5474EC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P342"/>
  <sheetViews>
    <sheetView zoomScaleNormal="100" workbookViewId="0">
      <selection activeCell="B335" sqref="B335"/>
    </sheetView>
  </sheetViews>
  <sheetFormatPr defaultRowHeight="14" x14ac:dyDescent="0.3"/>
  <cols>
    <col min="3" max="3" width="13.58203125" customWidth="1"/>
    <col min="4" max="4" width="14.25" customWidth="1"/>
    <col min="9" max="9" width="11.4140625" customWidth="1"/>
    <col min="12" max="12" width="17.33203125" customWidth="1"/>
    <col min="13" max="13" width="15.08203125" customWidth="1"/>
    <col min="18" max="18" width="12.08203125" customWidth="1"/>
    <col min="20" max="20" width="12.08203125" customWidth="1"/>
  </cols>
  <sheetData>
    <row r="1" spans="3:36" s="1" customFormat="1" ht="17.149999999999999" customHeight="1" thickBot="1" x14ac:dyDescent="0.35">
      <c r="C1" s="2" t="s">
        <v>497</v>
      </c>
    </row>
    <row r="2" spans="3:36" s="3" customFormat="1" ht="13" x14ac:dyDescent="0.3">
      <c r="C2" s="156"/>
      <c r="D2" s="375" t="s">
        <v>0</v>
      </c>
      <c r="E2" s="376"/>
      <c r="F2" s="377"/>
      <c r="G2" s="378" t="s">
        <v>1</v>
      </c>
      <c r="H2" s="373"/>
      <c r="I2" s="379"/>
      <c r="J2" s="378" t="s">
        <v>2</v>
      </c>
      <c r="K2" s="373"/>
      <c r="L2" s="379"/>
      <c r="M2" s="378" t="s">
        <v>3</v>
      </c>
      <c r="N2" s="373"/>
      <c r="O2" s="379"/>
      <c r="P2" s="378" t="s">
        <v>182</v>
      </c>
      <c r="Q2" s="373"/>
      <c r="R2" s="379"/>
      <c r="S2" s="378" t="s">
        <v>4</v>
      </c>
      <c r="T2" s="373"/>
      <c r="U2" s="379"/>
      <c r="V2" s="378" t="s">
        <v>5</v>
      </c>
      <c r="W2" s="373"/>
      <c r="X2" s="379"/>
      <c r="Y2" s="378" t="s">
        <v>6</v>
      </c>
      <c r="Z2" s="373"/>
      <c r="AA2" s="379"/>
      <c r="AB2" s="378" t="s">
        <v>7</v>
      </c>
      <c r="AC2" s="373"/>
      <c r="AD2" s="379"/>
      <c r="AE2" s="378" t="s">
        <v>8</v>
      </c>
      <c r="AF2" s="373"/>
      <c r="AG2" s="379"/>
      <c r="AH2" s="373" t="s">
        <v>9</v>
      </c>
      <c r="AI2" s="373"/>
      <c r="AJ2" s="374"/>
    </row>
    <row r="3" spans="3:36" s="3" customFormat="1" ht="12.5" x14ac:dyDescent="0.25">
      <c r="C3" s="27"/>
      <c r="D3" s="7" t="s">
        <v>10</v>
      </c>
      <c r="E3" s="8" t="s">
        <v>11</v>
      </c>
      <c r="F3" s="160" t="s">
        <v>12</v>
      </c>
      <c r="G3" s="7" t="s">
        <v>10</v>
      </c>
      <c r="H3" s="8" t="s">
        <v>11</v>
      </c>
      <c r="I3" s="160" t="s">
        <v>12</v>
      </c>
      <c r="J3" s="7" t="s">
        <v>10</v>
      </c>
      <c r="K3" s="8" t="s">
        <v>11</v>
      </c>
      <c r="L3" s="160" t="s">
        <v>12</v>
      </c>
      <c r="M3" s="7" t="s">
        <v>10</v>
      </c>
      <c r="N3" s="8" t="s">
        <v>11</v>
      </c>
      <c r="O3" s="160" t="s">
        <v>12</v>
      </c>
      <c r="P3" s="7" t="s">
        <v>10</v>
      </c>
      <c r="Q3" s="8" t="s">
        <v>11</v>
      </c>
      <c r="R3" s="160" t="s">
        <v>12</v>
      </c>
      <c r="S3" s="7" t="s">
        <v>10</v>
      </c>
      <c r="T3" s="8" t="s">
        <v>11</v>
      </c>
      <c r="U3" s="160" t="s">
        <v>12</v>
      </c>
      <c r="V3" s="7" t="s">
        <v>10</v>
      </c>
      <c r="W3" s="8" t="s">
        <v>11</v>
      </c>
      <c r="X3" s="160" t="s">
        <v>12</v>
      </c>
      <c r="Y3" s="7" t="s">
        <v>10</v>
      </c>
      <c r="Z3" s="8" t="s">
        <v>11</v>
      </c>
      <c r="AA3" s="160" t="s">
        <v>12</v>
      </c>
      <c r="AB3" s="7" t="s">
        <v>10</v>
      </c>
      <c r="AC3" s="8" t="s">
        <v>11</v>
      </c>
      <c r="AD3" s="160" t="s">
        <v>12</v>
      </c>
      <c r="AE3" s="7" t="s">
        <v>10</v>
      </c>
      <c r="AF3" s="8" t="s">
        <v>11</v>
      </c>
      <c r="AG3" s="160" t="s">
        <v>12</v>
      </c>
      <c r="AH3" s="7" t="s">
        <v>10</v>
      </c>
      <c r="AI3" s="8" t="s">
        <v>11</v>
      </c>
      <c r="AJ3" s="81" t="s">
        <v>12</v>
      </c>
    </row>
    <row r="4" spans="3:36" s="3" customFormat="1" ht="12.5" x14ac:dyDescent="0.25">
      <c r="C4" s="210" t="s">
        <v>205</v>
      </c>
      <c r="D4" s="10">
        <v>1.449284416</v>
      </c>
      <c r="E4" s="11">
        <v>1.490001226</v>
      </c>
      <c r="F4" s="153">
        <v>1.38403992</v>
      </c>
      <c r="G4" s="10">
        <v>1.5136361700000001</v>
      </c>
      <c r="H4" s="11">
        <v>1.2863117239999999</v>
      </c>
      <c r="I4" s="153">
        <v>1.35736671</v>
      </c>
      <c r="J4" s="10">
        <v>1.2235170399999999</v>
      </c>
      <c r="K4" s="11">
        <v>1.6183447010000001</v>
      </c>
      <c r="L4" s="153">
        <v>1.30235433</v>
      </c>
      <c r="M4" s="10">
        <v>1.38133678</v>
      </c>
      <c r="N4" s="11">
        <v>1.4914250170000001</v>
      </c>
      <c r="O4" s="153">
        <v>1.4194871099999999</v>
      </c>
      <c r="P4" s="10">
        <v>1.3351493350000001</v>
      </c>
      <c r="Q4" s="11">
        <v>1.448711861</v>
      </c>
      <c r="R4" s="153">
        <v>1.47134437</v>
      </c>
      <c r="S4" s="10">
        <v>1.468610577</v>
      </c>
      <c r="T4" s="11">
        <v>1.44461189</v>
      </c>
      <c r="U4" s="153">
        <v>1.5354570700000001</v>
      </c>
      <c r="V4" s="10">
        <v>1.5231265460000001</v>
      </c>
      <c r="W4" s="11">
        <v>1.3530478610000001</v>
      </c>
      <c r="X4" s="153">
        <v>1.6609811999999999</v>
      </c>
      <c r="Y4" s="10">
        <v>1.638954198</v>
      </c>
      <c r="Z4" s="11">
        <v>1.240759371</v>
      </c>
      <c r="AA4" s="153">
        <v>1.5782534800000001</v>
      </c>
      <c r="AB4" s="10">
        <v>1.5912731929999999</v>
      </c>
      <c r="AC4" s="11">
        <v>1.670178341</v>
      </c>
      <c r="AD4" s="153">
        <v>1.04514705</v>
      </c>
      <c r="AE4" s="10">
        <v>1.7526755780000001</v>
      </c>
      <c r="AF4" s="11">
        <v>1.2267295469999999</v>
      </c>
      <c r="AG4" s="153">
        <v>1.35304786</v>
      </c>
      <c r="AH4" s="11">
        <v>1.4908089390000001</v>
      </c>
      <c r="AI4" s="11">
        <v>1.6212348640000001</v>
      </c>
      <c r="AJ4" s="59">
        <v>1.36901743</v>
      </c>
    </row>
    <row r="5" spans="3:36" s="3" customFormat="1" ht="13" thickBot="1" x14ac:dyDescent="0.3">
      <c r="C5" s="211" t="s">
        <v>206</v>
      </c>
      <c r="D5" s="98">
        <v>0.226338645</v>
      </c>
      <c r="E5" s="97">
        <v>0.29956244500000001</v>
      </c>
      <c r="F5" s="71">
        <v>0.34697699999999998</v>
      </c>
      <c r="G5" s="98">
        <v>8.2911219999999994E-2</v>
      </c>
      <c r="H5" s="97">
        <v>0.11518973</v>
      </c>
      <c r="I5" s="71">
        <v>6.5840999999999997E-2</v>
      </c>
      <c r="J5" s="98">
        <v>0.27975299300000001</v>
      </c>
      <c r="K5" s="97">
        <v>0.31719684999999997</v>
      </c>
      <c r="L5" s="71">
        <v>0.29530899999999999</v>
      </c>
      <c r="M5" s="98">
        <v>0.24498972299999999</v>
      </c>
      <c r="N5" s="97">
        <v>0.30068925600000002</v>
      </c>
      <c r="O5" s="71">
        <v>0.21425900000000001</v>
      </c>
      <c r="P5" s="98">
        <v>0.53678947399999999</v>
      </c>
      <c r="Q5" s="97">
        <v>0.60284243400000004</v>
      </c>
      <c r="R5" s="71">
        <v>0.33433499999999999</v>
      </c>
      <c r="S5" s="98">
        <v>9.9854148000000004E-2</v>
      </c>
      <c r="T5" s="97">
        <v>0.11882614599999999</v>
      </c>
      <c r="U5" s="71">
        <v>5.6732999999999999E-2</v>
      </c>
      <c r="V5" s="98">
        <v>7.2661682000000005E-2</v>
      </c>
      <c r="W5" s="97">
        <v>0.120319228</v>
      </c>
      <c r="X5" s="71">
        <v>9.2096999999999998E-2</v>
      </c>
      <c r="Y5" s="98">
        <v>7.5783965999999994E-2</v>
      </c>
      <c r="Z5" s="97">
        <v>5.5125609999999999E-2</v>
      </c>
      <c r="AA5" s="71">
        <v>9.8050999999999999E-2</v>
      </c>
      <c r="AB5" s="98">
        <v>0.105732283</v>
      </c>
      <c r="AC5" s="97">
        <v>7.6831702000000002E-2</v>
      </c>
      <c r="AD5" s="71">
        <v>6.6296999999999995E-2</v>
      </c>
      <c r="AE5" s="98">
        <v>8.1663240999999998E-2</v>
      </c>
      <c r="AF5" s="97">
        <v>4.8496855999999998E-2</v>
      </c>
      <c r="AG5" s="71">
        <v>7.8010999999999997E-2</v>
      </c>
      <c r="AH5" s="97">
        <v>0.114609003</v>
      </c>
      <c r="AI5" s="97">
        <v>0.101249668</v>
      </c>
      <c r="AJ5" s="54">
        <v>9.0305999999999997E-2</v>
      </c>
    </row>
    <row r="6" spans="3:36" s="3" customFormat="1" ht="12.5" x14ac:dyDescent="0.25"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3:36" s="154" customFormat="1" ht="13" x14ac:dyDescent="0.3">
      <c r="C7" s="338" t="s">
        <v>205</v>
      </c>
      <c r="D7" s="212"/>
      <c r="L7" s="337" t="s">
        <v>206</v>
      </c>
    </row>
    <row r="8" spans="3:36" s="3" customFormat="1" ht="13" thickBot="1" x14ac:dyDescent="0.3">
      <c r="C8" s="11" t="s">
        <v>13</v>
      </c>
      <c r="D8" s="11"/>
      <c r="L8" s="3" t="s">
        <v>13</v>
      </c>
    </row>
    <row r="9" spans="3:36" s="3" customFormat="1" ht="13.75" customHeight="1" x14ac:dyDescent="0.25">
      <c r="C9" s="380" t="s">
        <v>14</v>
      </c>
      <c r="D9" s="382" t="s">
        <v>15</v>
      </c>
      <c r="E9" s="384" t="s">
        <v>16</v>
      </c>
      <c r="F9" s="386" t="s">
        <v>17</v>
      </c>
      <c r="G9" s="388" t="s">
        <v>18</v>
      </c>
      <c r="H9" s="392" t="s">
        <v>19</v>
      </c>
      <c r="I9" s="393"/>
      <c r="L9" s="394" t="s">
        <v>14</v>
      </c>
      <c r="M9" s="396" t="s">
        <v>15</v>
      </c>
      <c r="N9" s="398" t="s">
        <v>16</v>
      </c>
      <c r="O9" s="386" t="s">
        <v>17</v>
      </c>
      <c r="P9" s="386" t="s">
        <v>18</v>
      </c>
      <c r="Q9" s="390" t="s">
        <v>19</v>
      </c>
      <c r="R9" s="391"/>
    </row>
    <row r="10" spans="3:36" s="3" customFormat="1" ht="14.5" customHeight="1" thickBot="1" x14ac:dyDescent="0.3">
      <c r="C10" s="381"/>
      <c r="D10" s="383"/>
      <c r="E10" s="385"/>
      <c r="F10" s="387"/>
      <c r="G10" s="389"/>
      <c r="H10" s="16" t="s">
        <v>20</v>
      </c>
      <c r="I10" s="17" t="s">
        <v>21</v>
      </c>
      <c r="L10" s="395"/>
      <c r="M10" s="397"/>
      <c r="N10" s="399"/>
      <c r="O10" s="400"/>
      <c r="P10" s="400"/>
      <c r="Q10" s="19" t="s">
        <v>20</v>
      </c>
      <c r="R10" s="20" t="s">
        <v>21</v>
      </c>
    </row>
    <row r="11" spans="3:36" s="3" customFormat="1" ht="13" x14ac:dyDescent="0.3">
      <c r="C11" s="21" t="s">
        <v>0</v>
      </c>
      <c r="D11" s="22" t="s">
        <v>1</v>
      </c>
      <c r="E11" s="23">
        <v>5.534E-2</v>
      </c>
      <c r="F11" s="24">
        <v>0.14516000000000001</v>
      </c>
      <c r="G11" s="25">
        <v>1</v>
      </c>
      <c r="H11" s="24">
        <v>-0.46360000000000001</v>
      </c>
      <c r="I11" s="26">
        <v>0.57430000000000003</v>
      </c>
      <c r="L11" s="27" t="s">
        <v>0</v>
      </c>
      <c r="M11" s="28" t="s">
        <v>1</v>
      </c>
      <c r="N11" s="23">
        <v>0.20297999999999999</v>
      </c>
      <c r="O11" s="24">
        <v>4.2009999999999999E-2</v>
      </c>
      <c r="P11" s="24">
        <v>3.0000000000000001E-3</v>
      </c>
      <c r="Q11" s="24">
        <v>5.28E-2</v>
      </c>
      <c r="R11" s="26">
        <v>0.35310000000000002</v>
      </c>
    </row>
    <row r="12" spans="3:36" s="3" customFormat="1" ht="13" x14ac:dyDescent="0.3">
      <c r="C12" s="21"/>
      <c r="D12" s="22" t="s">
        <v>2</v>
      </c>
      <c r="E12" s="23">
        <v>5.9700000000000003E-2</v>
      </c>
      <c r="F12" s="24">
        <v>0.14516000000000001</v>
      </c>
      <c r="G12" s="25">
        <v>1</v>
      </c>
      <c r="H12" s="24">
        <v>-0.4592</v>
      </c>
      <c r="I12" s="26">
        <v>0.5786</v>
      </c>
      <c r="L12" s="27"/>
      <c r="M12" s="28" t="s">
        <v>2</v>
      </c>
      <c r="N12" s="23">
        <v>-6.4599999999999996E-3</v>
      </c>
      <c r="O12" s="24">
        <v>4.2009999999999999E-2</v>
      </c>
      <c r="P12" s="24">
        <v>1</v>
      </c>
      <c r="Q12" s="24">
        <v>-0.15659999999999999</v>
      </c>
      <c r="R12" s="26">
        <v>0.14369999999999999</v>
      </c>
    </row>
    <row r="13" spans="3:36" s="3" customFormat="1" ht="13" x14ac:dyDescent="0.3">
      <c r="C13" s="21"/>
      <c r="D13" s="22" t="s">
        <v>3</v>
      </c>
      <c r="E13" s="23">
        <v>1.0359999999999999E-2</v>
      </c>
      <c r="F13" s="24">
        <v>0.14516000000000001</v>
      </c>
      <c r="G13" s="25">
        <v>1</v>
      </c>
      <c r="H13" s="24">
        <v>-0.50860000000000005</v>
      </c>
      <c r="I13" s="26">
        <v>0.52929999999999999</v>
      </c>
      <c r="L13" s="27"/>
      <c r="M13" s="28" t="s">
        <v>3</v>
      </c>
      <c r="N13" s="23">
        <v>3.7650000000000003E-2</v>
      </c>
      <c r="O13" s="24">
        <v>4.2009999999999999E-2</v>
      </c>
      <c r="P13" s="24">
        <v>0.997</v>
      </c>
      <c r="Q13" s="24">
        <v>-0.1125</v>
      </c>
      <c r="R13" s="26">
        <v>0.18779999999999999</v>
      </c>
    </row>
    <row r="14" spans="3:36" s="3" customFormat="1" ht="13" x14ac:dyDescent="0.3">
      <c r="C14" s="21"/>
      <c r="D14" s="22" t="s">
        <v>22</v>
      </c>
      <c r="E14" s="23">
        <v>2.2710000000000001E-2</v>
      </c>
      <c r="F14" s="24">
        <v>0.14516000000000001</v>
      </c>
      <c r="G14" s="25">
        <v>1</v>
      </c>
      <c r="H14" s="24">
        <v>-0.49619999999999997</v>
      </c>
      <c r="I14" s="26">
        <v>0.54159999999999997</v>
      </c>
      <c r="L14" s="27"/>
      <c r="M14" s="28" t="s">
        <v>22</v>
      </c>
      <c r="N14" s="23">
        <v>-0.20036000000000001</v>
      </c>
      <c r="O14" s="24">
        <v>4.2009999999999999E-2</v>
      </c>
      <c r="P14" s="24">
        <v>3.0000000000000001E-3</v>
      </c>
      <c r="Q14" s="24">
        <v>-0.35049999999999998</v>
      </c>
      <c r="R14" s="26">
        <v>-5.0200000000000002E-2</v>
      </c>
    </row>
    <row r="15" spans="3:36" s="3" customFormat="1" ht="13" x14ac:dyDescent="0.3">
      <c r="C15" s="21"/>
      <c r="D15" s="22" t="s">
        <v>4</v>
      </c>
      <c r="E15" s="23">
        <v>-4.1779999999999998E-2</v>
      </c>
      <c r="F15" s="24">
        <v>0.14516000000000001</v>
      </c>
      <c r="G15" s="25">
        <v>1</v>
      </c>
      <c r="H15" s="24">
        <v>-0.56069999999999998</v>
      </c>
      <c r="I15" s="26">
        <v>0.47710000000000002</v>
      </c>
      <c r="L15" s="27"/>
      <c r="M15" s="28" t="s">
        <v>4</v>
      </c>
      <c r="N15" s="23">
        <v>0.19914999999999999</v>
      </c>
      <c r="O15" s="24">
        <v>4.2009999999999999E-2</v>
      </c>
      <c r="P15" s="24">
        <v>4.0000000000000001E-3</v>
      </c>
      <c r="Q15" s="24">
        <v>4.9000000000000002E-2</v>
      </c>
      <c r="R15" s="26">
        <v>0.3493</v>
      </c>
    </row>
    <row r="16" spans="3:36" s="3" customFormat="1" ht="13" x14ac:dyDescent="0.3">
      <c r="C16" s="21"/>
      <c r="D16" s="22" t="s">
        <v>5</v>
      </c>
      <c r="E16" s="23">
        <v>-7.1279999999999996E-2</v>
      </c>
      <c r="F16" s="24">
        <v>0.14516000000000001</v>
      </c>
      <c r="G16" s="25">
        <v>1</v>
      </c>
      <c r="H16" s="24">
        <v>-0.59019999999999995</v>
      </c>
      <c r="I16" s="26">
        <v>0.4476</v>
      </c>
      <c r="L16" s="27"/>
      <c r="M16" s="28" t="s">
        <v>5</v>
      </c>
      <c r="N16" s="23">
        <v>0.19592999999999999</v>
      </c>
      <c r="O16" s="24">
        <v>4.2009999999999999E-2</v>
      </c>
      <c r="P16" s="24">
        <v>4.0000000000000001E-3</v>
      </c>
      <c r="Q16" s="24">
        <v>4.58E-2</v>
      </c>
      <c r="R16" s="26">
        <v>0.34610000000000002</v>
      </c>
    </row>
    <row r="17" spans="3:18" s="3" customFormat="1" ht="13" x14ac:dyDescent="0.3">
      <c r="C17" s="21"/>
      <c r="D17" s="22" t="s">
        <v>6</v>
      </c>
      <c r="E17" s="23">
        <v>-4.4880000000000003E-2</v>
      </c>
      <c r="F17" s="24">
        <v>0.14516000000000001</v>
      </c>
      <c r="G17" s="25">
        <v>1</v>
      </c>
      <c r="H17" s="24">
        <v>-0.56379999999999997</v>
      </c>
      <c r="I17" s="26">
        <v>0.47399999999999998</v>
      </c>
      <c r="L17" s="27"/>
      <c r="M17" s="28" t="s">
        <v>6</v>
      </c>
      <c r="N17" s="23">
        <v>0.21464</v>
      </c>
      <c r="O17" s="24">
        <v>4.2009999999999999E-2</v>
      </c>
      <c r="P17" s="24">
        <v>2E-3</v>
      </c>
      <c r="Q17" s="24">
        <v>6.4500000000000002E-2</v>
      </c>
      <c r="R17" s="26">
        <v>0.36480000000000001</v>
      </c>
    </row>
    <row r="18" spans="3:18" s="3" customFormat="1" ht="13" x14ac:dyDescent="0.3">
      <c r="C18" s="21"/>
      <c r="D18" s="22" t="s">
        <v>7</v>
      </c>
      <c r="E18" s="23">
        <v>5.5799999999999999E-3</v>
      </c>
      <c r="F18" s="24">
        <v>0.14516000000000001</v>
      </c>
      <c r="G18" s="25">
        <v>1</v>
      </c>
      <c r="H18" s="24">
        <v>-0.51329999999999998</v>
      </c>
      <c r="I18" s="26">
        <v>0.52449999999999997</v>
      </c>
      <c r="L18" s="27"/>
      <c r="M18" s="28" t="s">
        <v>7</v>
      </c>
      <c r="N18" s="23">
        <v>0.20801</v>
      </c>
      <c r="O18" s="24">
        <v>4.2009999999999999E-2</v>
      </c>
      <c r="P18" s="24">
        <v>2E-3</v>
      </c>
      <c r="Q18" s="24">
        <v>5.7799999999999997E-2</v>
      </c>
      <c r="R18" s="26">
        <v>0.35820000000000002</v>
      </c>
    </row>
    <row r="19" spans="3:18" s="3" customFormat="1" ht="13" x14ac:dyDescent="0.3">
      <c r="C19" s="21"/>
      <c r="D19" s="22" t="s">
        <v>8</v>
      </c>
      <c r="E19" s="23">
        <v>-3.0400000000000002E-3</v>
      </c>
      <c r="F19" s="24">
        <v>0.14516000000000001</v>
      </c>
      <c r="G19" s="25">
        <v>1</v>
      </c>
      <c r="H19" s="24">
        <v>-0.52200000000000002</v>
      </c>
      <c r="I19" s="26">
        <v>0.51590000000000003</v>
      </c>
      <c r="L19" s="27"/>
      <c r="M19" s="28" t="s">
        <v>8</v>
      </c>
      <c r="N19" s="23">
        <v>0.22156999999999999</v>
      </c>
      <c r="O19" s="24">
        <v>4.2009999999999999E-2</v>
      </c>
      <c r="P19" s="24">
        <v>1E-3</v>
      </c>
      <c r="Q19" s="24">
        <v>7.1400000000000005E-2</v>
      </c>
      <c r="R19" s="26">
        <v>0.37169999999999997</v>
      </c>
    </row>
    <row r="20" spans="3:18" s="3" customFormat="1" ht="13" x14ac:dyDescent="0.3">
      <c r="C20" s="29"/>
      <c r="D20" s="30" t="s">
        <v>9</v>
      </c>
      <c r="E20" s="31">
        <v>-5.2580000000000002E-2</v>
      </c>
      <c r="F20" s="19">
        <v>0.14516000000000001</v>
      </c>
      <c r="G20" s="32">
        <v>1</v>
      </c>
      <c r="H20" s="19">
        <v>-0.57150000000000001</v>
      </c>
      <c r="I20" s="20">
        <v>0.46629999999999999</v>
      </c>
      <c r="L20" s="33"/>
      <c r="M20" s="34" t="s">
        <v>9</v>
      </c>
      <c r="N20" s="31">
        <v>0.18890000000000001</v>
      </c>
      <c r="O20" s="19">
        <v>4.2009999999999999E-2</v>
      </c>
      <c r="P20" s="19">
        <v>7.0000000000000001E-3</v>
      </c>
      <c r="Q20" s="19">
        <v>3.8699999999999998E-2</v>
      </c>
      <c r="R20" s="20">
        <v>0.33910000000000001</v>
      </c>
    </row>
    <row r="21" spans="3:18" s="3" customFormat="1" ht="13" x14ac:dyDescent="0.3">
      <c r="C21" s="35" t="s">
        <v>1</v>
      </c>
      <c r="D21" s="36" t="s">
        <v>0</v>
      </c>
      <c r="E21" s="37">
        <v>-5.534E-2</v>
      </c>
      <c r="F21" s="38">
        <v>0.14516000000000001</v>
      </c>
      <c r="G21" s="39">
        <v>1</v>
      </c>
      <c r="H21" s="38">
        <v>-0.57430000000000003</v>
      </c>
      <c r="I21" s="40">
        <v>0.46360000000000001</v>
      </c>
      <c r="L21" s="41" t="s">
        <v>1</v>
      </c>
      <c r="M21" s="26" t="s">
        <v>0</v>
      </c>
      <c r="N21" s="23">
        <v>-0.20297999999999999</v>
      </c>
      <c r="O21" s="24">
        <v>4.2009999999999999E-2</v>
      </c>
      <c r="P21" s="24">
        <v>3.0000000000000001E-3</v>
      </c>
      <c r="Q21" s="24">
        <v>-0.35310000000000002</v>
      </c>
      <c r="R21" s="26">
        <v>-5.28E-2</v>
      </c>
    </row>
    <row r="22" spans="3:18" s="3" customFormat="1" ht="13" x14ac:dyDescent="0.3">
      <c r="C22" s="21"/>
      <c r="D22" s="22" t="s">
        <v>2</v>
      </c>
      <c r="E22" s="23">
        <v>4.3699999999999998E-3</v>
      </c>
      <c r="F22" s="24">
        <v>0.14516000000000001</v>
      </c>
      <c r="G22" s="25">
        <v>1</v>
      </c>
      <c r="H22" s="24">
        <v>-0.51449999999999996</v>
      </c>
      <c r="I22" s="26">
        <v>0.52329999999999999</v>
      </c>
      <c r="L22" s="27"/>
      <c r="M22" s="28" t="s">
        <v>2</v>
      </c>
      <c r="N22" s="23">
        <v>-0.20943999999999999</v>
      </c>
      <c r="O22" s="24">
        <v>4.2009999999999999E-2</v>
      </c>
      <c r="P22" s="24">
        <v>2E-3</v>
      </c>
      <c r="Q22" s="24">
        <v>-0.35959999999999998</v>
      </c>
      <c r="R22" s="26">
        <v>-5.9299999999999999E-2</v>
      </c>
    </row>
    <row r="23" spans="3:18" s="3" customFormat="1" ht="13" x14ac:dyDescent="0.3">
      <c r="C23" s="21"/>
      <c r="D23" s="22" t="s">
        <v>3</v>
      </c>
      <c r="E23" s="23">
        <v>-4.4979999999999999E-2</v>
      </c>
      <c r="F23" s="24">
        <v>0.14516000000000001</v>
      </c>
      <c r="G23" s="25">
        <v>1</v>
      </c>
      <c r="H23" s="24">
        <v>-0.56389999999999996</v>
      </c>
      <c r="I23" s="26">
        <v>0.47389999999999999</v>
      </c>
      <c r="L23" s="27"/>
      <c r="M23" s="28" t="s">
        <v>3</v>
      </c>
      <c r="N23" s="23">
        <v>-0.16533</v>
      </c>
      <c r="O23" s="24">
        <v>4.2009999999999999E-2</v>
      </c>
      <c r="P23" s="24">
        <v>2.3E-2</v>
      </c>
      <c r="Q23" s="24">
        <v>-0.3155</v>
      </c>
      <c r="R23" s="26">
        <v>-1.52E-2</v>
      </c>
    </row>
    <row r="24" spans="3:18" s="3" customFormat="1" ht="13" x14ac:dyDescent="0.3">
      <c r="C24" s="21"/>
      <c r="D24" s="22" t="s">
        <v>22</v>
      </c>
      <c r="E24" s="23">
        <v>-3.2629999999999999E-2</v>
      </c>
      <c r="F24" s="24">
        <v>0.14516000000000001</v>
      </c>
      <c r="G24" s="25">
        <v>1</v>
      </c>
      <c r="H24" s="24">
        <v>-0.55149999999999999</v>
      </c>
      <c r="I24" s="26">
        <v>0.48630000000000001</v>
      </c>
      <c r="L24" s="27"/>
      <c r="M24" s="28" t="s">
        <v>22</v>
      </c>
      <c r="N24" s="23">
        <v>-0.40333999999999998</v>
      </c>
      <c r="O24" s="24">
        <v>4.2009999999999999E-2</v>
      </c>
      <c r="P24" s="24">
        <v>0</v>
      </c>
      <c r="Q24" s="24">
        <v>-0.55349999999999999</v>
      </c>
      <c r="R24" s="26">
        <v>-0.25319999999999998</v>
      </c>
    </row>
    <row r="25" spans="3:18" s="3" customFormat="1" ht="13" x14ac:dyDescent="0.3">
      <c r="C25" s="21"/>
      <c r="D25" s="22" t="s">
        <v>4</v>
      </c>
      <c r="E25" s="23">
        <v>-9.7119999999999998E-2</v>
      </c>
      <c r="F25" s="24">
        <v>0.14516000000000001</v>
      </c>
      <c r="G25" s="25">
        <v>1</v>
      </c>
      <c r="H25" s="24">
        <v>-0.61599999999999999</v>
      </c>
      <c r="I25" s="26">
        <v>0.42180000000000001</v>
      </c>
      <c r="L25" s="27"/>
      <c r="M25" s="28" t="s">
        <v>4</v>
      </c>
      <c r="N25" s="23">
        <v>-3.82E-3</v>
      </c>
      <c r="O25" s="24">
        <v>4.2009999999999999E-2</v>
      </c>
      <c r="P25" s="24">
        <v>1</v>
      </c>
      <c r="Q25" s="24">
        <v>-0.154</v>
      </c>
      <c r="R25" s="26">
        <v>0.14630000000000001</v>
      </c>
    </row>
    <row r="26" spans="3:18" s="3" customFormat="1" ht="13" x14ac:dyDescent="0.3">
      <c r="C26" s="21"/>
      <c r="D26" s="22" t="s">
        <v>5</v>
      </c>
      <c r="E26" s="23">
        <v>-0.12661</v>
      </c>
      <c r="F26" s="24">
        <v>0.14516000000000001</v>
      </c>
      <c r="G26" s="25">
        <v>0.998</v>
      </c>
      <c r="H26" s="24">
        <v>-0.64549999999999996</v>
      </c>
      <c r="I26" s="26">
        <v>0.39229999999999998</v>
      </c>
      <c r="L26" s="27"/>
      <c r="M26" s="28" t="s">
        <v>5</v>
      </c>
      <c r="N26" s="23">
        <v>-7.0499999999999998E-3</v>
      </c>
      <c r="O26" s="24">
        <v>4.2009999999999999E-2</v>
      </c>
      <c r="P26" s="24">
        <v>1</v>
      </c>
      <c r="Q26" s="24">
        <v>-0.15720000000000001</v>
      </c>
      <c r="R26" s="26">
        <v>0.1431</v>
      </c>
    </row>
    <row r="27" spans="3:18" s="3" customFormat="1" ht="13" x14ac:dyDescent="0.3">
      <c r="C27" s="21"/>
      <c r="D27" s="22" t="s">
        <v>6</v>
      </c>
      <c r="E27" s="23">
        <v>-0.10022</v>
      </c>
      <c r="F27" s="24">
        <v>0.14516000000000001</v>
      </c>
      <c r="G27" s="25">
        <v>1</v>
      </c>
      <c r="H27" s="24">
        <v>-0.61909999999999998</v>
      </c>
      <c r="I27" s="26">
        <v>0.41870000000000002</v>
      </c>
      <c r="L27" s="27"/>
      <c r="M27" s="28" t="s">
        <v>6</v>
      </c>
      <c r="N27" s="23">
        <v>1.166E-2</v>
      </c>
      <c r="O27" s="24">
        <v>4.2009999999999999E-2</v>
      </c>
      <c r="P27" s="24">
        <v>1</v>
      </c>
      <c r="Q27" s="24">
        <v>-0.13850000000000001</v>
      </c>
      <c r="R27" s="26">
        <v>0.1618</v>
      </c>
    </row>
    <row r="28" spans="3:18" s="3" customFormat="1" ht="13" x14ac:dyDescent="0.3">
      <c r="C28" s="21"/>
      <c r="D28" s="22" t="s">
        <v>7</v>
      </c>
      <c r="E28" s="23">
        <v>-4.9759999999999999E-2</v>
      </c>
      <c r="F28" s="24">
        <v>0.14516000000000001</v>
      </c>
      <c r="G28" s="25">
        <v>1</v>
      </c>
      <c r="H28" s="24">
        <v>-0.56869999999999998</v>
      </c>
      <c r="I28" s="26">
        <v>0.46920000000000001</v>
      </c>
      <c r="L28" s="27"/>
      <c r="M28" s="28" t="s">
        <v>7</v>
      </c>
      <c r="N28" s="23">
        <v>5.0299999999999997E-3</v>
      </c>
      <c r="O28" s="24">
        <v>4.2009999999999999E-2</v>
      </c>
      <c r="P28" s="24">
        <v>1</v>
      </c>
      <c r="Q28" s="24">
        <v>-0.14510000000000001</v>
      </c>
      <c r="R28" s="26">
        <v>0.1552</v>
      </c>
    </row>
    <row r="29" spans="3:18" s="3" customFormat="1" ht="13" x14ac:dyDescent="0.3">
      <c r="C29" s="21"/>
      <c r="D29" s="22" t="s">
        <v>8</v>
      </c>
      <c r="E29" s="23">
        <v>-5.8380000000000001E-2</v>
      </c>
      <c r="F29" s="24">
        <v>0.14516000000000001</v>
      </c>
      <c r="G29" s="25">
        <v>1</v>
      </c>
      <c r="H29" s="24">
        <v>-0.57730000000000004</v>
      </c>
      <c r="I29" s="26">
        <v>0.46050000000000002</v>
      </c>
      <c r="L29" s="27"/>
      <c r="M29" s="28" t="s">
        <v>8</v>
      </c>
      <c r="N29" s="23">
        <v>1.8589999999999999E-2</v>
      </c>
      <c r="O29" s="24">
        <v>4.2009999999999999E-2</v>
      </c>
      <c r="P29" s="24">
        <v>1</v>
      </c>
      <c r="Q29" s="24">
        <v>-0.13159999999999999</v>
      </c>
      <c r="R29" s="26">
        <v>0.16880000000000001</v>
      </c>
    </row>
    <row r="30" spans="3:18" s="3" customFormat="1" ht="13" x14ac:dyDescent="0.3">
      <c r="C30" s="29"/>
      <c r="D30" s="30" t="s">
        <v>9</v>
      </c>
      <c r="E30" s="31">
        <v>-0.10792</v>
      </c>
      <c r="F30" s="19">
        <v>0.14516000000000001</v>
      </c>
      <c r="G30" s="32">
        <v>0.999</v>
      </c>
      <c r="H30" s="19">
        <v>-0.62680000000000002</v>
      </c>
      <c r="I30" s="20">
        <v>0.41099999999999998</v>
      </c>
      <c r="L30" s="33"/>
      <c r="M30" s="34" t="s">
        <v>9</v>
      </c>
      <c r="N30" s="31">
        <v>-1.4069999999999999E-2</v>
      </c>
      <c r="O30" s="19">
        <v>4.2009999999999999E-2</v>
      </c>
      <c r="P30" s="19">
        <v>1</v>
      </c>
      <c r="Q30" s="19">
        <v>-0.16420000000000001</v>
      </c>
      <c r="R30" s="20">
        <v>0.1361</v>
      </c>
    </row>
    <row r="31" spans="3:18" s="3" customFormat="1" ht="13" x14ac:dyDescent="0.3">
      <c r="C31" s="35" t="s">
        <v>2</v>
      </c>
      <c r="D31" s="36" t="s">
        <v>0</v>
      </c>
      <c r="E31" s="37">
        <v>-5.9700000000000003E-2</v>
      </c>
      <c r="F31" s="38">
        <v>0.14516000000000001</v>
      </c>
      <c r="G31" s="39">
        <v>1</v>
      </c>
      <c r="H31" s="38">
        <v>-0.5786</v>
      </c>
      <c r="I31" s="40">
        <v>0.4592</v>
      </c>
      <c r="L31" s="41" t="s">
        <v>2</v>
      </c>
      <c r="M31" s="26" t="s">
        <v>0</v>
      </c>
      <c r="N31" s="23">
        <v>6.4599999999999996E-3</v>
      </c>
      <c r="O31" s="24">
        <v>4.2009999999999999E-2</v>
      </c>
      <c r="P31" s="24">
        <v>1</v>
      </c>
      <c r="Q31" s="24">
        <v>-0.14369999999999999</v>
      </c>
      <c r="R31" s="26">
        <v>0.15659999999999999</v>
      </c>
    </row>
    <row r="32" spans="3:18" s="3" customFormat="1" ht="13" x14ac:dyDescent="0.3">
      <c r="C32" s="21"/>
      <c r="D32" s="22" t="s">
        <v>1</v>
      </c>
      <c r="E32" s="23">
        <v>-4.3699999999999998E-3</v>
      </c>
      <c r="F32" s="24">
        <v>0.14516000000000001</v>
      </c>
      <c r="G32" s="25">
        <v>1</v>
      </c>
      <c r="H32" s="24">
        <v>-0.52329999999999999</v>
      </c>
      <c r="I32" s="26">
        <v>0.51449999999999996</v>
      </c>
      <c r="L32" s="41"/>
      <c r="M32" s="28" t="s">
        <v>1</v>
      </c>
      <c r="N32" s="23">
        <v>0.20943999999999999</v>
      </c>
      <c r="O32" s="24">
        <v>4.2009999999999999E-2</v>
      </c>
      <c r="P32" s="24">
        <v>2E-3</v>
      </c>
      <c r="Q32" s="24">
        <v>5.9299999999999999E-2</v>
      </c>
      <c r="R32" s="26">
        <v>0.35959999999999998</v>
      </c>
    </row>
    <row r="33" spans="3:18" s="3" customFormat="1" ht="13" x14ac:dyDescent="0.3">
      <c r="C33" s="21"/>
      <c r="D33" s="22" t="s">
        <v>3</v>
      </c>
      <c r="E33" s="23">
        <v>-4.9340000000000002E-2</v>
      </c>
      <c r="F33" s="24">
        <v>0.14516000000000001</v>
      </c>
      <c r="G33" s="25">
        <v>1</v>
      </c>
      <c r="H33" s="24">
        <v>-0.56830000000000003</v>
      </c>
      <c r="I33" s="26">
        <v>0.46960000000000002</v>
      </c>
      <c r="L33" s="41"/>
      <c r="M33" s="28" t="s">
        <v>3</v>
      </c>
      <c r="N33" s="23">
        <v>4.4110000000000003E-2</v>
      </c>
      <c r="O33" s="24">
        <v>4.2009999999999999E-2</v>
      </c>
      <c r="P33" s="24">
        <v>0.99099999999999999</v>
      </c>
      <c r="Q33" s="24">
        <v>-0.1061</v>
      </c>
      <c r="R33" s="26">
        <v>0.1943</v>
      </c>
    </row>
    <row r="34" spans="3:18" s="3" customFormat="1" ht="13" x14ac:dyDescent="0.3">
      <c r="C34" s="21"/>
      <c r="D34" s="22" t="s">
        <v>22</v>
      </c>
      <c r="E34" s="23">
        <v>-3.6999999999999998E-2</v>
      </c>
      <c r="F34" s="24">
        <v>0.14516000000000001</v>
      </c>
      <c r="G34" s="25">
        <v>1</v>
      </c>
      <c r="H34" s="24">
        <v>-0.55589999999999995</v>
      </c>
      <c r="I34" s="26">
        <v>0.4819</v>
      </c>
      <c r="L34" s="41"/>
      <c r="M34" s="28" t="s">
        <v>22</v>
      </c>
      <c r="N34" s="23">
        <v>-0.19389999999999999</v>
      </c>
      <c r="O34" s="24">
        <v>4.2009999999999999E-2</v>
      </c>
      <c r="P34" s="24">
        <v>5.0000000000000001E-3</v>
      </c>
      <c r="Q34" s="24">
        <v>-0.34410000000000002</v>
      </c>
      <c r="R34" s="26">
        <v>-4.3700000000000003E-2</v>
      </c>
    </row>
    <row r="35" spans="3:18" s="3" customFormat="1" ht="13" x14ac:dyDescent="0.3">
      <c r="C35" s="21"/>
      <c r="D35" s="22" t="s">
        <v>4</v>
      </c>
      <c r="E35" s="23">
        <v>-0.10149</v>
      </c>
      <c r="F35" s="24">
        <v>0.14516000000000001</v>
      </c>
      <c r="G35" s="25">
        <v>1</v>
      </c>
      <c r="H35" s="24">
        <v>-0.62039999999999995</v>
      </c>
      <c r="I35" s="26">
        <v>0.41739999999999999</v>
      </c>
      <c r="L35" s="41"/>
      <c r="M35" s="28" t="s">
        <v>4</v>
      </c>
      <c r="N35" s="23">
        <v>0.20562</v>
      </c>
      <c r="O35" s="24">
        <v>4.2009999999999999E-2</v>
      </c>
      <c r="P35" s="24">
        <v>3.0000000000000001E-3</v>
      </c>
      <c r="Q35" s="24">
        <v>5.5500000000000001E-2</v>
      </c>
      <c r="R35" s="26">
        <v>0.35580000000000001</v>
      </c>
    </row>
    <row r="36" spans="3:18" s="3" customFormat="1" ht="13" x14ac:dyDescent="0.3">
      <c r="C36" s="21"/>
      <c r="D36" s="22" t="s">
        <v>5</v>
      </c>
      <c r="E36" s="23">
        <v>-0.13098000000000001</v>
      </c>
      <c r="F36" s="24">
        <v>0.14516000000000001</v>
      </c>
      <c r="G36" s="25">
        <v>0.997</v>
      </c>
      <c r="H36" s="24">
        <v>-0.64990000000000003</v>
      </c>
      <c r="I36" s="26">
        <v>0.38790000000000002</v>
      </c>
      <c r="L36" s="41"/>
      <c r="M36" s="28" t="s">
        <v>5</v>
      </c>
      <c r="N36" s="23">
        <v>0.20238999999999999</v>
      </c>
      <c r="O36" s="24">
        <v>4.2009999999999999E-2</v>
      </c>
      <c r="P36" s="24">
        <v>3.0000000000000001E-3</v>
      </c>
      <c r="Q36" s="24">
        <v>5.2200000000000003E-2</v>
      </c>
      <c r="R36" s="26">
        <v>0.35260000000000002</v>
      </c>
    </row>
    <row r="37" spans="3:18" s="3" customFormat="1" ht="13" x14ac:dyDescent="0.3">
      <c r="C37" s="21"/>
      <c r="D37" s="22" t="s">
        <v>6</v>
      </c>
      <c r="E37" s="23">
        <v>-0.10458000000000001</v>
      </c>
      <c r="F37" s="24">
        <v>0.14516000000000001</v>
      </c>
      <c r="G37" s="25">
        <v>1</v>
      </c>
      <c r="H37" s="24">
        <v>-0.62350000000000005</v>
      </c>
      <c r="I37" s="26">
        <v>0.4143</v>
      </c>
      <c r="L37" s="41"/>
      <c r="M37" s="28" t="s">
        <v>6</v>
      </c>
      <c r="N37" s="23">
        <v>0.22109999999999999</v>
      </c>
      <c r="O37" s="24">
        <v>4.2009999999999999E-2</v>
      </c>
      <c r="P37" s="24">
        <v>1E-3</v>
      </c>
      <c r="Q37" s="24">
        <v>7.0900000000000005E-2</v>
      </c>
      <c r="R37" s="26">
        <v>0.37130000000000002</v>
      </c>
    </row>
    <row r="38" spans="3:18" s="3" customFormat="1" ht="13" x14ac:dyDescent="0.3">
      <c r="C38" s="21"/>
      <c r="D38" s="22" t="s">
        <v>7</v>
      </c>
      <c r="E38" s="23">
        <v>-5.4129999999999998E-2</v>
      </c>
      <c r="F38" s="24">
        <v>0.14516000000000001</v>
      </c>
      <c r="G38" s="25">
        <v>1</v>
      </c>
      <c r="H38" s="24">
        <v>-0.57299999999999995</v>
      </c>
      <c r="I38" s="26">
        <v>0.46479999999999999</v>
      </c>
      <c r="L38" s="41"/>
      <c r="M38" s="28" t="s">
        <v>7</v>
      </c>
      <c r="N38" s="23">
        <v>0.21446999999999999</v>
      </c>
      <c r="O38" s="24">
        <v>4.2009999999999999E-2</v>
      </c>
      <c r="P38" s="24">
        <v>2E-3</v>
      </c>
      <c r="Q38" s="24">
        <v>6.4299999999999996E-2</v>
      </c>
      <c r="R38" s="26">
        <v>0.36459999999999998</v>
      </c>
    </row>
    <row r="39" spans="3:18" s="3" customFormat="1" ht="13" x14ac:dyDescent="0.3">
      <c r="C39" s="21"/>
      <c r="D39" s="22" t="s">
        <v>8</v>
      </c>
      <c r="E39" s="23">
        <v>-6.275E-2</v>
      </c>
      <c r="F39" s="24">
        <v>0.14516000000000001</v>
      </c>
      <c r="G39" s="25">
        <v>1</v>
      </c>
      <c r="H39" s="24">
        <v>-0.58169999999999999</v>
      </c>
      <c r="I39" s="26">
        <v>0.45619999999999999</v>
      </c>
      <c r="L39" s="41"/>
      <c r="M39" s="28" t="s">
        <v>8</v>
      </c>
      <c r="N39" s="23">
        <v>0.22803000000000001</v>
      </c>
      <c r="O39" s="24">
        <v>4.2009999999999999E-2</v>
      </c>
      <c r="P39" s="24">
        <v>1E-3</v>
      </c>
      <c r="Q39" s="24">
        <v>7.7899999999999997E-2</v>
      </c>
      <c r="R39" s="26">
        <v>0.37819999999999998</v>
      </c>
    </row>
    <row r="40" spans="3:18" s="3" customFormat="1" ht="13" x14ac:dyDescent="0.3">
      <c r="C40" s="29"/>
      <c r="D40" s="30" t="s">
        <v>9</v>
      </c>
      <c r="E40" s="31">
        <v>-0.11228</v>
      </c>
      <c r="F40" s="19">
        <v>0.14516000000000001</v>
      </c>
      <c r="G40" s="32">
        <v>0.999</v>
      </c>
      <c r="H40" s="19">
        <v>-0.63119999999999998</v>
      </c>
      <c r="I40" s="20">
        <v>0.40660000000000002</v>
      </c>
      <c r="L40" s="42"/>
      <c r="M40" s="34" t="s">
        <v>9</v>
      </c>
      <c r="N40" s="31">
        <v>0.19536000000000001</v>
      </c>
      <c r="O40" s="19">
        <v>4.2009999999999999E-2</v>
      </c>
      <c r="P40" s="19">
        <v>5.0000000000000001E-3</v>
      </c>
      <c r="Q40" s="19">
        <v>4.5199999999999997E-2</v>
      </c>
      <c r="R40" s="20">
        <v>0.34549999999999997</v>
      </c>
    </row>
    <row r="41" spans="3:18" s="3" customFormat="1" ht="13" x14ac:dyDescent="0.3">
      <c r="C41" s="35" t="s">
        <v>3</v>
      </c>
      <c r="D41" s="36" t="s">
        <v>0</v>
      </c>
      <c r="E41" s="37">
        <v>-1.0359999999999999E-2</v>
      </c>
      <c r="F41" s="38">
        <v>0.14516000000000001</v>
      </c>
      <c r="G41" s="39">
        <v>1</v>
      </c>
      <c r="H41" s="38">
        <v>-0.52929999999999999</v>
      </c>
      <c r="I41" s="40">
        <v>0.50860000000000005</v>
      </c>
      <c r="L41" s="41" t="s">
        <v>3</v>
      </c>
      <c r="M41" s="26" t="s">
        <v>0</v>
      </c>
      <c r="N41" s="23">
        <v>-3.7650000000000003E-2</v>
      </c>
      <c r="O41" s="24">
        <v>4.2009999999999999E-2</v>
      </c>
      <c r="P41" s="24">
        <v>0.997</v>
      </c>
      <c r="Q41" s="24">
        <v>-0.18779999999999999</v>
      </c>
      <c r="R41" s="26">
        <v>0.1125</v>
      </c>
    </row>
    <row r="42" spans="3:18" s="3" customFormat="1" ht="13" x14ac:dyDescent="0.3">
      <c r="C42" s="21"/>
      <c r="D42" s="22" t="s">
        <v>1</v>
      </c>
      <c r="E42" s="23">
        <v>4.4979999999999999E-2</v>
      </c>
      <c r="F42" s="24">
        <v>0.14516000000000001</v>
      </c>
      <c r="G42" s="25">
        <v>1</v>
      </c>
      <c r="H42" s="24">
        <v>-0.47389999999999999</v>
      </c>
      <c r="I42" s="26">
        <v>0.56389999999999996</v>
      </c>
      <c r="L42" s="41"/>
      <c r="M42" s="28" t="s">
        <v>1</v>
      </c>
      <c r="N42" s="23">
        <v>0.16533</v>
      </c>
      <c r="O42" s="24">
        <v>4.2009999999999999E-2</v>
      </c>
      <c r="P42" s="24">
        <v>2.3E-2</v>
      </c>
      <c r="Q42" s="24">
        <v>1.52E-2</v>
      </c>
      <c r="R42" s="26">
        <v>0.3155</v>
      </c>
    </row>
    <row r="43" spans="3:18" s="3" customFormat="1" ht="13" x14ac:dyDescent="0.3">
      <c r="C43" s="21"/>
      <c r="D43" s="22" t="s">
        <v>2</v>
      </c>
      <c r="E43" s="23">
        <v>4.9340000000000002E-2</v>
      </c>
      <c r="F43" s="24">
        <v>0.14516000000000001</v>
      </c>
      <c r="G43" s="25">
        <v>1</v>
      </c>
      <c r="H43" s="24">
        <v>-0.46960000000000002</v>
      </c>
      <c r="I43" s="26">
        <v>0.56830000000000003</v>
      </c>
      <c r="L43" s="41"/>
      <c r="M43" s="28" t="s">
        <v>2</v>
      </c>
      <c r="N43" s="23">
        <v>-4.4110000000000003E-2</v>
      </c>
      <c r="O43" s="24">
        <v>4.2009999999999999E-2</v>
      </c>
      <c r="P43" s="24">
        <v>0.99099999999999999</v>
      </c>
      <c r="Q43" s="24">
        <v>-0.1943</v>
      </c>
      <c r="R43" s="26">
        <v>0.1061</v>
      </c>
    </row>
    <row r="44" spans="3:18" s="3" customFormat="1" ht="13" x14ac:dyDescent="0.3">
      <c r="C44" s="21"/>
      <c r="D44" s="22" t="s">
        <v>22</v>
      </c>
      <c r="E44" s="23">
        <v>1.235E-2</v>
      </c>
      <c r="F44" s="24">
        <v>0.14516000000000001</v>
      </c>
      <c r="G44" s="25">
        <v>1</v>
      </c>
      <c r="H44" s="24">
        <v>-0.50660000000000005</v>
      </c>
      <c r="I44" s="26">
        <v>0.53129999999999999</v>
      </c>
      <c r="L44" s="41"/>
      <c r="M44" s="28" t="s">
        <v>22</v>
      </c>
      <c r="N44" s="23">
        <v>-0.23801</v>
      </c>
      <c r="O44" s="24">
        <v>4.2009999999999999E-2</v>
      </c>
      <c r="P44" s="24">
        <v>0</v>
      </c>
      <c r="Q44" s="24">
        <v>-0.38819999999999999</v>
      </c>
      <c r="R44" s="26">
        <v>-8.7800000000000003E-2</v>
      </c>
    </row>
    <row r="45" spans="3:18" s="3" customFormat="1" ht="13" x14ac:dyDescent="0.3">
      <c r="C45" s="21"/>
      <c r="D45" s="22" t="s">
        <v>4</v>
      </c>
      <c r="E45" s="23">
        <v>-5.2139999999999999E-2</v>
      </c>
      <c r="F45" s="24">
        <v>0.14516000000000001</v>
      </c>
      <c r="G45" s="25">
        <v>1</v>
      </c>
      <c r="H45" s="24">
        <v>-0.57110000000000005</v>
      </c>
      <c r="I45" s="26">
        <v>0.46679999999999999</v>
      </c>
      <c r="L45" s="41"/>
      <c r="M45" s="28" t="s">
        <v>4</v>
      </c>
      <c r="N45" s="23">
        <v>0.16150999999999999</v>
      </c>
      <c r="O45" s="24">
        <v>4.2009999999999999E-2</v>
      </c>
      <c r="P45" s="24">
        <v>2.8000000000000001E-2</v>
      </c>
      <c r="Q45" s="24">
        <v>1.1299999999999999E-2</v>
      </c>
      <c r="R45" s="26">
        <v>0.31169999999999998</v>
      </c>
    </row>
    <row r="46" spans="3:18" s="3" customFormat="1" ht="13" x14ac:dyDescent="0.3">
      <c r="C46" s="21"/>
      <c r="D46" s="22" t="s">
        <v>5</v>
      </c>
      <c r="E46" s="23">
        <v>-8.1640000000000004E-2</v>
      </c>
      <c r="F46" s="24">
        <v>0.14516000000000001</v>
      </c>
      <c r="G46" s="25">
        <v>1</v>
      </c>
      <c r="H46" s="24">
        <v>-0.60050000000000003</v>
      </c>
      <c r="I46" s="26">
        <v>0.43730000000000002</v>
      </c>
      <c r="L46" s="41"/>
      <c r="M46" s="28" t="s">
        <v>5</v>
      </c>
      <c r="N46" s="23">
        <v>0.15828999999999999</v>
      </c>
      <c r="O46" s="24">
        <v>4.2009999999999999E-2</v>
      </c>
      <c r="P46" s="24">
        <v>3.3000000000000002E-2</v>
      </c>
      <c r="Q46" s="24">
        <v>8.0999999999999996E-3</v>
      </c>
      <c r="R46" s="26">
        <v>0.30840000000000001</v>
      </c>
    </row>
    <row r="47" spans="3:18" s="3" customFormat="1" ht="13" x14ac:dyDescent="0.3">
      <c r="C47" s="21"/>
      <c r="D47" s="22" t="s">
        <v>6</v>
      </c>
      <c r="E47" s="23">
        <v>-5.5239999999999997E-2</v>
      </c>
      <c r="F47" s="24">
        <v>0.14516000000000001</v>
      </c>
      <c r="G47" s="25">
        <v>1</v>
      </c>
      <c r="H47" s="24">
        <v>-0.57420000000000004</v>
      </c>
      <c r="I47" s="26">
        <v>0.4637</v>
      </c>
      <c r="L47" s="41"/>
      <c r="M47" s="28" t="s">
        <v>6</v>
      </c>
      <c r="N47" s="23">
        <v>0.17699000000000001</v>
      </c>
      <c r="O47" s="24">
        <v>4.2009999999999999E-2</v>
      </c>
      <c r="P47" s="24">
        <v>1.2E-2</v>
      </c>
      <c r="Q47" s="24">
        <v>2.6800000000000001E-2</v>
      </c>
      <c r="R47" s="26">
        <v>0.32719999999999999</v>
      </c>
    </row>
    <row r="48" spans="3:18" s="3" customFormat="1" ht="13" x14ac:dyDescent="0.3">
      <c r="C48" s="21"/>
      <c r="D48" s="22" t="s">
        <v>7</v>
      </c>
      <c r="E48" s="23">
        <v>-4.7800000000000004E-3</v>
      </c>
      <c r="F48" s="24">
        <v>0.14516000000000001</v>
      </c>
      <c r="G48" s="25">
        <v>1</v>
      </c>
      <c r="H48" s="24">
        <v>-0.52370000000000005</v>
      </c>
      <c r="I48" s="26">
        <v>0.5141</v>
      </c>
      <c r="L48" s="41"/>
      <c r="M48" s="28" t="s">
        <v>7</v>
      </c>
      <c r="N48" s="23">
        <v>0.17036000000000001</v>
      </c>
      <c r="O48" s="24">
        <v>4.2009999999999999E-2</v>
      </c>
      <c r="P48" s="24">
        <v>1.7999999999999999E-2</v>
      </c>
      <c r="Q48" s="24">
        <v>2.0199999999999999E-2</v>
      </c>
      <c r="R48" s="26">
        <v>0.32050000000000001</v>
      </c>
    </row>
    <row r="49" spans="3:18" s="3" customFormat="1" ht="13" x14ac:dyDescent="0.3">
      <c r="C49" s="21"/>
      <c r="D49" s="22" t="s">
        <v>8</v>
      </c>
      <c r="E49" s="23">
        <v>-1.34E-2</v>
      </c>
      <c r="F49" s="24">
        <v>0.14516000000000001</v>
      </c>
      <c r="G49" s="25">
        <v>1</v>
      </c>
      <c r="H49" s="24">
        <v>-0.5323</v>
      </c>
      <c r="I49" s="26">
        <v>0.50549999999999995</v>
      </c>
      <c r="L49" s="41"/>
      <c r="M49" s="28" t="s">
        <v>8</v>
      </c>
      <c r="N49" s="23">
        <v>0.18392</v>
      </c>
      <c r="O49" s="24">
        <v>4.2009999999999999E-2</v>
      </c>
      <c r="P49" s="24">
        <v>8.9999999999999993E-3</v>
      </c>
      <c r="Q49" s="24">
        <v>3.3799999999999997E-2</v>
      </c>
      <c r="R49" s="26">
        <v>0.33410000000000001</v>
      </c>
    </row>
    <row r="50" spans="3:18" s="3" customFormat="1" ht="13" x14ac:dyDescent="0.3">
      <c r="C50" s="29"/>
      <c r="D50" s="30" t="s">
        <v>9</v>
      </c>
      <c r="E50" s="31">
        <v>-6.2939999999999996E-2</v>
      </c>
      <c r="F50" s="19">
        <v>0.14516000000000001</v>
      </c>
      <c r="G50" s="32">
        <v>1</v>
      </c>
      <c r="H50" s="19">
        <v>-0.58189999999999997</v>
      </c>
      <c r="I50" s="20">
        <v>0.45600000000000002</v>
      </c>
      <c r="L50" s="42"/>
      <c r="M50" s="34" t="s">
        <v>9</v>
      </c>
      <c r="N50" s="31">
        <v>0.15126000000000001</v>
      </c>
      <c r="O50" s="19">
        <v>4.2009999999999999E-2</v>
      </c>
      <c r="P50" s="19">
        <v>4.7E-2</v>
      </c>
      <c r="Q50" s="19">
        <v>1.1000000000000001E-3</v>
      </c>
      <c r="R50" s="20">
        <v>0.3014</v>
      </c>
    </row>
    <row r="51" spans="3:18" s="3" customFormat="1" ht="13" x14ac:dyDescent="0.3">
      <c r="C51" s="35" t="s">
        <v>22</v>
      </c>
      <c r="D51" s="36" t="s">
        <v>0</v>
      </c>
      <c r="E51" s="37">
        <v>-2.2710000000000001E-2</v>
      </c>
      <c r="F51" s="38">
        <v>0.14516000000000001</v>
      </c>
      <c r="G51" s="39">
        <v>1</v>
      </c>
      <c r="H51" s="38">
        <v>-0.54159999999999997</v>
      </c>
      <c r="I51" s="40">
        <v>0.49619999999999997</v>
      </c>
      <c r="L51" s="41" t="s">
        <v>22</v>
      </c>
      <c r="M51" s="26" t="s">
        <v>0</v>
      </c>
      <c r="N51" s="23">
        <v>0.20036000000000001</v>
      </c>
      <c r="O51" s="24">
        <v>4.2009999999999999E-2</v>
      </c>
      <c r="P51" s="24">
        <v>3.0000000000000001E-3</v>
      </c>
      <c r="Q51" s="24">
        <v>5.0200000000000002E-2</v>
      </c>
      <c r="R51" s="26">
        <v>0.35049999999999998</v>
      </c>
    </row>
    <row r="52" spans="3:18" s="3" customFormat="1" ht="13" x14ac:dyDescent="0.3">
      <c r="C52" s="21"/>
      <c r="D52" s="22" t="s">
        <v>1</v>
      </c>
      <c r="E52" s="23">
        <v>3.2629999999999999E-2</v>
      </c>
      <c r="F52" s="24">
        <v>0.14516000000000001</v>
      </c>
      <c r="G52" s="25">
        <v>1</v>
      </c>
      <c r="H52" s="24">
        <v>-0.48630000000000001</v>
      </c>
      <c r="I52" s="26">
        <v>0.55149999999999999</v>
      </c>
      <c r="L52" s="41"/>
      <c r="M52" s="28" t="s">
        <v>1</v>
      </c>
      <c r="N52" s="23">
        <v>0.40333999999999998</v>
      </c>
      <c r="O52" s="24">
        <v>4.2009999999999999E-2</v>
      </c>
      <c r="P52" s="24">
        <v>0</v>
      </c>
      <c r="Q52" s="24">
        <v>0.25319999999999998</v>
      </c>
      <c r="R52" s="26">
        <v>0.55349999999999999</v>
      </c>
    </row>
    <row r="53" spans="3:18" s="3" customFormat="1" ht="13" x14ac:dyDescent="0.3">
      <c r="C53" s="21"/>
      <c r="D53" s="22" t="s">
        <v>2</v>
      </c>
      <c r="E53" s="23">
        <v>3.6999999999999998E-2</v>
      </c>
      <c r="F53" s="24">
        <v>0.14516000000000001</v>
      </c>
      <c r="G53" s="25">
        <v>1</v>
      </c>
      <c r="H53" s="24">
        <v>-0.4819</v>
      </c>
      <c r="I53" s="26">
        <v>0.55589999999999995</v>
      </c>
      <c r="L53" s="41"/>
      <c r="M53" s="28" t="s">
        <v>2</v>
      </c>
      <c r="N53" s="23">
        <v>0.19389999999999999</v>
      </c>
      <c r="O53" s="24">
        <v>4.2009999999999999E-2</v>
      </c>
      <c r="P53" s="24">
        <v>5.0000000000000001E-3</v>
      </c>
      <c r="Q53" s="24">
        <v>4.3700000000000003E-2</v>
      </c>
      <c r="R53" s="26">
        <v>0.34410000000000002</v>
      </c>
    </row>
    <row r="54" spans="3:18" s="3" customFormat="1" ht="13" x14ac:dyDescent="0.3">
      <c r="C54" s="21"/>
      <c r="D54" s="22" t="s">
        <v>3</v>
      </c>
      <c r="E54" s="23">
        <v>-1.235E-2</v>
      </c>
      <c r="F54" s="24">
        <v>0.14516000000000001</v>
      </c>
      <c r="G54" s="25">
        <v>1</v>
      </c>
      <c r="H54" s="24">
        <v>-0.53129999999999999</v>
      </c>
      <c r="I54" s="26">
        <v>0.50660000000000005</v>
      </c>
      <c r="L54" s="41"/>
      <c r="M54" s="28" t="s">
        <v>3</v>
      </c>
      <c r="N54" s="23">
        <v>0.23801</v>
      </c>
      <c r="O54" s="24">
        <v>4.2009999999999999E-2</v>
      </c>
      <c r="P54" s="24">
        <v>0</v>
      </c>
      <c r="Q54" s="24">
        <v>8.7800000000000003E-2</v>
      </c>
      <c r="R54" s="26">
        <v>0.38819999999999999</v>
      </c>
    </row>
    <row r="55" spans="3:18" s="3" customFormat="1" ht="13" x14ac:dyDescent="0.3">
      <c r="C55" s="21"/>
      <c r="D55" s="22" t="s">
        <v>4</v>
      </c>
      <c r="E55" s="23">
        <v>-6.4490000000000006E-2</v>
      </c>
      <c r="F55" s="24">
        <v>0.14516000000000001</v>
      </c>
      <c r="G55" s="25">
        <v>1</v>
      </c>
      <c r="H55" s="24">
        <v>-0.58340000000000003</v>
      </c>
      <c r="I55" s="26">
        <v>0.45440000000000003</v>
      </c>
      <c r="L55" s="41"/>
      <c r="M55" s="28" t="s">
        <v>4</v>
      </c>
      <c r="N55" s="23">
        <v>0.39951999999999999</v>
      </c>
      <c r="O55" s="24">
        <v>4.2009999999999999E-2</v>
      </c>
      <c r="P55" s="24">
        <v>0</v>
      </c>
      <c r="Q55" s="24">
        <v>0.24940000000000001</v>
      </c>
      <c r="R55" s="26">
        <v>0.54969999999999997</v>
      </c>
    </row>
    <row r="56" spans="3:18" s="3" customFormat="1" ht="13" x14ac:dyDescent="0.3">
      <c r="C56" s="21"/>
      <c r="D56" s="22" t="s">
        <v>5</v>
      </c>
      <c r="E56" s="23">
        <v>-9.3979999999999994E-2</v>
      </c>
      <c r="F56" s="24">
        <v>0.14516000000000001</v>
      </c>
      <c r="G56" s="25">
        <v>1</v>
      </c>
      <c r="H56" s="24">
        <v>-0.6129</v>
      </c>
      <c r="I56" s="26">
        <v>0.4249</v>
      </c>
      <c r="L56" s="41"/>
      <c r="M56" s="28" t="s">
        <v>5</v>
      </c>
      <c r="N56" s="23">
        <v>0.39629999999999999</v>
      </c>
      <c r="O56" s="24">
        <v>4.2009999999999999E-2</v>
      </c>
      <c r="P56" s="24">
        <v>0</v>
      </c>
      <c r="Q56" s="24">
        <v>0.24610000000000001</v>
      </c>
      <c r="R56" s="26">
        <v>0.54649999999999999</v>
      </c>
    </row>
    <row r="57" spans="3:18" s="3" customFormat="1" ht="13" x14ac:dyDescent="0.3">
      <c r="C57" s="21"/>
      <c r="D57" s="22" t="s">
        <v>6</v>
      </c>
      <c r="E57" s="23">
        <v>-6.7589999999999997E-2</v>
      </c>
      <c r="F57" s="24">
        <v>0.14516000000000001</v>
      </c>
      <c r="G57" s="25">
        <v>1</v>
      </c>
      <c r="H57" s="24">
        <v>-0.58650000000000002</v>
      </c>
      <c r="I57" s="26">
        <v>0.45129999999999998</v>
      </c>
      <c r="L57" s="41"/>
      <c r="M57" s="28" t="s">
        <v>6</v>
      </c>
      <c r="N57" s="23">
        <v>0.41499999999999998</v>
      </c>
      <c r="O57" s="24">
        <v>4.2009999999999999E-2</v>
      </c>
      <c r="P57" s="24">
        <v>0</v>
      </c>
      <c r="Q57" s="24">
        <v>0.26479999999999998</v>
      </c>
      <c r="R57" s="26">
        <v>0.56520000000000004</v>
      </c>
    </row>
    <row r="58" spans="3:18" s="3" customFormat="1" ht="13" x14ac:dyDescent="0.3">
      <c r="C58" s="21"/>
      <c r="D58" s="22" t="s">
        <v>7</v>
      </c>
      <c r="E58" s="23">
        <v>-1.7129999999999999E-2</v>
      </c>
      <c r="F58" s="24">
        <v>0.14516000000000001</v>
      </c>
      <c r="G58" s="25">
        <v>1</v>
      </c>
      <c r="H58" s="24">
        <v>-0.53600000000000003</v>
      </c>
      <c r="I58" s="26">
        <v>0.50180000000000002</v>
      </c>
      <c r="L58" s="41"/>
      <c r="M58" s="28" t="s">
        <v>7</v>
      </c>
      <c r="N58" s="23">
        <v>0.40837000000000001</v>
      </c>
      <c r="O58" s="24">
        <v>4.2009999999999999E-2</v>
      </c>
      <c r="P58" s="24">
        <v>0</v>
      </c>
      <c r="Q58" s="24">
        <v>0.25819999999999999</v>
      </c>
      <c r="R58" s="26">
        <v>0.5585</v>
      </c>
    </row>
    <row r="59" spans="3:18" s="3" customFormat="1" ht="13" x14ac:dyDescent="0.3">
      <c r="C59" s="21"/>
      <c r="D59" s="22" t="s">
        <v>8</v>
      </c>
      <c r="E59" s="23">
        <v>-2.5749999999999999E-2</v>
      </c>
      <c r="F59" s="24">
        <v>0.14516000000000001</v>
      </c>
      <c r="G59" s="25">
        <v>1</v>
      </c>
      <c r="H59" s="24">
        <v>-0.54469999999999996</v>
      </c>
      <c r="I59" s="26">
        <v>0.49320000000000003</v>
      </c>
      <c r="L59" s="41"/>
      <c r="M59" s="28" t="s">
        <v>8</v>
      </c>
      <c r="N59" s="23">
        <v>0.42193000000000003</v>
      </c>
      <c r="O59" s="24">
        <v>4.2009999999999999E-2</v>
      </c>
      <c r="P59" s="24">
        <v>0</v>
      </c>
      <c r="Q59" s="24">
        <v>0.27179999999999999</v>
      </c>
      <c r="R59" s="26">
        <v>0.57210000000000005</v>
      </c>
    </row>
    <row r="60" spans="3:18" s="3" customFormat="1" ht="13" x14ac:dyDescent="0.3">
      <c r="C60" s="29"/>
      <c r="D60" s="30" t="s">
        <v>9</v>
      </c>
      <c r="E60" s="31">
        <v>-7.5289999999999996E-2</v>
      </c>
      <c r="F60" s="19">
        <v>0.14516000000000001</v>
      </c>
      <c r="G60" s="32">
        <v>1</v>
      </c>
      <c r="H60" s="19">
        <v>-0.59419999999999995</v>
      </c>
      <c r="I60" s="20">
        <v>0.44359999999999999</v>
      </c>
      <c r="L60" s="42"/>
      <c r="M60" s="34" t="s">
        <v>9</v>
      </c>
      <c r="N60" s="31">
        <v>0.38927</v>
      </c>
      <c r="O60" s="19">
        <v>4.2009999999999999E-2</v>
      </c>
      <c r="P60" s="19">
        <v>0</v>
      </c>
      <c r="Q60" s="19">
        <v>0.23910000000000001</v>
      </c>
      <c r="R60" s="20">
        <v>0.53939999999999999</v>
      </c>
    </row>
    <row r="61" spans="3:18" s="3" customFormat="1" ht="13" x14ac:dyDescent="0.3">
      <c r="C61" s="35" t="s">
        <v>4</v>
      </c>
      <c r="D61" s="36" t="s">
        <v>0</v>
      </c>
      <c r="E61" s="37">
        <v>4.1779999999999998E-2</v>
      </c>
      <c r="F61" s="38">
        <v>0.14516000000000001</v>
      </c>
      <c r="G61" s="39">
        <v>1</v>
      </c>
      <c r="H61" s="38">
        <v>-0.47710000000000002</v>
      </c>
      <c r="I61" s="40">
        <v>0.56069999999999998</v>
      </c>
      <c r="L61" s="41" t="s">
        <v>4</v>
      </c>
      <c r="M61" s="26" t="s">
        <v>0</v>
      </c>
      <c r="N61" s="23">
        <v>-0.19914999999999999</v>
      </c>
      <c r="O61" s="24">
        <v>4.2009999999999999E-2</v>
      </c>
      <c r="P61" s="24">
        <v>4.0000000000000001E-3</v>
      </c>
      <c r="Q61" s="24">
        <v>-0.3493</v>
      </c>
      <c r="R61" s="26">
        <v>-4.9000000000000002E-2</v>
      </c>
    </row>
    <row r="62" spans="3:18" s="3" customFormat="1" ht="13" x14ac:dyDescent="0.3">
      <c r="C62" s="21"/>
      <c r="D62" s="22" t="s">
        <v>1</v>
      </c>
      <c r="E62" s="23">
        <v>9.7119999999999998E-2</v>
      </c>
      <c r="F62" s="24">
        <v>0.14516000000000001</v>
      </c>
      <c r="G62" s="25">
        <v>1</v>
      </c>
      <c r="H62" s="24">
        <v>-0.42180000000000001</v>
      </c>
      <c r="I62" s="26">
        <v>0.61599999999999999</v>
      </c>
      <c r="L62" s="41"/>
      <c r="M62" s="28" t="s">
        <v>1</v>
      </c>
      <c r="N62" s="23">
        <v>3.82E-3</v>
      </c>
      <c r="O62" s="24">
        <v>4.2009999999999999E-2</v>
      </c>
      <c r="P62" s="24">
        <v>1</v>
      </c>
      <c r="Q62" s="24">
        <v>-0.14630000000000001</v>
      </c>
      <c r="R62" s="26">
        <v>0.154</v>
      </c>
    </row>
    <row r="63" spans="3:18" s="3" customFormat="1" ht="13" x14ac:dyDescent="0.3">
      <c r="C63" s="21"/>
      <c r="D63" s="22" t="s">
        <v>2</v>
      </c>
      <c r="E63" s="23">
        <v>0.10149</v>
      </c>
      <c r="F63" s="24">
        <v>0.14516000000000001</v>
      </c>
      <c r="G63" s="25">
        <v>1</v>
      </c>
      <c r="H63" s="24">
        <v>-0.41739999999999999</v>
      </c>
      <c r="I63" s="26">
        <v>0.62039999999999995</v>
      </c>
      <c r="L63" s="41"/>
      <c r="M63" s="28" t="s">
        <v>2</v>
      </c>
      <c r="N63" s="23">
        <v>-0.20562</v>
      </c>
      <c r="O63" s="24">
        <v>4.2009999999999999E-2</v>
      </c>
      <c r="P63" s="24">
        <v>3.0000000000000001E-3</v>
      </c>
      <c r="Q63" s="24">
        <v>-0.35580000000000001</v>
      </c>
      <c r="R63" s="26">
        <v>-5.5500000000000001E-2</v>
      </c>
    </row>
    <row r="64" spans="3:18" s="3" customFormat="1" ht="13" x14ac:dyDescent="0.3">
      <c r="C64" s="21"/>
      <c r="D64" s="22" t="s">
        <v>3</v>
      </c>
      <c r="E64" s="23">
        <v>5.2139999999999999E-2</v>
      </c>
      <c r="F64" s="24">
        <v>0.14516000000000001</v>
      </c>
      <c r="G64" s="25">
        <v>1</v>
      </c>
      <c r="H64" s="24">
        <v>-0.46679999999999999</v>
      </c>
      <c r="I64" s="26">
        <v>0.57110000000000005</v>
      </c>
      <c r="L64" s="41"/>
      <c r="M64" s="28" t="s">
        <v>3</v>
      </c>
      <c r="N64" s="23">
        <v>-0.16150999999999999</v>
      </c>
      <c r="O64" s="24">
        <v>4.2009999999999999E-2</v>
      </c>
      <c r="P64" s="24">
        <v>2.8000000000000001E-2</v>
      </c>
      <c r="Q64" s="24">
        <v>-0.31169999999999998</v>
      </c>
      <c r="R64" s="26">
        <v>-1.1299999999999999E-2</v>
      </c>
    </row>
    <row r="65" spans="3:18" s="3" customFormat="1" ht="13" x14ac:dyDescent="0.3">
      <c r="C65" s="21"/>
      <c r="D65" s="22" t="s">
        <v>22</v>
      </c>
      <c r="E65" s="23">
        <v>6.4490000000000006E-2</v>
      </c>
      <c r="F65" s="24">
        <v>0.14516000000000001</v>
      </c>
      <c r="G65" s="25">
        <v>1</v>
      </c>
      <c r="H65" s="24">
        <v>-0.45440000000000003</v>
      </c>
      <c r="I65" s="26">
        <v>0.58340000000000003</v>
      </c>
      <c r="L65" s="41"/>
      <c r="M65" s="28" t="s">
        <v>22</v>
      </c>
      <c r="N65" s="23">
        <v>-0.39951999999999999</v>
      </c>
      <c r="O65" s="24">
        <v>4.2009999999999999E-2</v>
      </c>
      <c r="P65" s="24">
        <v>0</v>
      </c>
      <c r="Q65" s="24">
        <v>-0.54969999999999997</v>
      </c>
      <c r="R65" s="26">
        <v>-0.24940000000000001</v>
      </c>
    </row>
    <row r="66" spans="3:18" s="3" customFormat="1" ht="13" x14ac:dyDescent="0.3">
      <c r="C66" s="21"/>
      <c r="D66" s="22" t="s">
        <v>5</v>
      </c>
      <c r="E66" s="23">
        <v>-2.9489999999999999E-2</v>
      </c>
      <c r="F66" s="24">
        <v>0.14516000000000001</v>
      </c>
      <c r="G66" s="25">
        <v>1</v>
      </c>
      <c r="H66" s="24">
        <v>-0.5484</v>
      </c>
      <c r="I66" s="26">
        <v>0.4894</v>
      </c>
      <c r="L66" s="41"/>
      <c r="M66" s="28" t="s">
        <v>5</v>
      </c>
      <c r="N66" s="23">
        <v>-3.2200000000000002E-3</v>
      </c>
      <c r="O66" s="24">
        <v>4.2009999999999999E-2</v>
      </c>
      <c r="P66" s="24">
        <v>1</v>
      </c>
      <c r="Q66" s="24">
        <v>-0.15340000000000001</v>
      </c>
      <c r="R66" s="26">
        <v>0.1469</v>
      </c>
    </row>
    <row r="67" spans="3:18" s="3" customFormat="1" ht="13" x14ac:dyDescent="0.3">
      <c r="C67" s="21"/>
      <c r="D67" s="22" t="s">
        <v>6</v>
      </c>
      <c r="E67" s="23">
        <v>-3.0999999999999999E-3</v>
      </c>
      <c r="F67" s="24">
        <v>0.14516000000000001</v>
      </c>
      <c r="G67" s="25">
        <v>1</v>
      </c>
      <c r="H67" s="24">
        <v>-0.52200000000000002</v>
      </c>
      <c r="I67" s="26">
        <v>0.51580000000000004</v>
      </c>
      <c r="L67" s="41"/>
      <c r="M67" s="28" t="s">
        <v>6</v>
      </c>
      <c r="N67" s="23">
        <v>1.5480000000000001E-2</v>
      </c>
      <c r="O67" s="24">
        <v>4.2009999999999999E-2</v>
      </c>
      <c r="P67" s="24">
        <v>1</v>
      </c>
      <c r="Q67" s="24">
        <v>-0.13469999999999999</v>
      </c>
      <c r="R67" s="26">
        <v>0.1656</v>
      </c>
    </row>
    <row r="68" spans="3:18" s="3" customFormat="1" ht="13" x14ac:dyDescent="0.3">
      <c r="C68" s="21"/>
      <c r="D68" s="22" t="s">
        <v>7</v>
      </c>
      <c r="E68" s="23">
        <v>4.7359999999999999E-2</v>
      </c>
      <c r="F68" s="24">
        <v>0.14516000000000001</v>
      </c>
      <c r="G68" s="25">
        <v>1</v>
      </c>
      <c r="H68" s="24">
        <v>-0.47160000000000002</v>
      </c>
      <c r="I68" s="26">
        <v>0.56630000000000003</v>
      </c>
      <c r="L68" s="41"/>
      <c r="M68" s="28" t="s">
        <v>7</v>
      </c>
      <c r="N68" s="23">
        <v>8.8500000000000002E-3</v>
      </c>
      <c r="O68" s="24">
        <v>4.2009999999999999E-2</v>
      </c>
      <c r="P68" s="24">
        <v>1</v>
      </c>
      <c r="Q68" s="24">
        <v>-0.14130000000000001</v>
      </c>
      <c r="R68" s="26">
        <v>0.159</v>
      </c>
    </row>
    <row r="69" spans="3:18" s="3" customFormat="1" ht="13" x14ac:dyDescent="0.3">
      <c r="C69" s="21"/>
      <c r="D69" s="22" t="s">
        <v>8</v>
      </c>
      <c r="E69" s="23">
        <v>3.8739999999999997E-2</v>
      </c>
      <c r="F69" s="24">
        <v>0.14516000000000001</v>
      </c>
      <c r="G69" s="25">
        <v>1</v>
      </c>
      <c r="H69" s="24">
        <v>-0.48020000000000002</v>
      </c>
      <c r="I69" s="26">
        <v>0.55769999999999997</v>
      </c>
      <c r="L69" s="41"/>
      <c r="M69" s="28" t="s">
        <v>8</v>
      </c>
      <c r="N69" s="23">
        <v>2.2409999999999999E-2</v>
      </c>
      <c r="O69" s="24">
        <v>4.2009999999999999E-2</v>
      </c>
      <c r="P69" s="24">
        <v>1</v>
      </c>
      <c r="Q69" s="24">
        <v>-0.12770000000000001</v>
      </c>
      <c r="R69" s="26">
        <v>0.1726</v>
      </c>
    </row>
    <row r="70" spans="3:18" s="3" customFormat="1" ht="13" x14ac:dyDescent="0.3">
      <c r="C70" s="29"/>
      <c r="D70" s="30" t="s">
        <v>9</v>
      </c>
      <c r="E70" s="31">
        <v>-1.0789999999999999E-2</v>
      </c>
      <c r="F70" s="19">
        <v>0.14516000000000001</v>
      </c>
      <c r="G70" s="32">
        <v>1</v>
      </c>
      <c r="H70" s="19">
        <v>-0.52969999999999995</v>
      </c>
      <c r="I70" s="20">
        <v>0.5081</v>
      </c>
      <c r="L70" s="42"/>
      <c r="M70" s="34" t="s">
        <v>9</v>
      </c>
      <c r="N70" s="31">
        <v>-1.025E-2</v>
      </c>
      <c r="O70" s="19">
        <v>4.2009999999999999E-2</v>
      </c>
      <c r="P70" s="19">
        <v>1</v>
      </c>
      <c r="Q70" s="19">
        <v>-0.16039999999999999</v>
      </c>
      <c r="R70" s="20">
        <v>0.1399</v>
      </c>
    </row>
    <row r="71" spans="3:18" s="3" customFormat="1" ht="13" x14ac:dyDescent="0.3">
      <c r="C71" s="35" t="s">
        <v>5</v>
      </c>
      <c r="D71" s="36" t="s">
        <v>0</v>
      </c>
      <c r="E71" s="37">
        <v>7.1279999999999996E-2</v>
      </c>
      <c r="F71" s="38">
        <v>0.14516000000000001</v>
      </c>
      <c r="G71" s="39">
        <v>1</v>
      </c>
      <c r="H71" s="38">
        <v>-0.4476</v>
      </c>
      <c r="I71" s="40">
        <v>0.59019999999999995</v>
      </c>
      <c r="L71" s="41" t="s">
        <v>5</v>
      </c>
      <c r="M71" s="26" t="s">
        <v>0</v>
      </c>
      <c r="N71" s="23">
        <v>-0.19592999999999999</v>
      </c>
      <c r="O71" s="24">
        <v>4.2009999999999999E-2</v>
      </c>
      <c r="P71" s="24">
        <v>4.0000000000000001E-3</v>
      </c>
      <c r="Q71" s="24">
        <v>-0.34610000000000002</v>
      </c>
      <c r="R71" s="26">
        <v>-4.58E-2</v>
      </c>
    </row>
    <row r="72" spans="3:18" s="3" customFormat="1" ht="13" x14ac:dyDescent="0.3">
      <c r="C72" s="21"/>
      <c r="D72" s="22" t="s">
        <v>1</v>
      </c>
      <c r="E72" s="23">
        <v>0.12661</v>
      </c>
      <c r="F72" s="24">
        <v>0.14516000000000001</v>
      </c>
      <c r="G72" s="25">
        <v>0.998</v>
      </c>
      <c r="H72" s="24">
        <v>-0.39229999999999998</v>
      </c>
      <c r="I72" s="26">
        <v>0.64549999999999996</v>
      </c>
      <c r="L72" s="41"/>
      <c r="M72" s="28" t="s">
        <v>1</v>
      </c>
      <c r="N72" s="23">
        <v>7.0499999999999998E-3</v>
      </c>
      <c r="O72" s="24">
        <v>4.2009999999999999E-2</v>
      </c>
      <c r="P72" s="24">
        <v>1</v>
      </c>
      <c r="Q72" s="24">
        <v>-0.1431</v>
      </c>
      <c r="R72" s="26">
        <v>0.15720000000000001</v>
      </c>
    </row>
    <row r="73" spans="3:18" s="3" customFormat="1" ht="13" x14ac:dyDescent="0.3">
      <c r="C73" s="27"/>
      <c r="D73" s="28" t="s">
        <v>2</v>
      </c>
      <c r="E73" s="23">
        <v>0.13098000000000001</v>
      </c>
      <c r="F73" s="24">
        <v>0.14516000000000001</v>
      </c>
      <c r="G73" s="25">
        <v>0.997</v>
      </c>
      <c r="H73" s="24">
        <v>-0.38790000000000002</v>
      </c>
      <c r="I73" s="26">
        <v>0.64990000000000003</v>
      </c>
      <c r="L73" s="41"/>
      <c r="M73" s="28" t="s">
        <v>2</v>
      </c>
      <c r="N73" s="23">
        <v>-0.20238999999999999</v>
      </c>
      <c r="O73" s="24">
        <v>4.2009999999999999E-2</v>
      </c>
      <c r="P73" s="24">
        <v>3.0000000000000001E-3</v>
      </c>
      <c r="Q73" s="24">
        <v>-0.35260000000000002</v>
      </c>
      <c r="R73" s="26">
        <v>-5.2200000000000003E-2</v>
      </c>
    </row>
    <row r="74" spans="3:18" s="3" customFormat="1" ht="13" x14ac:dyDescent="0.3">
      <c r="C74" s="27"/>
      <c r="D74" s="28" t="s">
        <v>3</v>
      </c>
      <c r="E74" s="23">
        <v>8.1640000000000004E-2</v>
      </c>
      <c r="F74" s="24">
        <v>0.14516000000000001</v>
      </c>
      <c r="G74" s="25">
        <v>1</v>
      </c>
      <c r="H74" s="24">
        <v>-0.43730000000000002</v>
      </c>
      <c r="I74" s="26">
        <v>0.60050000000000003</v>
      </c>
      <c r="L74" s="41"/>
      <c r="M74" s="28" t="s">
        <v>3</v>
      </c>
      <c r="N74" s="23">
        <v>-0.15828999999999999</v>
      </c>
      <c r="O74" s="24">
        <v>4.2009999999999999E-2</v>
      </c>
      <c r="P74" s="24">
        <v>3.3000000000000002E-2</v>
      </c>
      <c r="Q74" s="24">
        <v>-0.30840000000000001</v>
      </c>
      <c r="R74" s="26">
        <v>-8.0999999999999996E-3</v>
      </c>
    </row>
    <row r="75" spans="3:18" s="3" customFormat="1" ht="13" x14ac:dyDescent="0.3">
      <c r="C75" s="27"/>
      <c r="D75" s="28" t="s">
        <v>22</v>
      </c>
      <c r="E75" s="23">
        <v>9.3979999999999994E-2</v>
      </c>
      <c r="F75" s="24">
        <v>0.14516000000000001</v>
      </c>
      <c r="G75" s="25">
        <v>1</v>
      </c>
      <c r="H75" s="24">
        <v>-0.4249</v>
      </c>
      <c r="I75" s="26">
        <v>0.6129</v>
      </c>
      <c r="L75" s="41"/>
      <c r="M75" s="28" t="s">
        <v>22</v>
      </c>
      <c r="N75" s="23">
        <v>-0.39629999999999999</v>
      </c>
      <c r="O75" s="24">
        <v>4.2009999999999999E-2</v>
      </c>
      <c r="P75" s="24">
        <v>0</v>
      </c>
      <c r="Q75" s="24">
        <v>-0.54649999999999999</v>
      </c>
      <c r="R75" s="26">
        <v>-0.24610000000000001</v>
      </c>
    </row>
    <row r="76" spans="3:18" s="3" customFormat="1" ht="13" x14ac:dyDescent="0.3">
      <c r="C76" s="27"/>
      <c r="D76" s="28" t="s">
        <v>4</v>
      </c>
      <c r="E76" s="23">
        <v>2.9489999999999999E-2</v>
      </c>
      <c r="F76" s="24">
        <v>0.14516000000000001</v>
      </c>
      <c r="G76" s="25">
        <v>1</v>
      </c>
      <c r="H76" s="24">
        <v>-0.4894</v>
      </c>
      <c r="I76" s="26">
        <v>0.5484</v>
      </c>
      <c r="L76" s="41"/>
      <c r="M76" s="28" t="s">
        <v>4</v>
      </c>
      <c r="N76" s="23">
        <v>3.2200000000000002E-3</v>
      </c>
      <c r="O76" s="24">
        <v>4.2009999999999999E-2</v>
      </c>
      <c r="P76" s="24">
        <v>1</v>
      </c>
      <c r="Q76" s="24">
        <v>-0.1469</v>
      </c>
      <c r="R76" s="26">
        <v>0.15340000000000001</v>
      </c>
    </row>
    <row r="77" spans="3:18" s="3" customFormat="1" ht="13" x14ac:dyDescent="0.3">
      <c r="C77" s="27"/>
      <c r="D77" s="28" t="s">
        <v>6</v>
      </c>
      <c r="E77" s="23">
        <v>2.64E-2</v>
      </c>
      <c r="F77" s="24">
        <v>0.14516000000000001</v>
      </c>
      <c r="G77" s="25">
        <v>1</v>
      </c>
      <c r="H77" s="24">
        <v>-0.49249999999999999</v>
      </c>
      <c r="I77" s="26">
        <v>0.54530000000000001</v>
      </c>
      <c r="L77" s="41"/>
      <c r="M77" s="28" t="s">
        <v>6</v>
      </c>
      <c r="N77" s="23">
        <v>1.8710000000000001E-2</v>
      </c>
      <c r="O77" s="24">
        <v>4.2009999999999999E-2</v>
      </c>
      <c r="P77" s="24">
        <v>1</v>
      </c>
      <c r="Q77" s="24">
        <v>-0.13150000000000001</v>
      </c>
      <c r="R77" s="26">
        <v>0.16889999999999999</v>
      </c>
    </row>
    <row r="78" spans="3:18" s="3" customFormat="1" ht="13" x14ac:dyDescent="0.3">
      <c r="C78" s="27"/>
      <c r="D78" s="28" t="s">
        <v>7</v>
      </c>
      <c r="E78" s="23">
        <v>7.6850000000000002E-2</v>
      </c>
      <c r="F78" s="24">
        <v>0.14516000000000001</v>
      </c>
      <c r="G78" s="25">
        <v>1</v>
      </c>
      <c r="H78" s="24">
        <v>-0.44209999999999999</v>
      </c>
      <c r="I78" s="26">
        <v>0.5958</v>
      </c>
      <c r="L78" s="41"/>
      <c r="M78" s="28" t="s">
        <v>7</v>
      </c>
      <c r="N78" s="23">
        <v>1.2070000000000001E-2</v>
      </c>
      <c r="O78" s="24">
        <v>4.2009999999999999E-2</v>
      </c>
      <c r="P78" s="24">
        <v>1</v>
      </c>
      <c r="Q78" s="24">
        <v>-0.1381</v>
      </c>
      <c r="R78" s="26">
        <v>0.16220000000000001</v>
      </c>
    </row>
    <row r="79" spans="3:18" s="3" customFormat="1" ht="13" x14ac:dyDescent="0.3">
      <c r="C79" s="27"/>
      <c r="D79" s="28" t="s">
        <v>8</v>
      </c>
      <c r="E79" s="23">
        <v>6.8229999999999999E-2</v>
      </c>
      <c r="F79" s="24">
        <v>0.14516000000000001</v>
      </c>
      <c r="G79" s="25">
        <v>1</v>
      </c>
      <c r="H79" s="24">
        <v>-0.45069999999999999</v>
      </c>
      <c r="I79" s="26">
        <v>0.58709999999999996</v>
      </c>
      <c r="L79" s="41"/>
      <c r="M79" s="28" t="s">
        <v>8</v>
      </c>
      <c r="N79" s="23">
        <v>2.564E-2</v>
      </c>
      <c r="O79" s="24">
        <v>4.2009999999999999E-2</v>
      </c>
      <c r="P79" s="24">
        <v>1</v>
      </c>
      <c r="Q79" s="24">
        <v>-0.1245</v>
      </c>
      <c r="R79" s="26">
        <v>0.17580000000000001</v>
      </c>
    </row>
    <row r="80" spans="3:18" s="3" customFormat="1" ht="13" x14ac:dyDescent="0.3">
      <c r="C80" s="33"/>
      <c r="D80" s="34" t="s">
        <v>9</v>
      </c>
      <c r="E80" s="31">
        <v>1.8700000000000001E-2</v>
      </c>
      <c r="F80" s="19">
        <v>0.14516000000000001</v>
      </c>
      <c r="G80" s="32">
        <v>1</v>
      </c>
      <c r="H80" s="19">
        <v>-0.50019999999999998</v>
      </c>
      <c r="I80" s="20">
        <v>0.53759999999999997</v>
      </c>
      <c r="L80" s="42"/>
      <c r="M80" s="34" t="s">
        <v>9</v>
      </c>
      <c r="N80" s="31">
        <v>-7.0299999999999998E-3</v>
      </c>
      <c r="O80" s="19">
        <v>4.2009999999999999E-2</v>
      </c>
      <c r="P80" s="19">
        <v>1</v>
      </c>
      <c r="Q80" s="19">
        <v>-0.15720000000000001</v>
      </c>
      <c r="R80" s="20">
        <v>0.1431</v>
      </c>
    </row>
    <row r="81" spans="3:18" s="3" customFormat="1" ht="13" x14ac:dyDescent="0.3">
      <c r="C81" s="43" t="s">
        <v>6</v>
      </c>
      <c r="D81" s="40" t="s">
        <v>0</v>
      </c>
      <c r="E81" s="37">
        <v>4.4880000000000003E-2</v>
      </c>
      <c r="F81" s="38">
        <v>0.14516000000000001</v>
      </c>
      <c r="G81" s="39">
        <v>1</v>
      </c>
      <c r="H81" s="38">
        <v>-0.47399999999999998</v>
      </c>
      <c r="I81" s="40">
        <v>0.56379999999999997</v>
      </c>
      <c r="L81" s="41" t="s">
        <v>6</v>
      </c>
      <c r="M81" s="26" t="s">
        <v>0</v>
      </c>
      <c r="N81" s="23">
        <v>-0.21464</v>
      </c>
      <c r="O81" s="24">
        <v>4.2009999999999999E-2</v>
      </c>
      <c r="P81" s="24">
        <v>2E-3</v>
      </c>
      <c r="Q81" s="24">
        <v>-0.36480000000000001</v>
      </c>
      <c r="R81" s="26">
        <v>-6.4500000000000002E-2</v>
      </c>
    </row>
    <row r="82" spans="3:18" s="3" customFormat="1" ht="13" x14ac:dyDescent="0.3">
      <c r="C82" s="27"/>
      <c r="D82" s="28" t="s">
        <v>1</v>
      </c>
      <c r="E82" s="23">
        <v>0.10022</v>
      </c>
      <c r="F82" s="24">
        <v>0.14516000000000001</v>
      </c>
      <c r="G82" s="25">
        <v>1</v>
      </c>
      <c r="H82" s="24">
        <v>-0.41870000000000002</v>
      </c>
      <c r="I82" s="26">
        <v>0.61909999999999998</v>
      </c>
      <c r="L82" s="41"/>
      <c r="M82" s="28" t="s">
        <v>1</v>
      </c>
      <c r="N82" s="23">
        <v>-1.166E-2</v>
      </c>
      <c r="O82" s="24">
        <v>4.2009999999999999E-2</v>
      </c>
      <c r="P82" s="24">
        <v>1</v>
      </c>
      <c r="Q82" s="24">
        <v>-0.1618</v>
      </c>
      <c r="R82" s="26">
        <v>0.13850000000000001</v>
      </c>
    </row>
    <row r="83" spans="3:18" s="3" customFormat="1" ht="13" x14ac:dyDescent="0.3">
      <c r="C83" s="27"/>
      <c r="D83" s="28" t="s">
        <v>2</v>
      </c>
      <c r="E83" s="23">
        <v>0.10458000000000001</v>
      </c>
      <c r="F83" s="24">
        <v>0.14516000000000001</v>
      </c>
      <c r="G83" s="25">
        <v>1</v>
      </c>
      <c r="H83" s="24">
        <v>-0.4143</v>
      </c>
      <c r="I83" s="26">
        <v>0.62350000000000005</v>
      </c>
      <c r="L83" s="41"/>
      <c r="M83" s="28" t="s">
        <v>2</v>
      </c>
      <c r="N83" s="23">
        <v>-0.22109999999999999</v>
      </c>
      <c r="O83" s="24">
        <v>4.2009999999999999E-2</v>
      </c>
      <c r="P83" s="24">
        <v>1E-3</v>
      </c>
      <c r="Q83" s="24">
        <v>-0.37130000000000002</v>
      </c>
      <c r="R83" s="26">
        <v>-7.0900000000000005E-2</v>
      </c>
    </row>
    <row r="84" spans="3:18" s="3" customFormat="1" ht="13" x14ac:dyDescent="0.3">
      <c r="C84" s="27"/>
      <c r="D84" s="28" t="s">
        <v>3</v>
      </c>
      <c r="E84" s="23">
        <v>5.5239999999999997E-2</v>
      </c>
      <c r="F84" s="24">
        <v>0.14516000000000001</v>
      </c>
      <c r="G84" s="25">
        <v>1</v>
      </c>
      <c r="H84" s="24">
        <v>-0.4637</v>
      </c>
      <c r="I84" s="26">
        <v>0.57420000000000004</v>
      </c>
      <c r="L84" s="41"/>
      <c r="M84" s="28" t="s">
        <v>3</v>
      </c>
      <c r="N84" s="23">
        <v>-0.17699000000000001</v>
      </c>
      <c r="O84" s="24">
        <v>4.2009999999999999E-2</v>
      </c>
      <c r="P84" s="24">
        <v>1.2E-2</v>
      </c>
      <c r="Q84" s="24">
        <v>-0.32719999999999999</v>
      </c>
      <c r="R84" s="26">
        <v>-2.6800000000000001E-2</v>
      </c>
    </row>
    <row r="85" spans="3:18" s="3" customFormat="1" ht="13" x14ac:dyDescent="0.3">
      <c r="C85" s="27"/>
      <c r="D85" s="28" t="s">
        <v>22</v>
      </c>
      <c r="E85" s="23">
        <v>6.7589999999999997E-2</v>
      </c>
      <c r="F85" s="24">
        <v>0.14516000000000001</v>
      </c>
      <c r="G85" s="25">
        <v>1</v>
      </c>
      <c r="H85" s="24">
        <v>-0.45129999999999998</v>
      </c>
      <c r="I85" s="26">
        <v>0.58650000000000002</v>
      </c>
      <c r="L85" s="41"/>
      <c r="M85" s="28" t="s">
        <v>22</v>
      </c>
      <c r="N85" s="23">
        <v>-0.41499999999999998</v>
      </c>
      <c r="O85" s="24">
        <v>4.2009999999999999E-2</v>
      </c>
      <c r="P85" s="24">
        <v>0</v>
      </c>
      <c r="Q85" s="24">
        <v>-0.56520000000000004</v>
      </c>
      <c r="R85" s="26">
        <v>-0.26479999999999998</v>
      </c>
    </row>
    <row r="86" spans="3:18" s="3" customFormat="1" ht="13" x14ac:dyDescent="0.3">
      <c r="C86" s="27"/>
      <c r="D86" s="28" t="s">
        <v>4</v>
      </c>
      <c r="E86" s="23">
        <v>3.0999999999999999E-3</v>
      </c>
      <c r="F86" s="24">
        <v>0.14516000000000001</v>
      </c>
      <c r="G86" s="25">
        <v>1</v>
      </c>
      <c r="H86" s="24">
        <v>-0.51580000000000004</v>
      </c>
      <c r="I86" s="26">
        <v>0.52200000000000002</v>
      </c>
      <c r="L86" s="41"/>
      <c r="M86" s="28" t="s">
        <v>4</v>
      </c>
      <c r="N86" s="23">
        <v>-1.5480000000000001E-2</v>
      </c>
      <c r="O86" s="24">
        <v>4.2009999999999999E-2</v>
      </c>
      <c r="P86" s="24">
        <v>1</v>
      </c>
      <c r="Q86" s="24">
        <v>-0.1656</v>
      </c>
      <c r="R86" s="26">
        <v>0.13469999999999999</v>
      </c>
    </row>
    <row r="87" spans="3:18" s="3" customFormat="1" ht="13" x14ac:dyDescent="0.3">
      <c r="C87" s="27"/>
      <c r="D87" s="28" t="s">
        <v>5</v>
      </c>
      <c r="E87" s="23">
        <v>-2.64E-2</v>
      </c>
      <c r="F87" s="24">
        <v>0.14516000000000001</v>
      </c>
      <c r="G87" s="25">
        <v>1</v>
      </c>
      <c r="H87" s="24">
        <v>-0.54530000000000001</v>
      </c>
      <c r="I87" s="26">
        <v>0.49249999999999999</v>
      </c>
      <c r="L87" s="41"/>
      <c r="M87" s="28" t="s">
        <v>5</v>
      </c>
      <c r="N87" s="23">
        <v>-1.8710000000000001E-2</v>
      </c>
      <c r="O87" s="24">
        <v>4.2009999999999999E-2</v>
      </c>
      <c r="P87" s="24">
        <v>1</v>
      </c>
      <c r="Q87" s="24">
        <v>-0.16889999999999999</v>
      </c>
      <c r="R87" s="26">
        <v>0.13150000000000001</v>
      </c>
    </row>
    <row r="88" spans="3:18" s="3" customFormat="1" ht="13" x14ac:dyDescent="0.3">
      <c r="C88" s="27"/>
      <c r="D88" s="28" t="s">
        <v>7</v>
      </c>
      <c r="E88" s="23">
        <v>5.0459999999999998E-2</v>
      </c>
      <c r="F88" s="24">
        <v>0.14516000000000001</v>
      </c>
      <c r="G88" s="25">
        <v>1</v>
      </c>
      <c r="H88" s="24">
        <v>-0.46850000000000003</v>
      </c>
      <c r="I88" s="26">
        <v>0.56940000000000002</v>
      </c>
      <c r="L88" s="41"/>
      <c r="M88" s="28" t="s">
        <v>7</v>
      </c>
      <c r="N88" s="23">
        <v>-6.6299999999999996E-3</v>
      </c>
      <c r="O88" s="24">
        <v>4.2009999999999999E-2</v>
      </c>
      <c r="P88" s="24">
        <v>1</v>
      </c>
      <c r="Q88" s="24">
        <v>-0.15679999999999999</v>
      </c>
      <c r="R88" s="26">
        <v>0.14349999999999999</v>
      </c>
    </row>
    <row r="89" spans="3:18" s="3" customFormat="1" ht="13" x14ac:dyDescent="0.3">
      <c r="C89" s="27"/>
      <c r="D89" s="28" t="s">
        <v>8</v>
      </c>
      <c r="E89" s="23">
        <v>4.1840000000000002E-2</v>
      </c>
      <c r="F89" s="24">
        <v>0.14516000000000001</v>
      </c>
      <c r="G89" s="25">
        <v>1</v>
      </c>
      <c r="H89" s="24">
        <v>-0.47710000000000002</v>
      </c>
      <c r="I89" s="26">
        <v>0.56079999999999997</v>
      </c>
      <c r="L89" s="41"/>
      <c r="M89" s="28" t="s">
        <v>8</v>
      </c>
      <c r="N89" s="23">
        <v>6.9300000000000004E-3</v>
      </c>
      <c r="O89" s="24">
        <v>4.2009999999999999E-2</v>
      </c>
      <c r="P89" s="24">
        <v>1</v>
      </c>
      <c r="Q89" s="24">
        <v>-0.14319999999999999</v>
      </c>
      <c r="R89" s="26">
        <v>0.15709999999999999</v>
      </c>
    </row>
    <row r="90" spans="3:18" s="3" customFormat="1" ht="13" x14ac:dyDescent="0.3">
      <c r="C90" s="33"/>
      <c r="D90" s="34" t="s">
        <v>9</v>
      </c>
      <c r="E90" s="31">
        <v>-7.7000000000000002E-3</v>
      </c>
      <c r="F90" s="19">
        <v>0.14516000000000001</v>
      </c>
      <c r="G90" s="32">
        <v>1</v>
      </c>
      <c r="H90" s="19">
        <v>-0.52659999999999996</v>
      </c>
      <c r="I90" s="20">
        <v>0.51119999999999999</v>
      </c>
      <c r="L90" s="42"/>
      <c r="M90" s="34" t="s">
        <v>9</v>
      </c>
      <c r="N90" s="31">
        <v>-2.5729999999999999E-2</v>
      </c>
      <c r="O90" s="19">
        <v>4.2009999999999999E-2</v>
      </c>
      <c r="P90" s="19">
        <v>1</v>
      </c>
      <c r="Q90" s="19">
        <v>-0.1759</v>
      </c>
      <c r="R90" s="20">
        <v>0.1244</v>
      </c>
    </row>
    <row r="91" spans="3:18" s="3" customFormat="1" ht="13" x14ac:dyDescent="0.3">
      <c r="C91" s="43" t="s">
        <v>7</v>
      </c>
      <c r="D91" s="40" t="s">
        <v>0</v>
      </c>
      <c r="E91" s="37">
        <v>-5.5799999999999999E-3</v>
      </c>
      <c r="F91" s="38">
        <v>0.14516000000000001</v>
      </c>
      <c r="G91" s="39">
        <v>1</v>
      </c>
      <c r="H91" s="38">
        <v>-0.52449999999999997</v>
      </c>
      <c r="I91" s="40">
        <v>0.51329999999999998</v>
      </c>
      <c r="L91" s="41" t="s">
        <v>7</v>
      </c>
      <c r="M91" s="26" t="s">
        <v>0</v>
      </c>
      <c r="N91" s="23">
        <v>-0.20801</v>
      </c>
      <c r="O91" s="24">
        <v>4.2009999999999999E-2</v>
      </c>
      <c r="P91" s="24">
        <v>2E-3</v>
      </c>
      <c r="Q91" s="24">
        <v>-0.35820000000000002</v>
      </c>
      <c r="R91" s="26">
        <v>-5.7799999999999997E-2</v>
      </c>
    </row>
    <row r="92" spans="3:18" s="3" customFormat="1" ht="13" x14ac:dyDescent="0.3">
      <c r="C92" s="27"/>
      <c r="D92" s="28" t="s">
        <v>1</v>
      </c>
      <c r="E92" s="23">
        <v>4.9759999999999999E-2</v>
      </c>
      <c r="F92" s="24">
        <v>0.14516000000000001</v>
      </c>
      <c r="G92" s="25">
        <v>1</v>
      </c>
      <c r="H92" s="24">
        <v>-0.46920000000000001</v>
      </c>
      <c r="I92" s="26">
        <v>0.56869999999999998</v>
      </c>
      <c r="L92" s="41"/>
      <c r="M92" s="28" t="s">
        <v>1</v>
      </c>
      <c r="N92" s="23">
        <v>-5.0299999999999997E-3</v>
      </c>
      <c r="O92" s="24">
        <v>4.2009999999999999E-2</v>
      </c>
      <c r="P92" s="24">
        <v>1</v>
      </c>
      <c r="Q92" s="24">
        <v>-0.1552</v>
      </c>
      <c r="R92" s="26">
        <v>0.14510000000000001</v>
      </c>
    </row>
    <row r="93" spans="3:18" s="3" customFormat="1" ht="13" x14ac:dyDescent="0.3">
      <c r="C93" s="27"/>
      <c r="D93" s="28" t="s">
        <v>2</v>
      </c>
      <c r="E93" s="23">
        <v>5.4129999999999998E-2</v>
      </c>
      <c r="F93" s="24">
        <v>0.14516000000000001</v>
      </c>
      <c r="G93" s="25">
        <v>1</v>
      </c>
      <c r="H93" s="24">
        <v>-0.46479999999999999</v>
      </c>
      <c r="I93" s="26">
        <v>0.57299999999999995</v>
      </c>
      <c r="L93" s="41"/>
      <c r="M93" s="28" t="s">
        <v>2</v>
      </c>
      <c r="N93" s="23">
        <v>-0.21446999999999999</v>
      </c>
      <c r="O93" s="24">
        <v>4.2009999999999999E-2</v>
      </c>
      <c r="P93" s="24">
        <v>2E-3</v>
      </c>
      <c r="Q93" s="24">
        <v>-0.36459999999999998</v>
      </c>
      <c r="R93" s="26">
        <v>-6.4299999999999996E-2</v>
      </c>
    </row>
    <row r="94" spans="3:18" s="3" customFormat="1" ht="13" x14ac:dyDescent="0.3">
      <c r="C94" s="27"/>
      <c r="D94" s="28" t="s">
        <v>3</v>
      </c>
      <c r="E94" s="23">
        <v>4.7800000000000004E-3</v>
      </c>
      <c r="F94" s="24">
        <v>0.14516000000000001</v>
      </c>
      <c r="G94" s="25">
        <v>1</v>
      </c>
      <c r="H94" s="24">
        <v>-0.5141</v>
      </c>
      <c r="I94" s="26">
        <v>0.52370000000000005</v>
      </c>
      <c r="L94" s="41"/>
      <c r="M94" s="28" t="s">
        <v>3</v>
      </c>
      <c r="N94" s="23">
        <v>-0.17036000000000001</v>
      </c>
      <c r="O94" s="24">
        <v>4.2009999999999999E-2</v>
      </c>
      <c r="P94" s="24">
        <v>1.7999999999999999E-2</v>
      </c>
      <c r="Q94" s="24">
        <v>-0.32050000000000001</v>
      </c>
      <c r="R94" s="26">
        <v>-2.0199999999999999E-2</v>
      </c>
    </row>
    <row r="95" spans="3:18" s="3" customFormat="1" ht="13" x14ac:dyDescent="0.3">
      <c r="C95" s="27"/>
      <c r="D95" s="28" t="s">
        <v>22</v>
      </c>
      <c r="E95" s="23">
        <v>1.7129999999999999E-2</v>
      </c>
      <c r="F95" s="24">
        <v>0.14516000000000001</v>
      </c>
      <c r="G95" s="25">
        <v>1</v>
      </c>
      <c r="H95" s="24">
        <v>-0.50180000000000002</v>
      </c>
      <c r="I95" s="26">
        <v>0.53600000000000003</v>
      </c>
      <c r="L95" s="41"/>
      <c r="M95" s="28" t="s">
        <v>22</v>
      </c>
      <c r="N95" s="23">
        <v>-0.40837000000000001</v>
      </c>
      <c r="O95" s="24">
        <v>4.2009999999999999E-2</v>
      </c>
      <c r="P95" s="24">
        <v>0</v>
      </c>
      <c r="Q95" s="24">
        <v>-0.5585</v>
      </c>
      <c r="R95" s="26">
        <v>-0.25819999999999999</v>
      </c>
    </row>
    <row r="96" spans="3:18" s="3" customFormat="1" ht="13" x14ac:dyDescent="0.3">
      <c r="C96" s="27"/>
      <c r="D96" s="28" t="s">
        <v>4</v>
      </c>
      <c r="E96" s="23">
        <v>-4.7359999999999999E-2</v>
      </c>
      <c r="F96" s="24">
        <v>0.14516000000000001</v>
      </c>
      <c r="G96" s="25">
        <v>1</v>
      </c>
      <c r="H96" s="24">
        <v>-0.56630000000000003</v>
      </c>
      <c r="I96" s="26">
        <v>0.47160000000000002</v>
      </c>
      <c r="L96" s="41"/>
      <c r="M96" s="28" t="s">
        <v>4</v>
      </c>
      <c r="N96" s="23">
        <v>-8.8500000000000002E-3</v>
      </c>
      <c r="O96" s="24">
        <v>4.2009999999999999E-2</v>
      </c>
      <c r="P96" s="24">
        <v>1</v>
      </c>
      <c r="Q96" s="24">
        <v>-0.159</v>
      </c>
      <c r="R96" s="26">
        <v>0.14130000000000001</v>
      </c>
    </row>
    <row r="97" spans="3:18" s="3" customFormat="1" ht="13" x14ac:dyDescent="0.3">
      <c r="C97" s="27"/>
      <c r="D97" s="28" t="s">
        <v>5</v>
      </c>
      <c r="E97" s="23">
        <v>-7.6850000000000002E-2</v>
      </c>
      <c r="F97" s="24">
        <v>0.14516000000000001</v>
      </c>
      <c r="G97" s="25">
        <v>1</v>
      </c>
      <c r="H97" s="24">
        <v>-0.5958</v>
      </c>
      <c r="I97" s="26">
        <v>0.44209999999999999</v>
      </c>
      <c r="L97" s="41"/>
      <c r="M97" s="28" t="s">
        <v>5</v>
      </c>
      <c r="N97" s="23">
        <v>-1.2070000000000001E-2</v>
      </c>
      <c r="O97" s="24">
        <v>4.2009999999999999E-2</v>
      </c>
      <c r="P97" s="24">
        <v>1</v>
      </c>
      <c r="Q97" s="24">
        <v>-0.16220000000000001</v>
      </c>
      <c r="R97" s="26">
        <v>0.1381</v>
      </c>
    </row>
    <row r="98" spans="3:18" s="3" customFormat="1" ht="13" x14ac:dyDescent="0.3">
      <c r="C98" s="27"/>
      <c r="D98" s="28" t="s">
        <v>6</v>
      </c>
      <c r="E98" s="23">
        <v>-5.0459999999999998E-2</v>
      </c>
      <c r="F98" s="24">
        <v>0.14516000000000001</v>
      </c>
      <c r="G98" s="25">
        <v>1</v>
      </c>
      <c r="H98" s="24">
        <v>-0.56940000000000002</v>
      </c>
      <c r="I98" s="26">
        <v>0.46850000000000003</v>
      </c>
      <c r="L98" s="41"/>
      <c r="M98" s="28" t="s">
        <v>6</v>
      </c>
      <c r="N98" s="23">
        <v>6.6299999999999996E-3</v>
      </c>
      <c r="O98" s="24">
        <v>4.2009999999999999E-2</v>
      </c>
      <c r="P98" s="24">
        <v>1</v>
      </c>
      <c r="Q98" s="24">
        <v>-0.14349999999999999</v>
      </c>
      <c r="R98" s="26">
        <v>0.15679999999999999</v>
      </c>
    </row>
    <row r="99" spans="3:18" s="3" customFormat="1" ht="13" x14ac:dyDescent="0.3">
      <c r="C99" s="27"/>
      <c r="D99" s="28" t="s">
        <v>8</v>
      </c>
      <c r="E99" s="23">
        <v>-8.6199999999999992E-3</v>
      </c>
      <c r="F99" s="24">
        <v>0.14516000000000001</v>
      </c>
      <c r="G99" s="25">
        <v>1</v>
      </c>
      <c r="H99" s="24">
        <v>-0.52749999999999997</v>
      </c>
      <c r="I99" s="26">
        <v>0.51029999999999998</v>
      </c>
      <c r="L99" s="41"/>
      <c r="M99" s="28" t="s">
        <v>8</v>
      </c>
      <c r="N99" s="23">
        <v>1.3559999999999999E-2</v>
      </c>
      <c r="O99" s="24">
        <v>4.2009999999999999E-2</v>
      </c>
      <c r="P99" s="24">
        <v>1</v>
      </c>
      <c r="Q99" s="24">
        <v>-0.1366</v>
      </c>
      <c r="R99" s="26">
        <v>0.16370000000000001</v>
      </c>
    </row>
    <row r="100" spans="3:18" s="3" customFormat="1" ht="13" x14ac:dyDescent="0.3">
      <c r="C100" s="33"/>
      <c r="D100" s="34" t="s">
        <v>9</v>
      </c>
      <c r="E100" s="31">
        <v>-5.815E-2</v>
      </c>
      <c r="F100" s="19">
        <v>0.14516000000000001</v>
      </c>
      <c r="G100" s="32">
        <v>1</v>
      </c>
      <c r="H100" s="19">
        <v>-0.57709999999999995</v>
      </c>
      <c r="I100" s="20">
        <v>0.46079999999999999</v>
      </c>
      <c r="L100" s="42"/>
      <c r="M100" s="34" t="s">
        <v>9</v>
      </c>
      <c r="N100" s="31">
        <v>-1.9099999999999999E-2</v>
      </c>
      <c r="O100" s="19">
        <v>4.2009999999999999E-2</v>
      </c>
      <c r="P100" s="19">
        <v>1</v>
      </c>
      <c r="Q100" s="19">
        <v>-0.16930000000000001</v>
      </c>
      <c r="R100" s="20">
        <v>0.13109999999999999</v>
      </c>
    </row>
    <row r="101" spans="3:18" s="3" customFormat="1" ht="13" x14ac:dyDescent="0.3">
      <c r="C101" s="41" t="s">
        <v>8</v>
      </c>
      <c r="D101" s="26" t="s">
        <v>0</v>
      </c>
      <c r="E101" s="23">
        <v>3.0400000000000002E-3</v>
      </c>
      <c r="F101" s="24">
        <v>0.14516000000000001</v>
      </c>
      <c r="G101" s="25">
        <v>1</v>
      </c>
      <c r="H101" s="24">
        <v>-0.51590000000000003</v>
      </c>
      <c r="I101" s="26">
        <v>0.52200000000000002</v>
      </c>
      <c r="L101" s="41" t="s">
        <v>8</v>
      </c>
      <c r="M101" s="26" t="s">
        <v>0</v>
      </c>
      <c r="N101" s="23">
        <v>-0.22156999999999999</v>
      </c>
      <c r="O101" s="24">
        <v>4.2009999999999999E-2</v>
      </c>
      <c r="P101" s="24">
        <v>1E-3</v>
      </c>
      <c r="Q101" s="24">
        <v>-0.37169999999999997</v>
      </c>
      <c r="R101" s="26">
        <v>-7.1400000000000005E-2</v>
      </c>
    </row>
    <row r="102" spans="3:18" s="3" customFormat="1" ht="13" x14ac:dyDescent="0.3">
      <c r="C102" s="27"/>
      <c r="D102" s="28" t="s">
        <v>1</v>
      </c>
      <c r="E102" s="23">
        <v>5.8380000000000001E-2</v>
      </c>
      <c r="F102" s="24">
        <v>0.14516000000000001</v>
      </c>
      <c r="G102" s="25">
        <v>1</v>
      </c>
      <c r="H102" s="24">
        <v>-0.46050000000000002</v>
      </c>
      <c r="I102" s="26">
        <v>0.57730000000000004</v>
      </c>
      <c r="L102" s="41"/>
      <c r="M102" s="28" t="s">
        <v>1</v>
      </c>
      <c r="N102" s="23">
        <v>-1.8589999999999999E-2</v>
      </c>
      <c r="O102" s="24">
        <v>4.2009999999999999E-2</v>
      </c>
      <c r="P102" s="24">
        <v>1</v>
      </c>
      <c r="Q102" s="24">
        <v>-0.16880000000000001</v>
      </c>
      <c r="R102" s="26">
        <v>0.13159999999999999</v>
      </c>
    </row>
    <row r="103" spans="3:18" s="3" customFormat="1" ht="13" x14ac:dyDescent="0.3">
      <c r="C103" s="27"/>
      <c r="D103" s="28" t="s">
        <v>2</v>
      </c>
      <c r="E103" s="23">
        <v>6.275E-2</v>
      </c>
      <c r="F103" s="24">
        <v>0.14516000000000001</v>
      </c>
      <c r="G103" s="25">
        <v>1</v>
      </c>
      <c r="H103" s="24">
        <v>-0.45619999999999999</v>
      </c>
      <c r="I103" s="26">
        <v>0.58169999999999999</v>
      </c>
      <c r="L103" s="41"/>
      <c r="M103" s="28" t="s">
        <v>2</v>
      </c>
      <c r="N103" s="23">
        <v>-0.22803000000000001</v>
      </c>
      <c r="O103" s="24">
        <v>4.2009999999999999E-2</v>
      </c>
      <c r="P103" s="24">
        <v>1E-3</v>
      </c>
      <c r="Q103" s="24">
        <v>-0.37819999999999998</v>
      </c>
      <c r="R103" s="26">
        <v>-7.7899999999999997E-2</v>
      </c>
    </row>
    <row r="104" spans="3:18" s="3" customFormat="1" ht="13" x14ac:dyDescent="0.3">
      <c r="C104" s="27"/>
      <c r="D104" s="28" t="s">
        <v>3</v>
      </c>
      <c r="E104" s="23">
        <v>1.34E-2</v>
      </c>
      <c r="F104" s="24">
        <v>0.14516000000000001</v>
      </c>
      <c r="G104" s="25">
        <v>1</v>
      </c>
      <c r="H104" s="24">
        <v>-0.50549999999999995</v>
      </c>
      <c r="I104" s="26">
        <v>0.5323</v>
      </c>
      <c r="L104" s="41"/>
      <c r="M104" s="28" t="s">
        <v>3</v>
      </c>
      <c r="N104" s="23">
        <v>-0.18392</v>
      </c>
      <c r="O104" s="24">
        <v>4.2009999999999999E-2</v>
      </c>
      <c r="P104" s="24">
        <v>8.9999999999999993E-3</v>
      </c>
      <c r="Q104" s="24">
        <v>-0.33410000000000001</v>
      </c>
      <c r="R104" s="26">
        <v>-3.3799999999999997E-2</v>
      </c>
    </row>
    <row r="105" spans="3:18" s="3" customFormat="1" ht="13" x14ac:dyDescent="0.3">
      <c r="C105" s="27"/>
      <c r="D105" s="28" t="s">
        <v>22</v>
      </c>
      <c r="E105" s="23">
        <v>2.5749999999999999E-2</v>
      </c>
      <c r="F105" s="24">
        <v>0.14516000000000001</v>
      </c>
      <c r="G105" s="25">
        <v>1</v>
      </c>
      <c r="H105" s="24">
        <v>-0.49320000000000003</v>
      </c>
      <c r="I105" s="26">
        <v>0.54469999999999996</v>
      </c>
      <c r="L105" s="41"/>
      <c r="M105" s="28" t="s">
        <v>22</v>
      </c>
      <c r="N105" s="23">
        <v>-0.42193000000000003</v>
      </c>
      <c r="O105" s="24">
        <v>4.2009999999999999E-2</v>
      </c>
      <c r="P105" s="24">
        <v>0</v>
      </c>
      <c r="Q105" s="24">
        <v>-0.57210000000000005</v>
      </c>
      <c r="R105" s="26">
        <v>-0.27179999999999999</v>
      </c>
    </row>
    <row r="106" spans="3:18" s="3" customFormat="1" ht="13" x14ac:dyDescent="0.3">
      <c r="C106" s="27"/>
      <c r="D106" s="28" t="s">
        <v>4</v>
      </c>
      <c r="E106" s="23">
        <v>-3.8739999999999997E-2</v>
      </c>
      <c r="F106" s="24">
        <v>0.14516000000000001</v>
      </c>
      <c r="G106" s="25">
        <v>1</v>
      </c>
      <c r="H106" s="24">
        <v>-0.55769999999999997</v>
      </c>
      <c r="I106" s="26">
        <v>0.48020000000000002</v>
      </c>
      <c r="L106" s="41"/>
      <c r="M106" s="28" t="s">
        <v>4</v>
      </c>
      <c r="N106" s="23">
        <v>-2.2409999999999999E-2</v>
      </c>
      <c r="O106" s="24">
        <v>4.2009999999999999E-2</v>
      </c>
      <c r="P106" s="24">
        <v>1</v>
      </c>
      <c r="Q106" s="24">
        <v>-0.1726</v>
      </c>
      <c r="R106" s="26">
        <v>0.12770000000000001</v>
      </c>
    </row>
    <row r="107" spans="3:18" s="3" customFormat="1" ht="13" x14ac:dyDescent="0.3">
      <c r="C107" s="27"/>
      <c r="D107" s="28" t="s">
        <v>5</v>
      </c>
      <c r="E107" s="23">
        <v>-6.8229999999999999E-2</v>
      </c>
      <c r="F107" s="24">
        <v>0.14516000000000001</v>
      </c>
      <c r="G107" s="25">
        <v>1</v>
      </c>
      <c r="H107" s="24">
        <v>-0.58709999999999996</v>
      </c>
      <c r="I107" s="26">
        <v>0.45069999999999999</v>
      </c>
      <c r="L107" s="41"/>
      <c r="M107" s="28" t="s">
        <v>5</v>
      </c>
      <c r="N107" s="23">
        <v>-2.564E-2</v>
      </c>
      <c r="O107" s="24">
        <v>4.2009999999999999E-2</v>
      </c>
      <c r="P107" s="24">
        <v>1</v>
      </c>
      <c r="Q107" s="24">
        <v>-0.17580000000000001</v>
      </c>
      <c r="R107" s="26">
        <v>0.1245</v>
      </c>
    </row>
    <row r="108" spans="3:18" s="3" customFormat="1" ht="13" x14ac:dyDescent="0.3">
      <c r="C108" s="27"/>
      <c r="D108" s="28" t="s">
        <v>6</v>
      </c>
      <c r="E108" s="23">
        <v>-4.1840000000000002E-2</v>
      </c>
      <c r="F108" s="24">
        <v>0.14516000000000001</v>
      </c>
      <c r="G108" s="25">
        <v>1</v>
      </c>
      <c r="H108" s="24">
        <v>-0.56079999999999997</v>
      </c>
      <c r="I108" s="26">
        <v>0.47710000000000002</v>
      </c>
      <c r="L108" s="41"/>
      <c r="M108" s="28" t="s">
        <v>6</v>
      </c>
      <c r="N108" s="23">
        <v>-6.9300000000000004E-3</v>
      </c>
      <c r="O108" s="24">
        <v>4.2009999999999999E-2</v>
      </c>
      <c r="P108" s="24">
        <v>1</v>
      </c>
      <c r="Q108" s="24">
        <v>-0.15709999999999999</v>
      </c>
      <c r="R108" s="26">
        <v>0.14319999999999999</v>
      </c>
    </row>
    <row r="109" spans="3:18" s="3" customFormat="1" ht="13" x14ac:dyDescent="0.3">
      <c r="C109" s="27"/>
      <c r="D109" s="28" t="s">
        <v>7</v>
      </c>
      <c r="E109" s="23">
        <v>8.6199999999999992E-3</v>
      </c>
      <c r="F109" s="24">
        <v>0.14516000000000001</v>
      </c>
      <c r="G109" s="25">
        <v>1</v>
      </c>
      <c r="H109" s="24">
        <v>-0.51029999999999998</v>
      </c>
      <c r="I109" s="26">
        <v>0.52749999999999997</v>
      </c>
      <c r="L109" s="41"/>
      <c r="M109" s="28" t="s">
        <v>7</v>
      </c>
      <c r="N109" s="23">
        <v>-1.3559999999999999E-2</v>
      </c>
      <c r="O109" s="24">
        <v>4.2009999999999999E-2</v>
      </c>
      <c r="P109" s="24">
        <v>1</v>
      </c>
      <c r="Q109" s="24">
        <v>-0.16370000000000001</v>
      </c>
      <c r="R109" s="26">
        <v>0.1366</v>
      </c>
    </row>
    <row r="110" spans="3:18" s="3" customFormat="1" ht="13" x14ac:dyDescent="0.3">
      <c r="C110" s="33"/>
      <c r="D110" s="34" t="s">
        <v>9</v>
      </c>
      <c r="E110" s="31">
        <v>-4.9540000000000001E-2</v>
      </c>
      <c r="F110" s="19">
        <v>0.14516000000000001</v>
      </c>
      <c r="G110" s="32">
        <v>1</v>
      </c>
      <c r="H110" s="19">
        <v>-0.56850000000000001</v>
      </c>
      <c r="I110" s="20">
        <v>0.46939999999999998</v>
      </c>
      <c r="L110" s="42"/>
      <c r="M110" s="34" t="s">
        <v>9</v>
      </c>
      <c r="N110" s="31">
        <v>-3.2660000000000002E-2</v>
      </c>
      <c r="O110" s="19">
        <v>4.2009999999999999E-2</v>
      </c>
      <c r="P110" s="19">
        <v>0.999</v>
      </c>
      <c r="Q110" s="19">
        <v>-0.18279999999999999</v>
      </c>
      <c r="R110" s="20">
        <v>0.11749999999999999</v>
      </c>
    </row>
    <row r="111" spans="3:18" s="3" customFormat="1" ht="13" x14ac:dyDescent="0.3">
      <c r="C111" s="41" t="s">
        <v>9</v>
      </c>
      <c r="D111" s="26" t="s">
        <v>0</v>
      </c>
      <c r="E111" s="23">
        <v>5.2580000000000002E-2</v>
      </c>
      <c r="F111" s="24">
        <v>0.14516000000000001</v>
      </c>
      <c r="G111" s="25">
        <v>1</v>
      </c>
      <c r="H111" s="24">
        <v>-0.46629999999999999</v>
      </c>
      <c r="I111" s="26">
        <v>0.57150000000000001</v>
      </c>
      <c r="L111" s="41" t="s">
        <v>9</v>
      </c>
      <c r="M111" s="26" t="s">
        <v>0</v>
      </c>
      <c r="N111" s="23">
        <v>-0.18890000000000001</v>
      </c>
      <c r="O111" s="24">
        <v>4.2009999999999999E-2</v>
      </c>
      <c r="P111" s="24">
        <v>7.0000000000000001E-3</v>
      </c>
      <c r="Q111" s="24">
        <v>-0.33910000000000001</v>
      </c>
      <c r="R111" s="26">
        <v>-3.8699999999999998E-2</v>
      </c>
    </row>
    <row r="112" spans="3:18" s="3" customFormat="1" ht="13" x14ac:dyDescent="0.3">
      <c r="C112" s="27"/>
      <c r="D112" s="28" t="s">
        <v>1</v>
      </c>
      <c r="E112" s="23">
        <v>0.10792</v>
      </c>
      <c r="F112" s="24">
        <v>0.14516000000000001</v>
      </c>
      <c r="G112" s="25">
        <v>0.999</v>
      </c>
      <c r="H112" s="24">
        <v>-0.41099999999999998</v>
      </c>
      <c r="I112" s="26">
        <v>0.62680000000000002</v>
      </c>
      <c r="L112" s="41"/>
      <c r="M112" s="28" t="s">
        <v>1</v>
      </c>
      <c r="N112" s="23">
        <v>1.4069999999999999E-2</v>
      </c>
      <c r="O112" s="24">
        <v>4.2009999999999999E-2</v>
      </c>
      <c r="P112" s="24">
        <v>1</v>
      </c>
      <c r="Q112" s="24">
        <v>-0.1361</v>
      </c>
      <c r="R112" s="26">
        <v>0.16420000000000001</v>
      </c>
    </row>
    <row r="113" spans="3:36" s="3" customFormat="1" ht="13" x14ac:dyDescent="0.3">
      <c r="C113" s="27"/>
      <c r="D113" s="28" t="s">
        <v>2</v>
      </c>
      <c r="E113" s="23">
        <v>0.11228</v>
      </c>
      <c r="F113" s="24">
        <v>0.14516000000000001</v>
      </c>
      <c r="G113" s="25">
        <v>0.999</v>
      </c>
      <c r="H113" s="24">
        <v>-0.40660000000000002</v>
      </c>
      <c r="I113" s="26">
        <v>0.63119999999999998</v>
      </c>
      <c r="L113" s="41"/>
      <c r="M113" s="28" t="s">
        <v>2</v>
      </c>
      <c r="N113" s="23">
        <v>-0.19536000000000001</v>
      </c>
      <c r="O113" s="24">
        <v>4.2009999999999999E-2</v>
      </c>
      <c r="P113" s="24">
        <v>5.0000000000000001E-3</v>
      </c>
      <c r="Q113" s="24">
        <v>-0.34549999999999997</v>
      </c>
      <c r="R113" s="26">
        <v>-4.5199999999999997E-2</v>
      </c>
    </row>
    <row r="114" spans="3:36" s="3" customFormat="1" ht="13" x14ac:dyDescent="0.3">
      <c r="C114" s="21"/>
      <c r="D114" s="22" t="s">
        <v>3</v>
      </c>
      <c r="E114" s="23">
        <v>6.2939999999999996E-2</v>
      </c>
      <c r="F114" s="24">
        <v>0.14516000000000001</v>
      </c>
      <c r="G114" s="25">
        <v>1</v>
      </c>
      <c r="H114" s="24">
        <v>-0.45600000000000002</v>
      </c>
      <c r="I114" s="26">
        <v>0.58189999999999997</v>
      </c>
      <c r="L114" s="41"/>
      <c r="M114" s="28" t="s">
        <v>3</v>
      </c>
      <c r="N114" s="23">
        <v>-0.15126000000000001</v>
      </c>
      <c r="O114" s="24">
        <v>4.2009999999999999E-2</v>
      </c>
      <c r="P114" s="24">
        <v>4.7E-2</v>
      </c>
      <c r="Q114" s="24">
        <v>-0.3014</v>
      </c>
      <c r="R114" s="26">
        <v>-1.1000000000000001E-3</v>
      </c>
    </row>
    <row r="115" spans="3:36" s="3" customFormat="1" ht="13" x14ac:dyDescent="0.3">
      <c r="C115" s="21"/>
      <c r="D115" s="22" t="s">
        <v>22</v>
      </c>
      <c r="E115" s="23">
        <v>7.5289999999999996E-2</v>
      </c>
      <c r="F115" s="24">
        <v>0.14516000000000001</v>
      </c>
      <c r="G115" s="25">
        <v>1</v>
      </c>
      <c r="H115" s="24">
        <v>-0.44359999999999999</v>
      </c>
      <c r="I115" s="26">
        <v>0.59419999999999995</v>
      </c>
      <c r="L115" s="41"/>
      <c r="M115" s="28" t="s">
        <v>22</v>
      </c>
      <c r="N115" s="23">
        <v>-0.38927</v>
      </c>
      <c r="O115" s="24">
        <v>4.2009999999999999E-2</v>
      </c>
      <c r="P115" s="24">
        <v>0</v>
      </c>
      <c r="Q115" s="24">
        <v>-0.53939999999999999</v>
      </c>
      <c r="R115" s="26">
        <v>-0.23910000000000001</v>
      </c>
    </row>
    <row r="116" spans="3:36" s="3" customFormat="1" ht="13" x14ac:dyDescent="0.3">
      <c r="C116" s="21"/>
      <c r="D116" s="22" t="s">
        <v>4</v>
      </c>
      <c r="E116" s="23">
        <v>1.0789999999999999E-2</v>
      </c>
      <c r="F116" s="24">
        <v>0.14516000000000001</v>
      </c>
      <c r="G116" s="25">
        <v>1</v>
      </c>
      <c r="H116" s="24">
        <v>-0.5081</v>
      </c>
      <c r="I116" s="26">
        <v>0.52969999999999995</v>
      </c>
      <c r="L116" s="41"/>
      <c r="M116" s="28" t="s">
        <v>4</v>
      </c>
      <c r="N116" s="23">
        <v>1.025E-2</v>
      </c>
      <c r="O116" s="24">
        <v>4.2009999999999999E-2</v>
      </c>
      <c r="P116" s="24">
        <v>1</v>
      </c>
      <c r="Q116" s="24">
        <v>-0.1399</v>
      </c>
      <c r="R116" s="26">
        <v>0.16039999999999999</v>
      </c>
    </row>
    <row r="117" spans="3:36" s="3" customFormat="1" ht="13" x14ac:dyDescent="0.3">
      <c r="C117" s="21"/>
      <c r="D117" s="22" t="s">
        <v>5</v>
      </c>
      <c r="E117" s="23">
        <v>-1.8700000000000001E-2</v>
      </c>
      <c r="F117" s="24">
        <v>0.14516000000000001</v>
      </c>
      <c r="G117" s="25">
        <v>1</v>
      </c>
      <c r="H117" s="24">
        <v>-0.53759999999999997</v>
      </c>
      <c r="I117" s="26">
        <v>0.50019999999999998</v>
      </c>
      <c r="L117" s="41"/>
      <c r="M117" s="28" t="s">
        <v>5</v>
      </c>
      <c r="N117" s="23">
        <v>7.0299999999999998E-3</v>
      </c>
      <c r="O117" s="24">
        <v>4.2009999999999999E-2</v>
      </c>
      <c r="P117" s="24">
        <v>1</v>
      </c>
      <c r="Q117" s="24">
        <v>-0.1431</v>
      </c>
      <c r="R117" s="26">
        <v>0.15720000000000001</v>
      </c>
    </row>
    <row r="118" spans="3:36" s="3" customFormat="1" ht="13" x14ac:dyDescent="0.3">
      <c r="C118" s="21"/>
      <c r="D118" s="22" t="s">
        <v>6</v>
      </c>
      <c r="E118" s="23">
        <v>7.7000000000000002E-3</v>
      </c>
      <c r="F118" s="24">
        <v>0.14516000000000001</v>
      </c>
      <c r="G118" s="25">
        <v>1</v>
      </c>
      <c r="H118" s="24">
        <v>-0.51119999999999999</v>
      </c>
      <c r="I118" s="26">
        <v>0.52659999999999996</v>
      </c>
      <c r="L118" s="41"/>
      <c r="M118" s="28" t="s">
        <v>6</v>
      </c>
      <c r="N118" s="23">
        <v>2.5729999999999999E-2</v>
      </c>
      <c r="O118" s="24">
        <v>4.2009999999999999E-2</v>
      </c>
      <c r="P118" s="24">
        <v>1</v>
      </c>
      <c r="Q118" s="24">
        <v>-0.1244</v>
      </c>
      <c r="R118" s="26">
        <v>0.1759</v>
      </c>
    </row>
    <row r="119" spans="3:36" s="3" customFormat="1" ht="13" x14ac:dyDescent="0.3">
      <c r="C119" s="21"/>
      <c r="D119" s="22" t="s">
        <v>7</v>
      </c>
      <c r="E119" s="23">
        <v>5.815E-2</v>
      </c>
      <c r="F119" s="24">
        <v>0.14516000000000001</v>
      </c>
      <c r="G119" s="25">
        <v>1</v>
      </c>
      <c r="H119" s="24">
        <v>-0.46079999999999999</v>
      </c>
      <c r="I119" s="26">
        <v>0.57709999999999995</v>
      </c>
      <c r="L119" s="41"/>
      <c r="M119" s="28" t="s">
        <v>7</v>
      </c>
      <c r="N119" s="23">
        <v>1.9099999999999999E-2</v>
      </c>
      <c r="O119" s="24">
        <v>4.2009999999999999E-2</v>
      </c>
      <c r="P119" s="24">
        <v>1</v>
      </c>
      <c r="Q119" s="24">
        <v>-0.13109999999999999</v>
      </c>
      <c r="R119" s="26">
        <v>0.16930000000000001</v>
      </c>
    </row>
    <row r="120" spans="3:36" s="3" customFormat="1" ht="13.5" thickBot="1" x14ac:dyDescent="0.35">
      <c r="C120" s="44"/>
      <c r="D120" s="45" t="s">
        <v>8</v>
      </c>
      <c r="E120" s="46">
        <v>4.9540000000000001E-2</v>
      </c>
      <c r="F120" s="16">
        <v>0.14516000000000001</v>
      </c>
      <c r="G120" s="47">
        <v>1</v>
      </c>
      <c r="H120" s="16">
        <v>-0.46939999999999998</v>
      </c>
      <c r="I120" s="17">
        <v>0.56850000000000001</v>
      </c>
      <c r="L120" s="48"/>
      <c r="M120" s="49" t="s">
        <v>8</v>
      </c>
      <c r="N120" s="46">
        <v>3.2660000000000002E-2</v>
      </c>
      <c r="O120" s="16">
        <v>4.2009999999999999E-2</v>
      </c>
      <c r="P120" s="16">
        <v>0.999</v>
      </c>
      <c r="Q120" s="16">
        <v>-0.11749999999999999</v>
      </c>
      <c r="R120" s="17">
        <v>0.18279999999999999</v>
      </c>
    </row>
    <row r="121" spans="3:36" s="3" customFormat="1" ht="12.5" x14ac:dyDescent="0.25">
      <c r="C121" s="11"/>
      <c r="D121" s="11"/>
    </row>
    <row r="122" spans="3:36" s="3" customFormat="1" ht="12.5" x14ac:dyDescent="0.25">
      <c r="C122" s="11"/>
      <c r="D122" s="11"/>
    </row>
    <row r="123" spans="3:36" s="3" customFormat="1" ht="13.5" thickBot="1" x14ac:dyDescent="0.35">
      <c r="C123" s="2" t="s">
        <v>498</v>
      </c>
    </row>
    <row r="124" spans="3:36" s="3" customFormat="1" ht="13" x14ac:dyDescent="0.3">
      <c r="C124" s="156"/>
      <c r="D124" s="375" t="s">
        <v>0</v>
      </c>
      <c r="E124" s="376"/>
      <c r="F124" s="377"/>
      <c r="G124" s="378" t="s">
        <v>1</v>
      </c>
      <c r="H124" s="373"/>
      <c r="I124" s="379"/>
      <c r="J124" s="378" t="s">
        <v>2</v>
      </c>
      <c r="K124" s="373"/>
      <c r="L124" s="379"/>
      <c r="M124" s="378" t="s">
        <v>3</v>
      </c>
      <c r="N124" s="373"/>
      <c r="O124" s="379"/>
      <c r="P124" s="378" t="s">
        <v>182</v>
      </c>
      <c r="Q124" s="373"/>
      <c r="R124" s="379"/>
      <c r="S124" s="378" t="s">
        <v>4</v>
      </c>
      <c r="T124" s="373"/>
      <c r="U124" s="379"/>
      <c r="V124" s="378" t="s">
        <v>5</v>
      </c>
      <c r="W124" s="373"/>
      <c r="X124" s="379"/>
      <c r="Y124" s="378" t="s">
        <v>6</v>
      </c>
      <c r="Z124" s="373"/>
      <c r="AA124" s="379"/>
      <c r="AB124" s="378" t="s">
        <v>7</v>
      </c>
      <c r="AC124" s="373"/>
      <c r="AD124" s="379"/>
      <c r="AE124" s="378" t="s">
        <v>8</v>
      </c>
      <c r="AF124" s="373"/>
      <c r="AG124" s="379"/>
      <c r="AH124" s="378" t="s">
        <v>9</v>
      </c>
      <c r="AI124" s="373"/>
      <c r="AJ124" s="374"/>
    </row>
    <row r="125" spans="3:36" s="3" customFormat="1" ht="12.5" x14ac:dyDescent="0.25">
      <c r="C125" s="27"/>
      <c r="D125" s="7" t="s">
        <v>10</v>
      </c>
      <c r="E125" s="8" t="s">
        <v>11</v>
      </c>
      <c r="F125" s="160" t="s">
        <v>12</v>
      </c>
      <c r="G125" s="7" t="s">
        <v>10</v>
      </c>
      <c r="H125" s="8" t="s">
        <v>11</v>
      </c>
      <c r="I125" s="160" t="s">
        <v>12</v>
      </c>
      <c r="J125" s="7" t="s">
        <v>10</v>
      </c>
      <c r="K125" s="8" t="s">
        <v>11</v>
      </c>
      <c r="L125" s="160" t="s">
        <v>12</v>
      </c>
      <c r="M125" s="7" t="s">
        <v>10</v>
      </c>
      <c r="N125" s="8" t="s">
        <v>11</v>
      </c>
      <c r="O125" s="160" t="s">
        <v>12</v>
      </c>
      <c r="P125" s="7" t="s">
        <v>10</v>
      </c>
      <c r="Q125" s="8" t="s">
        <v>11</v>
      </c>
      <c r="R125" s="160" t="s">
        <v>12</v>
      </c>
      <c r="S125" s="7" t="s">
        <v>10</v>
      </c>
      <c r="T125" s="8" t="s">
        <v>11</v>
      </c>
      <c r="U125" s="160" t="s">
        <v>12</v>
      </c>
      <c r="V125" s="7" t="s">
        <v>10</v>
      </c>
      <c r="W125" s="8" t="s">
        <v>11</v>
      </c>
      <c r="X125" s="160" t="s">
        <v>12</v>
      </c>
      <c r="Y125" s="7" t="s">
        <v>10</v>
      </c>
      <c r="Z125" s="8" t="s">
        <v>11</v>
      </c>
      <c r="AA125" s="160" t="s">
        <v>12</v>
      </c>
      <c r="AB125" s="7" t="s">
        <v>10</v>
      </c>
      <c r="AC125" s="8" t="s">
        <v>11</v>
      </c>
      <c r="AD125" s="160" t="s">
        <v>12</v>
      </c>
      <c r="AE125" s="7" t="s">
        <v>10</v>
      </c>
      <c r="AF125" s="8" t="s">
        <v>11</v>
      </c>
      <c r="AG125" s="160" t="s">
        <v>12</v>
      </c>
      <c r="AH125" s="7" t="s">
        <v>10</v>
      </c>
      <c r="AI125" s="8" t="s">
        <v>11</v>
      </c>
      <c r="AJ125" s="81" t="s">
        <v>12</v>
      </c>
    </row>
    <row r="126" spans="3:36" s="3" customFormat="1" ht="12.5" x14ac:dyDescent="0.25">
      <c r="C126" s="210" t="s">
        <v>205</v>
      </c>
      <c r="D126" s="10">
        <v>104.016958464</v>
      </c>
      <c r="E126" s="11">
        <v>100.66004476800001</v>
      </c>
      <c r="F126" s="153">
        <v>101.36438226200001</v>
      </c>
      <c r="G126" s="10">
        <v>98.058918418999994</v>
      </c>
      <c r="H126" s="11">
        <v>100.151804387</v>
      </c>
      <c r="I126" s="153">
        <v>99.980009760000002</v>
      </c>
      <c r="J126" s="10">
        <v>93.378300393999993</v>
      </c>
      <c r="K126" s="11">
        <v>97.620777274000005</v>
      </c>
      <c r="L126" s="153">
        <v>101.908013168</v>
      </c>
      <c r="M126" s="10">
        <v>99.173264118000006</v>
      </c>
      <c r="N126" s="11">
        <v>106.779174074</v>
      </c>
      <c r="O126" s="153">
        <v>92.513560577000007</v>
      </c>
      <c r="P126" s="10">
        <v>99.912125056999997</v>
      </c>
      <c r="Q126" s="11">
        <v>98.795722905000005</v>
      </c>
      <c r="R126" s="153">
        <v>99.123849883000005</v>
      </c>
      <c r="S126" s="10">
        <v>100.035768338</v>
      </c>
      <c r="T126" s="11">
        <v>100.55441576</v>
      </c>
      <c r="U126" s="153">
        <v>95.911960917000002</v>
      </c>
      <c r="V126" s="10">
        <v>110.36548219300001</v>
      </c>
      <c r="W126" s="11">
        <v>94.967086981999998</v>
      </c>
      <c r="X126" s="153">
        <v>98.412051422000005</v>
      </c>
      <c r="Y126" s="10">
        <v>110.36548219300001</v>
      </c>
      <c r="Z126" s="11">
        <v>97.967086981999998</v>
      </c>
      <c r="AA126" s="153">
        <v>98.412051422000005</v>
      </c>
      <c r="AB126" s="10">
        <v>99.770427265999999</v>
      </c>
      <c r="AC126" s="11">
        <v>97.877401300000002</v>
      </c>
      <c r="AD126" s="153">
        <v>102.85875157</v>
      </c>
      <c r="AE126" s="10">
        <v>100.12161726799999</v>
      </c>
      <c r="AF126" s="11">
        <v>96.896594981999996</v>
      </c>
      <c r="AG126" s="153">
        <v>105.20047599199999</v>
      </c>
      <c r="AH126" s="11">
        <v>97.503242017999995</v>
      </c>
      <c r="AI126" s="11">
        <v>99.739389602000003</v>
      </c>
      <c r="AJ126" s="59">
        <v>108.94309380999999</v>
      </c>
    </row>
    <row r="127" spans="3:36" s="3" customFormat="1" ht="13" thickBot="1" x14ac:dyDescent="0.3">
      <c r="C127" s="211" t="s">
        <v>206</v>
      </c>
      <c r="D127" s="98">
        <v>72.693916849999994</v>
      </c>
      <c r="E127" s="97">
        <v>71.363149015000005</v>
      </c>
      <c r="F127" s="71">
        <v>70.467037898000001</v>
      </c>
      <c r="G127" s="98">
        <v>22.907712704000001</v>
      </c>
      <c r="H127" s="97">
        <v>24.800168465999999</v>
      </c>
      <c r="I127" s="71">
        <v>29.002699544999999</v>
      </c>
      <c r="J127" s="98">
        <v>71.876431400000001</v>
      </c>
      <c r="K127" s="97">
        <v>64.916276529000001</v>
      </c>
      <c r="L127" s="71">
        <v>64.402897457999998</v>
      </c>
      <c r="M127" s="98">
        <v>69.821893375000002</v>
      </c>
      <c r="N127" s="97">
        <v>72.937675154000004</v>
      </c>
      <c r="O127" s="71">
        <v>71.622222969999996</v>
      </c>
      <c r="P127" s="98">
        <v>97.172020790000005</v>
      </c>
      <c r="Q127" s="97">
        <v>87.730489122999998</v>
      </c>
      <c r="R127" s="71">
        <v>95.812926351000002</v>
      </c>
      <c r="S127" s="98">
        <v>44.080779870999997</v>
      </c>
      <c r="T127" s="97">
        <v>41.269175990999997</v>
      </c>
      <c r="U127" s="71">
        <v>46.287918419</v>
      </c>
      <c r="V127" s="98">
        <v>41.639777184000003</v>
      </c>
      <c r="W127" s="97">
        <v>45.127733487</v>
      </c>
      <c r="X127" s="71">
        <v>44.879207770999997</v>
      </c>
      <c r="Y127" s="98">
        <v>40.669214510000003</v>
      </c>
      <c r="Z127" s="97">
        <v>45.043595349999997</v>
      </c>
      <c r="AA127" s="71">
        <v>52.598722848000001</v>
      </c>
      <c r="AB127" s="98">
        <v>48.406677147000003</v>
      </c>
      <c r="AC127" s="97">
        <v>46.381868486000002</v>
      </c>
      <c r="AD127" s="71">
        <v>46.997821940999998</v>
      </c>
      <c r="AE127" s="98">
        <v>43.015461045000002</v>
      </c>
      <c r="AF127" s="97">
        <v>45.358777211000003</v>
      </c>
      <c r="AG127" s="71">
        <v>44.198616960000003</v>
      </c>
      <c r="AH127" s="97">
        <v>41.982524286999997</v>
      </c>
      <c r="AI127" s="97">
        <v>46.806357480000003</v>
      </c>
      <c r="AJ127" s="54">
        <v>45.485083688000003</v>
      </c>
    </row>
    <row r="128" spans="3:36" s="3" customFormat="1" ht="12.5" x14ac:dyDescent="0.25">
      <c r="I128" s="11"/>
      <c r="J128" s="11"/>
      <c r="K128" s="11"/>
    </row>
    <row r="129" spans="3:18" s="3" customFormat="1" ht="12.5" x14ac:dyDescent="0.25">
      <c r="C129" s="50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</row>
    <row r="130" spans="3:18" s="3" customFormat="1" ht="13" x14ac:dyDescent="0.3">
      <c r="C130" s="337" t="s">
        <v>205</v>
      </c>
      <c r="D130" s="212"/>
      <c r="E130" s="212"/>
      <c r="F130" s="212"/>
      <c r="G130" s="212"/>
      <c r="H130" s="212"/>
      <c r="I130" s="212"/>
      <c r="J130" s="212"/>
      <c r="K130" s="212"/>
      <c r="L130" s="338" t="s">
        <v>206</v>
      </c>
      <c r="M130" s="11"/>
      <c r="N130" s="11"/>
      <c r="O130" s="11"/>
    </row>
    <row r="131" spans="3:18" s="3" customFormat="1" ht="13" thickBot="1" x14ac:dyDescent="0.3">
      <c r="C131" s="50" t="s">
        <v>23</v>
      </c>
      <c r="D131" s="11"/>
      <c r="E131" s="11"/>
      <c r="F131" s="11"/>
      <c r="G131" s="11"/>
      <c r="H131" s="11"/>
      <c r="I131" s="11"/>
      <c r="J131" s="11"/>
      <c r="K131" s="11"/>
      <c r="L131" s="11" t="s">
        <v>23</v>
      </c>
      <c r="M131" s="11"/>
      <c r="N131" s="11"/>
      <c r="O131" s="11"/>
    </row>
    <row r="132" spans="3:18" s="3" customFormat="1" ht="13.75" customHeight="1" x14ac:dyDescent="0.25">
      <c r="C132" s="380" t="s">
        <v>14</v>
      </c>
      <c r="D132" s="382" t="s">
        <v>15</v>
      </c>
      <c r="E132" s="406" t="s">
        <v>16</v>
      </c>
      <c r="F132" s="412" t="s">
        <v>17</v>
      </c>
      <c r="G132" s="406" t="s">
        <v>18</v>
      </c>
      <c r="H132" s="408" t="s">
        <v>19</v>
      </c>
      <c r="I132" s="409"/>
      <c r="J132" s="11"/>
      <c r="K132" s="11"/>
      <c r="L132" s="380" t="s">
        <v>14</v>
      </c>
      <c r="M132" s="382" t="s">
        <v>15</v>
      </c>
      <c r="N132" s="410" t="s">
        <v>16</v>
      </c>
      <c r="O132" s="412" t="s">
        <v>17</v>
      </c>
      <c r="P132" s="386" t="s">
        <v>18</v>
      </c>
      <c r="Q132" s="51" t="s">
        <v>19</v>
      </c>
      <c r="R132" s="52"/>
    </row>
    <row r="133" spans="3:18" s="3" customFormat="1" ht="14.5" customHeight="1" thickBot="1" x14ac:dyDescent="0.3">
      <c r="C133" s="381"/>
      <c r="D133" s="383"/>
      <c r="E133" s="407"/>
      <c r="F133" s="413"/>
      <c r="G133" s="407"/>
      <c r="H133" s="53" t="s">
        <v>20</v>
      </c>
      <c r="I133" s="54" t="s">
        <v>21</v>
      </c>
      <c r="J133" s="11"/>
      <c r="K133" s="11"/>
      <c r="L133" s="381"/>
      <c r="M133" s="383"/>
      <c r="N133" s="411"/>
      <c r="O133" s="413"/>
      <c r="P133" s="387"/>
      <c r="Q133" s="56" t="s">
        <v>20</v>
      </c>
      <c r="R133" s="17" t="s">
        <v>21</v>
      </c>
    </row>
    <row r="134" spans="3:18" s="3" customFormat="1" ht="13" x14ac:dyDescent="0.3">
      <c r="C134" s="57" t="s">
        <v>0</v>
      </c>
      <c r="D134" s="22" t="s">
        <v>1</v>
      </c>
      <c r="E134" s="12">
        <v>2.6168800000000001</v>
      </c>
      <c r="F134" s="58">
        <v>3.9374899999999999</v>
      </c>
      <c r="G134" s="12">
        <v>1</v>
      </c>
      <c r="H134" s="58">
        <v>-11.4589</v>
      </c>
      <c r="I134" s="59">
        <v>16.692699999999999</v>
      </c>
      <c r="J134" s="11"/>
      <c r="K134" s="11"/>
      <c r="L134" s="21" t="s">
        <v>0</v>
      </c>
      <c r="M134" s="22" t="s">
        <v>1</v>
      </c>
      <c r="N134" s="60" t="s">
        <v>24</v>
      </c>
      <c r="O134" s="58">
        <v>2.6066699999999998</v>
      </c>
      <c r="P134" s="24">
        <v>0</v>
      </c>
      <c r="Q134" s="24">
        <v>36.619500000000002</v>
      </c>
      <c r="R134" s="26">
        <v>55.2562</v>
      </c>
    </row>
    <row r="135" spans="3:18" s="3" customFormat="1" ht="13" x14ac:dyDescent="0.3">
      <c r="C135" s="57"/>
      <c r="D135" s="22" t="s">
        <v>2</v>
      </c>
      <c r="E135" s="12">
        <v>4.3780999999999999</v>
      </c>
      <c r="F135" s="58">
        <v>3.9374899999999999</v>
      </c>
      <c r="G135" s="12">
        <v>0.98599999999999999</v>
      </c>
      <c r="H135" s="58">
        <v>-9.6976999999999993</v>
      </c>
      <c r="I135" s="59">
        <v>18.453900000000001</v>
      </c>
      <c r="J135" s="11"/>
      <c r="K135" s="11"/>
      <c r="L135" s="21"/>
      <c r="M135" s="22" t="s">
        <v>2</v>
      </c>
      <c r="N135" s="60">
        <v>4.4428299999999998</v>
      </c>
      <c r="O135" s="58">
        <v>2.6066699999999998</v>
      </c>
      <c r="P135" s="24">
        <v>0.81799999999999995</v>
      </c>
      <c r="Q135" s="24">
        <v>-4.8754999999999997</v>
      </c>
      <c r="R135" s="26">
        <v>13.761200000000001</v>
      </c>
    </row>
    <row r="136" spans="3:18" s="3" customFormat="1" ht="13" x14ac:dyDescent="0.3">
      <c r="C136" s="57"/>
      <c r="D136" s="22" t="s">
        <v>3</v>
      </c>
      <c r="E136" s="12">
        <v>2.5251299999999999</v>
      </c>
      <c r="F136" s="58">
        <v>3.9374899999999999</v>
      </c>
      <c r="G136" s="12">
        <v>1</v>
      </c>
      <c r="H136" s="58">
        <v>-11.550700000000001</v>
      </c>
      <c r="I136" s="59">
        <v>16.600899999999999</v>
      </c>
      <c r="J136" s="11"/>
      <c r="K136" s="11"/>
      <c r="L136" s="21"/>
      <c r="M136" s="22" t="s">
        <v>3</v>
      </c>
      <c r="N136" s="60">
        <v>4.7440000000000003E-2</v>
      </c>
      <c r="O136" s="58">
        <v>2.6066699999999998</v>
      </c>
      <c r="P136" s="24">
        <v>1</v>
      </c>
      <c r="Q136" s="24">
        <v>-9.2708999999999993</v>
      </c>
      <c r="R136" s="26">
        <v>9.3658000000000001</v>
      </c>
    </row>
    <row r="137" spans="3:18" s="3" customFormat="1" ht="13" x14ac:dyDescent="0.3">
      <c r="C137" s="57"/>
      <c r="D137" s="22" t="s">
        <v>22</v>
      </c>
      <c r="E137" s="12">
        <v>2.7365599999999999</v>
      </c>
      <c r="F137" s="58">
        <v>3.9374899999999999</v>
      </c>
      <c r="G137" s="12">
        <v>1</v>
      </c>
      <c r="H137" s="58">
        <v>-11.3392</v>
      </c>
      <c r="I137" s="59">
        <v>16.8123</v>
      </c>
      <c r="J137" s="11"/>
      <c r="K137" s="11"/>
      <c r="L137" s="21"/>
      <c r="M137" s="22" t="s">
        <v>22</v>
      </c>
      <c r="N137" s="60" t="s">
        <v>25</v>
      </c>
      <c r="O137" s="58">
        <v>2.6066699999999998</v>
      </c>
      <c r="P137" s="24">
        <v>0</v>
      </c>
      <c r="Q137" s="24">
        <v>-31.382100000000001</v>
      </c>
      <c r="R137" s="26">
        <v>-12.7454</v>
      </c>
    </row>
    <row r="138" spans="3:18" s="3" customFormat="1" ht="13" x14ac:dyDescent="0.3">
      <c r="C138" s="57"/>
      <c r="D138" s="22" t="s">
        <v>4</v>
      </c>
      <c r="E138" s="12">
        <v>3.1797499999999999</v>
      </c>
      <c r="F138" s="58">
        <v>3.9374899999999999</v>
      </c>
      <c r="G138" s="12">
        <v>0.999</v>
      </c>
      <c r="H138" s="58">
        <v>-10.896000000000001</v>
      </c>
      <c r="I138" s="59">
        <v>17.255500000000001</v>
      </c>
      <c r="J138" s="11"/>
      <c r="K138" s="11"/>
      <c r="L138" s="21"/>
      <c r="M138" s="22" t="s">
        <v>4</v>
      </c>
      <c r="N138" s="60" t="s">
        <v>26</v>
      </c>
      <c r="O138" s="58">
        <v>2.6066699999999998</v>
      </c>
      <c r="P138" s="24">
        <v>0</v>
      </c>
      <c r="Q138" s="24">
        <v>18.310400000000001</v>
      </c>
      <c r="R138" s="26">
        <v>36.947099999999999</v>
      </c>
    </row>
    <row r="139" spans="3:18" s="3" customFormat="1" ht="13" x14ac:dyDescent="0.3">
      <c r="C139" s="57"/>
      <c r="D139" s="22" t="s">
        <v>5</v>
      </c>
      <c r="E139" s="12">
        <v>0.76558999999999999</v>
      </c>
      <c r="F139" s="58">
        <v>3.9374899999999999</v>
      </c>
      <c r="G139" s="12">
        <v>1</v>
      </c>
      <c r="H139" s="58">
        <v>-13.3102</v>
      </c>
      <c r="I139" s="59">
        <v>14.8414</v>
      </c>
      <c r="J139" s="11"/>
      <c r="K139" s="11"/>
      <c r="L139" s="21"/>
      <c r="M139" s="22" t="s">
        <v>5</v>
      </c>
      <c r="N139" s="60" t="s">
        <v>27</v>
      </c>
      <c r="O139" s="58">
        <v>2.6066699999999998</v>
      </c>
      <c r="P139" s="24">
        <v>0</v>
      </c>
      <c r="Q139" s="24">
        <v>18.307400000000001</v>
      </c>
      <c r="R139" s="26">
        <v>36.944200000000002</v>
      </c>
    </row>
    <row r="140" spans="3:18" s="3" customFormat="1" ht="13" x14ac:dyDescent="0.3">
      <c r="C140" s="57"/>
      <c r="D140" s="22" t="s">
        <v>6</v>
      </c>
      <c r="E140" s="12">
        <v>-0.23441000000000001</v>
      </c>
      <c r="F140" s="58">
        <v>3.9374899999999999</v>
      </c>
      <c r="G140" s="12">
        <v>1</v>
      </c>
      <c r="H140" s="58">
        <v>-14.3102</v>
      </c>
      <c r="I140" s="59">
        <v>13.8414</v>
      </c>
      <c r="J140" s="11"/>
      <c r="K140" s="11"/>
      <c r="L140" s="21"/>
      <c r="M140" s="22" t="s">
        <v>6</v>
      </c>
      <c r="N140" s="60" t="s">
        <v>28</v>
      </c>
      <c r="O140" s="58">
        <v>2.6066699999999998</v>
      </c>
      <c r="P140" s="24">
        <v>0</v>
      </c>
      <c r="Q140" s="24">
        <v>16.085799999999999</v>
      </c>
      <c r="R140" s="26">
        <v>34.7226</v>
      </c>
    </row>
    <row r="141" spans="3:18" s="3" customFormat="1" ht="13" x14ac:dyDescent="0.3">
      <c r="C141" s="61"/>
      <c r="D141" s="22" t="s">
        <v>7</v>
      </c>
      <c r="E141" s="12">
        <v>1.84494</v>
      </c>
      <c r="F141" s="58">
        <v>3.9374899999999999</v>
      </c>
      <c r="G141" s="12">
        <v>1</v>
      </c>
      <c r="H141" s="58">
        <v>-12.2308</v>
      </c>
      <c r="I141" s="59">
        <v>15.9207</v>
      </c>
      <c r="J141" s="11"/>
      <c r="K141" s="11"/>
      <c r="L141" s="21"/>
      <c r="M141" s="22" t="s">
        <v>7</v>
      </c>
      <c r="N141" s="60" t="s">
        <v>29</v>
      </c>
      <c r="O141" s="58">
        <v>2.6066699999999998</v>
      </c>
      <c r="P141" s="24">
        <v>0</v>
      </c>
      <c r="Q141" s="24">
        <v>14.9275</v>
      </c>
      <c r="R141" s="26">
        <v>33.564300000000003</v>
      </c>
    </row>
    <row r="142" spans="3:18" s="3" customFormat="1" ht="13" x14ac:dyDescent="0.3">
      <c r="C142" s="61"/>
      <c r="D142" s="22" t="s">
        <v>8</v>
      </c>
      <c r="E142" s="12">
        <v>1.27423</v>
      </c>
      <c r="F142" s="58">
        <v>3.9374899999999999</v>
      </c>
      <c r="G142" s="12">
        <v>1</v>
      </c>
      <c r="H142" s="58">
        <v>-12.801600000000001</v>
      </c>
      <c r="I142" s="59">
        <v>15.35</v>
      </c>
      <c r="J142" s="11"/>
      <c r="K142" s="11"/>
      <c r="L142" s="21"/>
      <c r="M142" s="22" t="s">
        <v>8</v>
      </c>
      <c r="N142" s="60" t="s">
        <v>30</v>
      </c>
      <c r="O142" s="58">
        <v>2.6066699999999998</v>
      </c>
      <c r="P142" s="24">
        <v>0</v>
      </c>
      <c r="Q142" s="24">
        <v>17.998699999999999</v>
      </c>
      <c r="R142" s="26">
        <v>36.635399999999997</v>
      </c>
    </row>
    <row r="143" spans="3:18" s="3" customFormat="1" ht="13" x14ac:dyDescent="0.3">
      <c r="C143" s="62"/>
      <c r="D143" s="30" t="s">
        <v>9</v>
      </c>
      <c r="E143" s="13">
        <v>-4.811E-2</v>
      </c>
      <c r="F143" s="63">
        <v>3.9374899999999999</v>
      </c>
      <c r="G143" s="13">
        <v>1</v>
      </c>
      <c r="H143" s="63">
        <v>-14.123900000000001</v>
      </c>
      <c r="I143" s="64">
        <v>14.027699999999999</v>
      </c>
      <c r="J143" s="11"/>
      <c r="K143" s="11"/>
      <c r="L143" s="29"/>
      <c r="M143" s="30" t="s">
        <v>9</v>
      </c>
      <c r="N143" s="65" t="s">
        <v>31</v>
      </c>
      <c r="O143" s="63">
        <v>2.6066699999999998</v>
      </c>
      <c r="P143" s="19">
        <v>0</v>
      </c>
      <c r="Q143" s="19">
        <v>17.431699999999999</v>
      </c>
      <c r="R143" s="20">
        <v>36.068399999999997</v>
      </c>
    </row>
    <row r="144" spans="3:18" s="3" customFormat="1" ht="13" x14ac:dyDescent="0.3">
      <c r="C144" s="61" t="s">
        <v>1</v>
      </c>
      <c r="D144" s="59" t="s">
        <v>0</v>
      </c>
      <c r="E144" s="12">
        <v>-2.6168800000000001</v>
      </c>
      <c r="F144" s="58">
        <v>3.9374899999999999</v>
      </c>
      <c r="G144" s="12">
        <v>1</v>
      </c>
      <c r="H144" s="58">
        <v>-16.692699999999999</v>
      </c>
      <c r="I144" s="59">
        <v>11.4589</v>
      </c>
      <c r="J144" s="11"/>
      <c r="K144" s="11"/>
      <c r="L144" s="66" t="s">
        <v>1</v>
      </c>
      <c r="M144" s="59" t="s">
        <v>0</v>
      </c>
      <c r="N144" s="60" t="s">
        <v>32</v>
      </c>
      <c r="O144" s="58">
        <v>2.6066699999999998</v>
      </c>
      <c r="P144" s="24">
        <v>0</v>
      </c>
      <c r="Q144" s="24">
        <v>-55.2562</v>
      </c>
      <c r="R144" s="26">
        <v>-36.619500000000002</v>
      </c>
    </row>
    <row r="145" spans="3:18" s="3" customFormat="1" ht="13" x14ac:dyDescent="0.3">
      <c r="C145" s="61"/>
      <c r="D145" s="22" t="s">
        <v>2</v>
      </c>
      <c r="E145" s="12">
        <v>1.7612099999999999</v>
      </c>
      <c r="F145" s="58">
        <v>3.9374899999999999</v>
      </c>
      <c r="G145" s="12">
        <v>1</v>
      </c>
      <c r="H145" s="58">
        <v>-12.3146</v>
      </c>
      <c r="I145" s="59">
        <v>15.837</v>
      </c>
      <c r="J145" s="11"/>
      <c r="K145" s="11"/>
      <c r="L145" s="21"/>
      <c r="M145" s="22" t="s">
        <v>2</v>
      </c>
      <c r="N145" s="60" t="s">
        <v>33</v>
      </c>
      <c r="O145" s="58">
        <v>2.6066699999999998</v>
      </c>
      <c r="P145" s="24">
        <v>0</v>
      </c>
      <c r="Q145" s="24">
        <v>-50.813400000000001</v>
      </c>
      <c r="R145" s="26">
        <v>-32.176600000000001</v>
      </c>
    </row>
    <row r="146" spans="3:18" s="3" customFormat="1" ht="13" x14ac:dyDescent="0.3">
      <c r="C146" s="61"/>
      <c r="D146" s="22" t="s">
        <v>3</v>
      </c>
      <c r="E146" s="12">
        <v>-9.1759999999999994E-2</v>
      </c>
      <c r="F146" s="58">
        <v>3.9374899999999999</v>
      </c>
      <c r="G146" s="12">
        <v>1</v>
      </c>
      <c r="H146" s="58">
        <v>-14.1675</v>
      </c>
      <c r="I146" s="59">
        <v>13.984</v>
      </c>
      <c r="J146" s="11"/>
      <c r="K146" s="11"/>
      <c r="L146" s="21"/>
      <c r="M146" s="22" t="s">
        <v>3</v>
      </c>
      <c r="N146" s="60" t="s">
        <v>34</v>
      </c>
      <c r="O146" s="58">
        <v>2.6066699999999998</v>
      </c>
      <c r="P146" s="24">
        <v>0</v>
      </c>
      <c r="Q146" s="24">
        <v>-55.208799999999997</v>
      </c>
      <c r="R146" s="26">
        <v>-36.572000000000003</v>
      </c>
    </row>
    <row r="147" spans="3:18" s="3" customFormat="1" ht="13" x14ac:dyDescent="0.3">
      <c r="C147" s="61"/>
      <c r="D147" s="22" t="s">
        <v>22</v>
      </c>
      <c r="E147" s="12">
        <v>0.11967999999999999</v>
      </c>
      <c r="F147" s="58">
        <v>3.9374899999999999</v>
      </c>
      <c r="G147" s="12">
        <v>1</v>
      </c>
      <c r="H147" s="58">
        <v>-13.956099999999999</v>
      </c>
      <c r="I147" s="59">
        <v>14.195499999999999</v>
      </c>
      <c r="J147" s="11"/>
      <c r="K147" s="11"/>
      <c r="L147" s="21"/>
      <c r="M147" s="22" t="s">
        <v>22</v>
      </c>
      <c r="N147" s="60" t="s">
        <v>35</v>
      </c>
      <c r="O147" s="58">
        <v>2.6066699999999998</v>
      </c>
      <c r="P147" s="24">
        <v>0</v>
      </c>
      <c r="Q147" s="24">
        <v>-77.319999999999993</v>
      </c>
      <c r="R147" s="26">
        <v>-58.683300000000003</v>
      </c>
    </row>
    <row r="148" spans="3:18" s="3" customFormat="1" ht="13" x14ac:dyDescent="0.3">
      <c r="C148" s="61"/>
      <c r="D148" s="22" t="s">
        <v>4</v>
      </c>
      <c r="E148" s="12">
        <v>0.56286000000000003</v>
      </c>
      <c r="F148" s="58">
        <v>3.9374899999999999</v>
      </c>
      <c r="G148" s="12">
        <v>1</v>
      </c>
      <c r="H148" s="58">
        <v>-13.5129</v>
      </c>
      <c r="I148" s="59">
        <v>14.6386</v>
      </c>
      <c r="J148" s="11"/>
      <c r="K148" s="11"/>
      <c r="L148" s="21"/>
      <c r="M148" s="22" t="s">
        <v>4</v>
      </c>
      <c r="N148" s="60" t="s">
        <v>36</v>
      </c>
      <c r="O148" s="58">
        <v>2.6066699999999998</v>
      </c>
      <c r="P148" s="24">
        <v>0</v>
      </c>
      <c r="Q148" s="24">
        <v>-27.627500000000001</v>
      </c>
      <c r="R148" s="26">
        <v>-8.9907000000000004</v>
      </c>
    </row>
    <row r="149" spans="3:18" s="3" customFormat="1" ht="13" x14ac:dyDescent="0.3">
      <c r="C149" s="61"/>
      <c r="D149" s="22" t="s">
        <v>5</v>
      </c>
      <c r="E149" s="12">
        <v>-1.8512999999999999</v>
      </c>
      <c r="F149" s="58">
        <v>3.9374899999999999</v>
      </c>
      <c r="G149" s="12">
        <v>1</v>
      </c>
      <c r="H149" s="58">
        <v>-15.927099999999999</v>
      </c>
      <c r="I149" s="59">
        <v>12.224500000000001</v>
      </c>
      <c r="J149" s="11"/>
      <c r="K149" s="11"/>
      <c r="L149" s="21"/>
      <c r="M149" s="22" t="s">
        <v>5</v>
      </c>
      <c r="N149" s="60" t="s">
        <v>37</v>
      </c>
      <c r="O149" s="58">
        <v>2.6066699999999998</v>
      </c>
      <c r="P149" s="24">
        <v>0</v>
      </c>
      <c r="Q149" s="24">
        <v>-27.630400000000002</v>
      </c>
      <c r="R149" s="26">
        <v>-8.9937000000000005</v>
      </c>
    </row>
    <row r="150" spans="3:18" s="3" customFormat="1" ht="13" x14ac:dyDescent="0.3">
      <c r="C150" s="61"/>
      <c r="D150" s="22" t="s">
        <v>6</v>
      </c>
      <c r="E150" s="12">
        <v>-2.8513000000000002</v>
      </c>
      <c r="F150" s="58">
        <v>3.9374899999999999</v>
      </c>
      <c r="G150" s="12">
        <v>1</v>
      </c>
      <c r="H150" s="58">
        <v>-16.927099999999999</v>
      </c>
      <c r="I150" s="59">
        <v>11.224500000000001</v>
      </c>
      <c r="J150" s="11"/>
      <c r="K150" s="11"/>
      <c r="L150" s="21"/>
      <c r="M150" s="22" t="s">
        <v>6</v>
      </c>
      <c r="N150" s="60" t="s">
        <v>38</v>
      </c>
      <c r="O150" s="58">
        <v>2.6066699999999998</v>
      </c>
      <c r="P150" s="24">
        <v>0</v>
      </c>
      <c r="Q150" s="24">
        <v>-29.852</v>
      </c>
      <c r="R150" s="26">
        <v>-11.215299999999999</v>
      </c>
    </row>
    <row r="151" spans="3:18" s="3" customFormat="1" ht="13" x14ac:dyDescent="0.3">
      <c r="C151" s="61"/>
      <c r="D151" s="22" t="s">
        <v>7</v>
      </c>
      <c r="E151" s="12">
        <v>-0.77195000000000003</v>
      </c>
      <c r="F151" s="58">
        <v>3.9374899999999999</v>
      </c>
      <c r="G151" s="12">
        <v>1</v>
      </c>
      <c r="H151" s="58">
        <v>-14.8477</v>
      </c>
      <c r="I151" s="59">
        <v>13.303800000000001</v>
      </c>
      <c r="J151" s="11"/>
      <c r="K151" s="11"/>
      <c r="L151" s="21"/>
      <c r="M151" s="22" t="s">
        <v>7</v>
      </c>
      <c r="N151" s="60" t="s">
        <v>39</v>
      </c>
      <c r="O151" s="58">
        <v>2.6066699999999998</v>
      </c>
      <c r="P151" s="24">
        <v>0</v>
      </c>
      <c r="Q151" s="24">
        <v>-31.010300000000001</v>
      </c>
      <c r="R151" s="26">
        <v>-12.3736</v>
      </c>
    </row>
    <row r="152" spans="3:18" s="3" customFormat="1" ht="13" x14ac:dyDescent="0.3">
      <c r="C152" s="61"/>
      <c r="D152" s="22" t="s">
        <v>8</v>
      </c>
      <c r="E152" s="12">
        <v>-1.3426499999999999</v>
      </c>
      <c r="F152" s="58">
        <v>3.9374899999999999</v>
      </c>
      <c r="G152" s="12">
        <v>1</v>
      </c>
      <c r="H152" s="58">
        <v>-15.4184</v>
      </c>
      <c r="I152" s="59">
        <v>12.7331</v>
      </c>
      <c r="J152" s="11"/>
      <c r="K152" s="11"/>
      <c r="L152" s="21"/>
      <c r="M152" s="22" t="s">
        <v>8</v>
      </c>
      <c r="N152" s="60" t="s">
        <v>40</v>
      </c>
      <c r="O152" s="58">
        <v>2.6066699999999998</v>
      </c>
      <c r="P152" s="24">
        <v>0</v>
      </c>
      <c r="Q152" s="24">
        <v>-27.9391</v>
      </c>
      <c r="R152" s="26">
        <v>-9.3024000000000004</v>
      </c>
    </row>
    <row r="153" spans="3:18" s="3" customFormat="1" ht="13" x14ac:dyDescent="0.3">
      <c r="C153" s="62"/>
      <c r="D153" s="30" t="s">
        <v>9</v>
      </c>
      <c r="E153" s="13">
        <v>-2.665</v>
      </c>
      <c r="F153" s="63">
        <v>3.9374899999999999</v>
      </c>
      <c r="G153" s="13">
        <v>1</v>
      </c>
      <c r="H153" s="63">
        <v>-16.7408</v>
      </c>
      <c r="I153" s="64">
        <v>11.4108</v>
      </c>
      <c r="J153" s="11"/>
      <c r="K153" s="11"/>
      <c r="L153" s="29"/>
      <c r="M153" s="30" t="s">
        <v>9</v>
      </c>
      <c r="N153" s="65" t="s">
        <v>41</v>
      </c>
      <c r="O153" s="63">
        <v>2.6066699999999998</v>
      </c>
      <c r="P153" s="19">
        <v>0</v>
      </c>
      <c r="Q153" s="19">
        <v>-28.5062</v>
      </c>
      <c r="R153" s="20">
        <v>-9.8694000000000006</v>
      </c>
    </row>
    <row r="154" spans="3:18" s="3" customFormat="1" ht="13" x14ac:dyDescent="0.3">
      <c r="C154" s="61" t="s">
        <v>2</v>
      </c>
      <c r="D154" s="59" t="s">
        <v>0</v>
      </c>
      <c r="E154" s="12">
        <v>-4.3780999999999999</v>
      </c>
      <c r="F154" s="58">
        <v>3.9374899999999999</v>
      </c>
      <c r="G154" s="12">
        <v>0.98599999999999999</v>
      </c>
      <c r="H154" s="58">
        <v>-18.453900000000001</v>
      </c>
      <c r="I154" s="59">
        <v>9.6976999999999993</v>
      </c>
      <c r="J154" s="11"/>
      <c r="K154" s="11"/>
      <c r="L154" s="66" t="s">
        <v>2</v>
      </c>
      <c r="M154" s="59" t="s">
        <v>0</v>
      </c>
      <c r="N154" s="60">
        <v>-4.4428299999999998</v>
      </c>
      <c r="O154" s="58">
        <v>2.6066699999999998</v>
      </c>
      <c r="P154" s="24">
        <v>0.81799999999999995</v>
      </c>
      <c r="Q154" s="24">
        <v>-13.761200000000001</v>
      </c>
      <c r="R154" s="26">
        <v>4.8754999999999997</v>
      </c>
    </row>
    <row r="155" spans="3:18" s="3" customFormat="1" ht="13" x14ac:dyDescent="0.3">
      <c r="C155" s="61"/>
      <c r="D155" s="22" t="s">
        <v>1</v>
      </c>
      <c r="E155" s="12">
        <v>-1.7612099999999999</v>
      </c>
      <c r="F155" s="58">
        <v>3.9374899999999999</v>
      </c>
      <c r="G155" s="12">
        <v>1</v>
      </c>
      <c r="H155" s="58">
        <v>-15.837</v>
      </c>
      <c r="I155" s="59">
        <v>12.3146</v>
      </c>
      <c r="J155" s="11"/>
      <c r="K155" s="11"/>
      <c r="L155" s="66"/>
      <c r="M155" s="22" t="s">
        <v>1</v>
      </c>
      <c r="N155" s="60" t="s">
        <v>42</v>
      </c>
      <c r="O155" s="58">
        <v>2.6066699999999998</v>
      </c>
      <c r="P155" s="24">
        <v>0</v>
      </c>
      <c r="Q155" s="24">
        <v>32.176600000000001</v>
      </c>
      <c r="R155" s="26">
        <v>50.813400000000001</v>
      </c>
    </row>
    <row r="156" spans="3:18" s="3" customFormat="1" ht="13" x14ac:dyDescent="0.3">
      <c r="C156" s="61"/>
      <c r="D156" s="22" t="s">
        <v>3</v>
      </c>
      <c r="E156" s="12">
        <v>-1.85297</v>
      </c>
      <c r="F156" s="58">
        <v>3.9374899999999999</v>
      </c>
      <c r="G156" s="12">
        <v>1</v>
      </c>
      <c r="H156" s="58">
        <v>-15.928800000000001</v>
      </c>
      <c r="I156" s="59">
        <v>12.222799999999999</v>
      </c>
      <c r="J156" s="11"/>
      <c r="K156" s="11"/>
      <c r="L156" s="66"/>
      <c r="M156" s="22" t="s">
        <v>3</v>
      </c>
      <c r="N156" s="60">
        <v>-4.3954000000000004</v>
      </c>
      <c r="O156" s="58">
        <v>2.6066699999999998</v>
      </c>
      <c r="P156" s="24">
        <v>0.82699999999999996</v>
      </c>
      <c r="Q156" s="24">
        <v>-13.713800000000001</v>
      </c>
      <c r="R156" s="26">
        <v>4.923</v>
      </c>
    </row>
    <row r="157" spans="3:18" s="3" customFormat="1" ht="13" x14ac:dyDescent="0.3">
      <c r="C157" s="61"/>
      <c r="D157" s="22" t="s">
        <v>22</v>
      </c>
      <c r="E157" s="12">
        <v>-1.64154</v>
      </c>
      <c r="F157" s="58">
        <v>3.9374899999999999</v>
      </c>
      <c r="G157" s="12">
        <v>1</v>
      </c>
      <c r="H157" s="58">
        <v>-15.7173</v>
      </c>
      <c r="I157" s="59">
        <v>12.434200000000001</v>
      </c>
      <c r="J157" s="11"/>
      <c r="K157" s="11"/>
      <c r="L157" s="66"/>
      <c r="M157" s="22" t="s">
        <v>22</v>
      </c>
      <c r="N157" s="60" t="s">
        <v>43</v>
      </c>
      <c r="O157" s="58">
        <v>2.6066699999999998</v>
      </c>
      <c r="P157" s="24">
        <v>0</v>
      </c>
      <c r="Q157" s="24">
        <v>-35.825000000000003</v>
      </c>
      <c r="R157" s="26">
        <v>-17.188199999999998</v>
      </c>
    </row>
    <row r="158" spans="3:18" s="3" customFormat="1" ht="13" x14ac:dyDescent="0.3">
      <c r="C158" s="61"/>
      <c r="D158" s="22" t="s">
        <v>4</v>
      </c>
      <c r="E158" s="12">
        <v>-1.19835</v>
      </c>
      <c r="F158" s="58">
        <v>3.9374899999999999</v>
      </c>
      <c r="G158" s="12">
        <v>1</v>
      </c>
      <c r="H158" s="58">
        <v>-15.274100000000001</v>
      </c>
      <c r="I158" s="59">
        <v>12.8774</v>
      </c>
      <c r="J158" s="11"/>
      <c r="K158" s="11"/>
      <c r="L158" s="66"/>
      <c r="M158" s="22" t="s">
        <v>4</v>
      </c>
      <c r="N158" s="60" t="s">
        <v>44</v>
      </c>
      <c r="O158" s="58">
        <v>2.6066699999999998</v>
      </c>
      <c r="P158" s="24">
        <v>0</v>
      </c>
      <c r="Q158" s="24">
        <v>13.8675</v>
      </c>
      <c r="R158" s="26">
        <v>32.504300000000001</v>
      </c>
    </row>
    <row r="159" spans="3:18" s="3" customFormat="1" ht="13" x14ac:dyDescent="0.3">
      <c r="C159" s="61"/>
      <c r="D159" s="22" t="s">
        <v>5</v>
      </c>
      <c r="E159" s="12">
        <v>-3.6125099999999999</v>
      </c>
      <c r="F159" s="58">
        <v>3.9374899999999999</v>
      </c>
      <c r="G159" s="12">
        <v>0.997</v>
      </c>
      <c r="H159" s="58">
        <v>-17.688300000000002</v>
      </c>
      <c r="I159" s="59">
        <v>10.4633</v>
      </c>
      <c r="J159" s="11"/>
      <c r="K159" s="11"/>
      <c r="L159" s="66"/>
      <c r="M159" s="22" t="s">
        <v>5</v>
      </c>
      <c r="N159" s="60" t="s">
        <v>45</v>
      </c>
      <c r="O159" s="58">
        <v>2.6066699999999998</v>
      </c>
      <c r="P159" s="24">
        <v>0</v>
      </c>
      <c r="Q159" s="24">
        <v>13.864599999999999</v>
      </c>
      <c r="R159" s="26">
        <v>32.501300000000001</v>
      </c>
    </row>
    <row r="160" spans="3:18" s="3" customFormat="1" ht="13" x14ac:dyDescent="0.3">
      <c r="C160" s="61"/>
      <c r="D160" s="22" t="s">
        <v>6</v>
      </c>
      <c r="E160" s="12">
        <v>-4.6125100000000003</v>
      </c>
      <c r="F160" s="58">
        <v>3.9374899999999999</v>
      </c>
      <c r="G160" s="12">
        <v>0.97899999999999998</v>
      </c>
      <c r="H160" s="58">
        <v>-18.688300000000002</v>
      </c>
      <c r="I160" s="59">
        <v>9.4633000000000003</v>
      </c>
      <c r="J160" s="11"/>
      <c r="K160" s="11"/>
      <c r="L160" s="66"/>
      <c r="M160" s="22" t="s">
        <v>6</v>
      </c>
      <c r="N160" s="60" t="s">
        <v>46</v>
      </c>
      <c r="O160" s="58">
        <v>2.6066699999999998</v>
      </c>
      <c r="P160" s="24">
        <v>0</v>
      </c>
      <c r="Q160" s="24">
        <v>11.643000000000001</v>
      </c>
      <c r="R160" s="26">
        <v>30.279699999999998</v>
      </c>
    </row>
    <row r="161" spans="3:18" s="3" customFormat="1" ht="13" x14ac:dyDescent="0.3">
      <c r="C161" s="61"/>
      <c r="D161" s="22" t="s">
        <v>7</v>
      </c>
      <c r="E161" s="12">
        <v>-2.5331600000000001</v>
      </c>
      <c r="F161" s="58">
        <v>3.9374899999999999</v>
      </c>
      <c r="G161" s="12">
        <v>1</v>
      </c>
      <c r="H161" s="58">
        <v>-16.608899999999998</v>
      </c>
      <c r="I161" s="59">
        <v>11.5426</v>
      </c>
      <c r="J161" s="11"/>
      <c r="K161" s="11"/>
      <c r="L161" s="66"/>
      <c r="M161" s="22" t="s">
        <v>7</v>
      </c>
      <c r="N161" s="60" t="s">
        <v>47</v>
      </c>
      <c r="O161" s="58">
        <v>2.6066699999999998</v>
      </c>
      <c r="P161" s="24">
        <v>0</v>
      </c>
      <c r="Q161" s="24">
        <v>10.4847</v>
      </c>
      <c r="R161" s="26">
        <v>29.121400000000001</v>
      </c>
    </row>
    <row r="162" spans="3:18" s="3" customFormat="1" ht="13" x14ac:dyDescent="0.3">
      <c r="C162" s="61"/>
      <c r="D162" s="22" t="s">
        <v>8</v>
      </c>
      <c r="E162" s="12">
        <v>-3.1038700000000001</v>
      </c>
      <c r="F162" s="58">
        <v>3.9374899999999999</v>
      </c>
      <c r="G162" s="12">
        <v>0.999</v>
      </c>
      <c r="H162" s="58">
        <v>-17.179600000000001</v>
      </c>
      <c r="I162" s="59">
        <v>10.9719</v>
      </c>
      <c r="J162" s="11"/>
      <c r="K162" s="11"/>
      <c r="L162" s="66"/>
      <c r="M162" s="22" t="s">
        <v>8</v>
      </c>
      <c r="N162" s="60" t="s">
        <v>48</v>
      </c>
      <c r="O162" s="58">
        <v>2.6066699999999998</v>
      </c>
      <c r="P162" s="24">
        <v>0</v>
      </c>
      <c r="Q162" s="24">
        <v>13.555899999999999</v>
      </c>
      <c r="R162" s="26">
        <v>32.192599999999999</v>
      </c>
    </row>
    <row r="163" spans="3:18" s="3" customFormat="1" ht="13" x14ac:dyDescent="0.3">
      <c r="C163" s="62"/>
      <c r="D163" s="30" t="s">
        <v>9</v>
      </c>
      <c r="E163" s="13">
        <v>-4.4262100000000002</v>
      </c>
      <c r="F163" s="63">
        <v>3.9374899999999999</v>
      </c>
      <c r="G163" s="13">
        <v>0.98499999999999999</v>
      </c>
      <c r="H163" s="63">
        <v>-18.501999999999999</v>
      </c>
      <c r="I163" s="64">
        <v>9.6495999999999995</v>
      </c>
      <c r="J163" s="11"/>
      <c r="K163" s="11"/>
      <c r="L163" s="67"/>
      <c r="M163" s="30" t="s">
        <v>9</v>
      </c>
      <c r="N163" s="65" t="s">
        <v>49</v>
      </c>
      <c r="O163" s="63">
        <v>2.6066699999999998</v>
      </c>
      <c r="P163" s="19">
        <v>0</v>
      </c>
      <c r="Q163" s="19">
        <v>12.988899999999999</v>
      </c>
      <c r="R163" s="20">
        <v>31.625599999999999</v>
      </c>
    </row>
    <row r="164" spans="3:18" s="3" customFormat="1" ht="13" x14ac:dyDescent="0.3">
      <c r="C164" s="61" t="s">
        <v>3</v>
      </c>
      <c r="D164" s="59" t="s">
        <v>0</v>
      </c>
      <c r="E164" s="12">
        <v>-2.5251299999999999</v>
      </c>
      <c r="F164" s="58">
        <v>3.9374899999999999</v>
      </c>
      <c r="G164" s="12">
        <v>1</v>
      </c>
      <c r="H164" s="58">
        <v>-16.600899999999999</v>
      </c>
      <c r="I164" s="59">
        <v>11.550700000000001</v>
      </c>
      <c r="J164" s="11"/>
      <c r="K164" s="11"/>
      <c r="L164" s="66" t="s">
        <v>3</v>
      </c>
      <c r="M164" s="59" t="s">
        <v>0</v>
      </c>
      <c r="N164" s="60">
        <v>-4.7440000000000003E-2</v>
      </c>
      <c r="O164" s="58">
        <v>2.6066699999999998</v>
      </c>
      <c r="P164" s="24">
        <v>1</v>
      </c>
      <c r="Q164" s="24">
        <v>-9.3658000000000001</v>
      </c>
      <c r="R164" s="26">
        <v>9.2708999999999993</v>
      </c>
    </row>
    <row r="165" spans="3:18" s="3" customFormat="1" ht="13" x14ac:dyDescent="0.3">
      <c r="C165" s="61"/>
      <c r="D165" s="22" t="s">
        <v>1</v>
      </c>
      <c r="E165" s="12">
        <v>9.1759999999999994E-2</v>
      </c>
      <c r="F165" s="58">
        <v>3.9374899999999999</v>
      </c>
      <c r="G165" s="12">
        <v>1</v>
      </c>
      <c r="H165" s="58">
        <v>-13.984</v>
      </c>
      <c r="I165" s="59">
        <v>14.1675</v>
      </c>
      <c r="J165" s="11"/>
      <c r="K165" s="11"/>
      <c r="L165" s="66"/>
      <c r="M165" s="22" t="s">
        <v>1</v>
      </c>
      <c r="N165" s="60" t="s">
        <v>50</v>
      </c>
      <c r="O165" s="58">
        <v>2.6066699999999998</v>
      </c>
      <c r="P165" s="24">
        <v>0</v>
      </c>
      <c r="Q165" s="24">
        <v>36.572000000000003</v>
      </c>
      <c r="R165" s="26">
        <v>55.208799999999997</v>
      </c>
    </row>
    <row r="166" spans="3:18" s="3" customFormat="1" ht="13" x14ac:dyDescent="0.3">
      <c r="C166" s="61"/>
      <c r="D166" s="22" t="s">
        <v>2</v>
      </c>
      <c r="E166" s="12">
        <v>1.85297</v>
      </c>
      <c r="F166" s="58">
        <v>3.9374899999999999</v>
      </c>
      <c r="G166" s="12">
        <v>1</v>
      </c>
      <c r="H166" s="58">
        <v>-12.222799999999999</v>
      </c>
      <c r="I166" s="26">
        <v>15.928800000000001</v>
      </c>
      <c r="J166" s="68"/>
      <c r="K166" s="11"/>
      <c r="L166" s="66"/>
      <c r="M166" s="22" t="s">
        <v>2</v>
      </c>
      <c r="N166" s="60">
        <v>4.3954000000000004</v>
      </c>
      <c r="O166" s="58">
        <v>2.6066699999999998</v>
      </c>
      <c r="P166" s="24">
        <v>0.82699999999999996</v>
      </c>
      <c r="Q166" s="24">
        <v>-4.923</v>
      </c>
      <c r="R166" s="26">
        <v>13.713800000000001</v>
      </c>
    </row>
    <row r="167" spans="3:18" s="3" customFormat="1" ht="13" x14ac:dyDescent="0.3">
      <c r="C167" s="61"/>
      <c r="D167" s="22" t="s">
        <v>22</v>
      </c>
      <c r="E167" s="12">
        <v>0.21143000000000001</v>
      </c>
      <c r="F167" s="58">
        <v>3.9374899999999999</v>
      </c>
      <c r="G167" s="12">
        <v>1</v>
      </c>
      <c r="H167" s="58">
        <v>-13.8644</v>
      </c>
      <c r="I167" s="26">
        <v>14.2872</v>
      </c>
      <c r="J167" s="68"/>
      <c r="K167" s="11"/>
      <c r="L167" s="66"/>
      <c r="M167" s="22" t="s">
        <v>22</v>
      </c>
      <c r="N167" s="60" t="s">
        <v>51</v>
      </c>
      <c r="O167" s="58">
        <v>2.6066699999999998</v>
      </c>
      <c r="P167" s="24">
        <v>0</v>
      </c>
      <c r="Q167" s="24">
        <v>-31.429600000000001</v>
      </c>
      <c r="R167" s="26">
        <v>-12.792899999999999</v>
      </c>
    </row>
    <row r="168" spans="3:18" s="3" customFormat="1" ht="13" x14ac:dyDescent="0.3">
      <c r="C168" s="61"/>
      <c r="D168" s="22" t="s">
        <v>4</v>
      </c>
      <c r="E168" s="12">
        <v>0.65461999999999998</v>
      </c>
      <c r="F168" s="58">
        <v>3.9374899999999999</v>
      </c>
      <c r="G168" s="12">
        <v>1</v>
      </c>
      <c r="H168" s="58">
        <v>-13.421200000000001</v>
      </c>
      <c r="I168" s="26">
        <v>14.730399999999999</v>
      </c>
      <c r="J168" s="68"/>
      <c r="K168" s="11"/>
      <c r="L168" s="66"/>
      <c r="M168" s="22" t="s">
        <v>4</v>
      </c>
      <c r="N168" s="60" t="s">
        <v>52</v>
      </c>
      <c r="O168" s="58">
        <v>2.6066699999999998</v>
      </c>
      <c r="P168" s="24">
        <v>0</v>
      </c>
      <c r="Q168" s="24">
        <v>18.262899999999998</v>
      </c>
      <c r="R168" s="26">
        <v>36.899700000000003</v>
      </c>
    </row>
    <row r="169" spans="3:18" s="3" customFormat="1" ht="13" x14ac:dyDescent="0.3">
      <c r="C169" s="61"/>
      <c r="D169" s="22" t="s">
        <v>5</v>
      </c>
      <c r="E169" s="12">
        <v>-1.7595400000000001</v>
      </c>
      <c r="F169" s="58">
        <v>3.9374899999999999</v>
      </c>
      <c r="G169" s="12">
        <v>1</v>
      </c>
      <c r="H169" s="58">
        <v>-15.8353</v>
      </c>
      <c r="I169" s="26">
        <v>12.3162</v>
      </c>
      <c r="J169" s="68"/>
      <c r="K169" s="11"/>
      <c r="L169" s="66"/>
      <c r="M169" s="22" t="s">
        <v>5</v>
      </c>
      <c r="N169" s="60" t="s">
        <v>53</v>
      </c>
      <c r="O169" s="58">
        <v>2.6066699999999998</v>
      </c>
      <c r="P169" s="24">
        <v>0</v>
      </c>
      <c r="Q169" s="24">
        <v>18.260000000000002</v>
      </c>
      <c r="R169" s="26">
        <v>36.896700000000003</v>
      </c>
    </row>
    <row r="170" spans="3:18" s="3" customFormat="1" ht="13" x14ac:dyDescent="0.3">
      <c r="C170" s="61"/>
      <c r="D170" s="22" t="s">
        <v>6</v>
      </c>
      <c r="E170" s="12">
        <v>-2.7595399999999999</v>
      </c>
      <c r="F170" s="58">
        <v>3.9374899999999999</v>
      </c>
      <c r="G170" s="12">
        <v>1</v>
      </c>
      <c r="H170" s="58">
        <v>-16.8353</v>
      </c>
      <c r="I170" s="26">
        <v>11.3162</v>
      </c>
      <c r="J170" s="68"/>
      <c r="K170" s="11"/>
      <c r="L170" s="66"/>
      <c r="M170" s="22" t="s">
        <v>6</v>
      </c>
      <c r="N170" s="60" t="s">
        <v>54</v>
      </c>
      <c r="O170" s="58">
        <v>2.6066699999999998</v>
      </c>
      <c r="P170" s="24">
        <v>0</v>
      </c>
      <c r="Q170" s="24">
        <v>16.038399999999999</v>
      </c>
      <c r="R170" s="26">
        <v>34.6751</v>
      </c>
    </row>
    <row r="171" spans="3:18" s="3" customFormat="1" ht="13" x14ac:dyDescent="0.3">
      <c r="C171" s="61"/>
      <c r="D171" s="22" t="s">
        <v>7</v>
      </c>
      <c r="E171" s="12">
        <v>-0.68018999999999996</v>
      </c>
      <c r="F171" s="58">
        <v>3.9374899999999999</v>
      </c>
      <c r="G171" s="12">
        <v>1</v>
      </c>
      <c r="H171" s="58">
        <v>-14.756</v>
      </c>
      <c r="I171" s="26">
        <v>13.3956</v>
      </c>
      <c r="J171" s="68"/>
      <c r="K171" s="11"/>
      <c r="L171" s="66"/>
      <c r="M171" s="22" t="s">
        <v>7</v>
      </c>
      <c r="N171" s="60" t="s">
        <v>55</v>
      </c>
      <c r="O171" s="58">
        <v>2.6066699999999998</v>
      </c>
      <c r="P171" s="24">
        <v>0</v>
      </c>
      <c r="Q171" s="24">
        <v>14.880100000000001</v>
      </c>
      <c r="R171" s="26">
        <v>33.516800000000003</v>
      </c>
    </row>
    <row r="172" spans="3:18" s="3" customFormat="1" ht="13" x14ac:dyDescent="0.3">
      <c r="C172" s="61"/>
      <c r="D172" s="22" t="s">
        <v>8</v>
      </c>
      <c r="E172" s="12">
        <v>-1.2508999999999999</v>
      </c>
      <c r="F172" s="58">
        <v>3.9374899999999999</v>
      </c>
      <c r="G172" s="12">
        <v>1</v>
      </c>
      <c r="H172" s="58">
        <v>-15.326700000000001</v>
      </c>
      <c r="I172" s="26">
        <v>12.8249</v>
      </c>
      <c r="J172" s="68"/>
      <c r="K172" s="11"/>
      <c r="L172" s="66"/>
      <c r="M172" s="22" t="s">
        <v>8</v>
      </c>
      <c r="N172" s="60" t="s">
        <v>56</v>
      </c>
      <c r="O172" s="58">
        <v>2.6066699999999998</v>
      </c>
      <c r="P172" s="24">
        <v>0</v>
      </c>
      <c r="Q172" s="24">
        <v>17.9513</v>
      </c>
      <c r="R172" s="26">
        <v>36.588000000000001</v>
      </c>
    </row>
    <row r="173" spans="3:18" s="3" customFormat="1" ht="13" x14ac:dyDescent="0.3">
      <c r="C173" s="62"/>
      <c r="D173" s="30" t="s">
        <v>9</v>
      </c>
      <c r="E173" s="13">
        <v>-2.5732400000000002</v>
      </c>
      <c r="F173" s="63">
        <v>3.9374899999999999</v>
      </c>
      <c r="G173" s="13">
        <v>1</v>
      </c>
      <c r="H173" s="63">
        <v>-16.649000000000001</v>
      </c>
      <c r="I173" s="20">
        <v>11.5025</v>
      </c>
      <c r="J173" s="68"/>
      <c r="K173" s="11"/>
      <c r="L173" s="67"/>
      <c r="M173" s="30" t="s">
        <v>9</v>
      </c>
      <c r="N173" s="65" t="s">
        <v>57</v>
      </c>
      <c r="O173" s="63">
        <v>2.6066699999999998</v>
      </c>
      <c r="P173" s="19">
        <v>0</v>
      </c>
      <c r="Q173" s="19">
        <v>17.3842</v>
      </c>
      <c r="R173" s="20">
        <v>36.021000000000001</v>
      </c>
    </row>
    <row r="174" spans="3:18" s="3" customFormat="1" ht="13" x14ac:dyDescent="0.3">
      <c r="C174" s="61" t="s">
        <v>22</v>
      </c>
      <c r="D174" s="59" t="s">
        <v>0</v>
      </c>
      <c r="E174" s="12">
        <v>-2.7365599999999999</v>
      </c>
      <c r="F174" s="58">
        <v>3.9374899999999999</v>
      </c>
      <c r="G174" s="12">
        <v>1</v>
      </c>
      <c r="H174" s="58">
        <v>-16.8123</v>
      </c>
      <c r="I174" s="26">
        <v>11.3392</v>
      </c>
      <c r="J174" s="68"/>
      <c r="K174" s="11"/>
      <c r="L174" s="66" t="s">
        <v>22</v>
      </c>
      <c r="M174" s="59" t="s">
        <v>0</v>
      </c>
      <c r="N174" s="60" t="s">
        <v>58</v>
      </c>
      <c r="O174" s="58">
        <v>2.6066699999999998</v>
      </c>
      <c r="P174" s="24">
        <v>0</v>
      </c>
      <c r="Q174" s="24">
        <v>12.7454</v>
      </c>
      <c r="R174" s="26">
        <v>31.382100000000001</v>
      </c>
    </row>
    <row r="175" spans="3:18" s="3" customFormat="1" ht="13" x14ac:dyDescent="0.3">
      <c r="C175" s="61"/>
      <c r="D175" s="22" t="s">
        <v>1</v>
      </c>
      <c r="E175" s="12">
        <v>-0.11967999999999999</v>
      </c>
      <c r="F175" s="58">
        <v>3.9374899999999999</v>
      </c>
      <c r="G175" s="12">
        <v>1</v>
      </c>
      <c r="H175" s="58">
        <v>-14.195499999999999</v>
      </c>
      <c r="I175" s="26">
        <v>13.956099999999999</v>
      </c>
      <c r="J175" s="68"/>
      <c r="K175" s="11"/>
      <c r="L175" s="66"/>
      <c r="M175" s="22" t="s">
        <v>1</v>
      </c>
      <c r="N175" s="60" t="s">
        <v>59</v>
      </c>
      <c r="O175" s="58">
        <v>2.6066699999999998</v>
      </c>
      <c r="P175" s="24">
        <v>0</v>
      </c>
      <c r="Q175" s="24">
        <v>58.683300000000003</v>
      </c>
      <c r="R175" s="26">
        <v>77.319999999999993</v>
      </c>
    </row>
    <row r="176" spans="3:18" s="3" customFormat="1" ht="13" x14ac:dyDescent="0.3">
      <c r="C176" s="61"/>
      <c r="D176" s="22" t="s">
        <v>2</v>
      </c>
      <c r="E176" s="12">
        <v>1.64154</v>
      </c>
      <c r="F176" s="58">
        <v>3.9374899999999999</v>
      </c>
      <c r="G176" s="12">
        <v>1</v>
      </c>
      <c r="H176" s="58">
        <v>-12.434200000000001</v>
      </c>
      <c r="I176" s="26">
        <v>15.7173</v>
      </c>
      <c r="J176" s="68"/>
      <c r="K176" s="11"/>
      <c r="L176" s="66"/>
      <c r="M176" s="22" t="s">
        <v>2</v>
      </c>
      <c r="N176" s="60" t="s">
        <v>60</v>
      </c>
      <c r="O176" s="58">
        <v>2.6066699999999998</v>
      </c>
      <c r="P176" s="24">
        <v>0</v>
      </c>
      <c r="Q176" s="24">
        <v>17.188199999999998</v>
      </c>
      <c r="R176" s="26">
        <v>35.825000000000003</v>
      </c>
    </row>
    <row r="177" spans="3:18" s="3" customFormat="1" ht="13" x14ac:dyDescent="0.3">
      <c r="C177" s="61"/>
      <c r="D177" s="22" t="s">
        <v>3</v>
      </c>
      <c r="E177" s="12">
        <v>-0.21143000000000001</v>
      </c>
      <c r="F177" s="58">
        <v>3.9374899999999999</v>
      </c>
      <c r="G177" s="12">
        <v>1</v>
      </c>
      <c r="H177" s="58">
        <v>-14.2872</v>
      </c>
      <c r="I177" s="26">
        <v>13.8644</v>
      </c>
      <c r="J177" s="68"/>
      <c r="K177" s="11"/>
      <c r="L177" s="66"/>
      <c r="M177" s="22" t="s">
        <v>3</v>
      </c>
      <c r="N177" s="60" t="s">
        <v>61</v>
      </c>
      <c r="O177" s="58">
        <v>2.6066699999999998</v>
      </c>
      <c r="P177" s="24">
        <v>0</v>
      </c>
      <c r="Q177" s="24">
        <v>12.792899999999999</v>
      </c>
      <c r="R177" s="26">
        <v>31.429600000000001</v>
      </c>
    </row>
    <row r="178" spans="3:18" s="3" customFormat="1" ht="13" x14ac:dyDescent="0.3">
      <c r="C178" s="61"/>
      <c r="D178" s="22" t="s">
        <v>4</v>
      </c>
      <c r="E178" s="12">
        <v>0.44318000000000002</v>
      </c>
      <c r="F178" s="58">
        <v>3.9374899999999999</v>
      </c>
      <c r="G178" s="12">
        <v>1</v>
      </c>
      <c r="H178" s="58">
        <v>-13.6326</v>
      </c>
      <c r="I178" s="26">
        <v>14.519</v>
      </c>
      <c r="J178" s="68"/>
      <c r="K178" s="11"/>
      <c r="L178" s="66"/>
      <c r="M178" s="22" t="s">
        <v>4</v>
      </c>
      <c r="N178" s="60" t="s">
        <v>62</v>
      </c>
      <c r="O178" s="58">
        <v>2.6066699999999998</v>
      </c>
      <c r="P178" s="24">
        <v>0</v>
      </c>
      <c r="Q178" s="24">
        <v>40.374200000000002</v>
      </c>
      <c r="R178" s="26">
        <v>59.010899999999999</v>
      </c>
    </row>
    <row r="179" spans="3:18" s="3" customFormat="1" ht="13" x14ac:dyDescent="0.3">
      <c r="C179" s="61"/>
      <c r="D179" s="22" t="s">
        <v>5</v>
      </c>
      <c r="E179" s="12">
        <v>-1.9709700000000001</v>
      </c>
      <c r="F179" s="58">
        <v>3.9374899999999999</v>
      </c>
      <c r="G179" s="12">
        <v>1</v>
      </c>
      <c r="H179" s="58">
        <v>-16.046800000000001</v>
      </c>
      <c r="I179" s="26">
        <v>12.104799999999999</v>
      </c>
      <c r="J179" s="68"/>
      <c r="K179" s="11"/>
      <c r="L179" s="66"/>
      <c r="M179" s="22" t="s">
        <v>5</v>
      </c>
      <c r="N179" s="60" t="s">
        <v>63</v>
      </c>
      <c r="O179" s="58">
        <v>2.6066699999999998</v>
      </c>
      <c r="P179" s="24">
        <v>0</v>
      </c>
      <c r="Q179" s="24">
        <v>40.371200000000002</v>
      </c>
      <c r="R179" s="26">
        <v>59.007899999999999</v>
      </c>
    </row>
    <row r="180" spans="3:18" s="3" customFormat="1" ht="13" x14ac:dyDescent="0.3">
      <c r="C180" s="61"/>
      <c r="D180" s="22" t="s">
        <v>6</v>
      </c>
      <c r="E180" s="12">
        <v>-2.9709699999999999</v>
      </c>
      <c r="F180" s="58">
        <v>3.9374899999999999</v>
      </c>
      <c r="G180" s="12">
        <v>0.999</v>
      </c>
      <c r="H180" s="58">
        <v>-17.046800000000001</v>
      </c>
      <c r="I180" s="26">
        <v>11.104799999999999</v>
      </c>
      <c r="J180" s="68"/>
      <c r="K180" s="11"/>
      <c r="L180" s="66"/>
      <c r="M180" s="22" t="s">
        <v>6</v>
      </c>
      <c r="N180" s="60" t="s">
        <v>64</v>
      </c>
      <c r="O180" s="58">
        <v>2.6066699999999998</v>
      </c>
      <c r="P180" s="24">
        <v>0</v>
      </c>
      <c r="Q180" s="24">
        <v>38.1496</v>
      </c>
      <c r="R180" s="26">
        <v>56.786299999999997</v>
      </c>
    </row>
    <row r="181" spans="3:18" s="3" customFormat="1" ht="13" x14ac:dyDescent="0.3">
      <c r="C181" s="61"/>
      <c r="D181" s="22" t="s">
        <v>7</v>
      </c>
      <c r="E181" s="12">
        <v>-0.89163000000000003</v>
      </c>
      <c r="F181" s="58">
        <v>3.9374899999999999</v>
      </c>
      <c r="G181" s="12">
        <v>1</v>
      </c>
      <c r="H181" s="58">
        <v>-14.9674</v>
      </c>
      <c r="I181" s="26">
        <v>13.184200000000001</v>
      </c>
      <c r="J181" s="68"/>
      <c r="K181" s="11"/>
      <c r="L181" s="66"/>
      <c r="M181" s="22" t="s">
        <v>7</v>
      </c>
      <c r="N181" s="60" t="s">
        <v>65</v>
      </c>
      <c r="O181" s="58">
        <v>2.6066699999999998</v>
      </c>
      <c r="P181" s="24">
        <v>0</v>
      </c>
      <c r="Q181" s="24">
        <v>36.991300000000003</v>
      </c>
      <c r="R181" s="26">
        <v>55.628100000000003</v>
      </c>
    </row>
    <row r="182" spans="3:18" s="3" customFormat="1" ht="13" x14ac:dyDescent="0.3">
      <c r="C182" s="61"/>
      <c r="D182" s="22" t="s">
        <v>8</v>
      </c>
      <c r="E182" s="12">
        <v>-1.4623299999999999</v>
      </c>
      <c r="F182" s="58">
        <v>3.9374899999999999</v>
      </c>
      <c r="G182" s="12">
        <v>1</v>
      </c>
      <c r="H182" s="58">
        <v>-15.5381</v>
      </c>
      <c r="I182" s="26">
        <v>12.6135</v>
      </c>
      <c r="J182" s="68"/>
      <c r="K182" s="11"/>
      <c r="L182" s="66"/>
      <c r="M182" s="22" t="s">
        <v>8</v>
      </c>
      <c r="N182" s="60" t="s">
        <v>66</v>
      </c>
      <c r="O182" s="58">
        <v>2.6066699999999998</v>
      </c>
      <c r="P182" s="24">
        <v>0</v>
      </c>
      <c r="Q182" s="24">
        <v>40.0625</v>
      </c>
      <c r="R182" s="26">
        <v>58.699199999999998</v>
      </c>
    </row>
    <row r="183" spans="3:18" s="3" customFormat="1" ht="13" x14ac:dyDescent="0.3">
      <c r="C183" s="62"/>
      <c r="D183" s="30" t="s">
        <v>9</v>
      </c>
      <c r="E183" s="13">
        <v>-2.7846799999999998</v>
      </c>
      <c r="F183" s="63">
        <v>3.9374899999999999</v>
      </c>
      <c r="G183" s="13">
        <v>1</v>
      </c>
      <c r="H183" s="63">
        <v>-16.860499999999998</v>
      </c>
      <c r="I183" s="20">
        <v>11.2911</v>
      </c>
      <c r="J183" s="68"/>
      <c r="K183" s="11"/>
      <c r="L183" s="67"/>
      <c r="M183" s="30" t="s">
        <v>9</v>
      </c>
      <c r="N183" s="65" t="s">
        <v>67</v>
      </c>
      <c r="O183" s="63">
        <v>2.6066699999999998</v>
      </c>
      <c r="P183" s="19">
        <v>0</v>
      </c>
      <c r="Q183" s="19">
        <v>39.4955</v>
      </c>
      <c r="R183" s="20">
        <v>58.132199999999997</v>
      </c>
    </row>
    <row r="184" spans="3:18" s="3" customFormat="1" ht="13" x14ac:dyDescent="0.3">
      <c r="C184" s="61" t="s">
        <v>4</v>
      </c>
      <c r="D184" s="59" t="s">
        <v>0</v>
      </c>
      <c r="E184" s="12">
        <v>-3.1797499999999999</v>
      </c>
      <c r="F184" s="58">
        <v>3.9374899999999999</v>
      </c>
      <c r="G184" s="12">
        <v>0.999</v>
      </c>
      <c r="H184" s="58">
        <v>-17.255500000000001</v>
      </c>
      <c r="I184" s="26">
        <v>10.896000000000001</v>
      </c>
      <c r="J184" s="68"/>
      <c r="K184" s="11"/>
      <c r="L184" s="66" t="s">
        <v>4</v>
      </c>
      <c r="M184" s="59" t="s">
        <v>0</v>
      </c>
      <c r="N184" s="60" t="s">
        <v>68</v>
      </c>
      <c r="O184" s="58">
        <v>2.6066699999999998</v>
      </c>
      <c r="P184" s="24">
        <v>0</v>
      </c>
      <c r="Q184" s="24">
        <v>-36.947099999999999</v>
      </c>
      <c r="R184" s="26">
        <v>-18.310400000000001</v>
      </c>
    </row>
    <row r="185" spans="3:18" s="3" customFormat="1" ht="13" x14ac:dyDescent="0.3">
      <c r="C185" s="27"/>
      <c r="D185" s="28" t="s">
        <v>1</v>
      </c>
      <c r="E185" s="25">
        <v>-0.56286000000000003</v>
      </c>
      <c r="F185" s="24">
        <v>3.9374899999999999</v>
      </c>
      <c r="G185" s="25">
        <v>1</v>
      </c>
      <c r="H185" s="24">
        <v>-14.6386</v>
      </c>
      <c r="I185" s="26">
        <v>13.5129</v>
      </c>
      <c r="L185" s="41"/>
      <c r="M185" s="28" t="s">
        <v>1</v>
      </c>
      <c r="N185" s="23" t="s">
        <v>69</v>
      </c>
      <c r="O185" s="24">
        <v>2.6066699999999998</v>
      </c>
      <c r="P185" s="24">
        <v>0</v>
      </c>
      <c r="Q185" s="24">
        <v>8.9907000000000004</v>
      </c>
      <c r="R185" s="26">
        <v>27.627500000000001</v>
      </c>
    </row>
    <row r="186" spans="3:18" s="3" customFormat="1" ht="13" x14ac:dyDescent="0.3">
      <c r="C186" s="57"/>
      <c r="D186" s="22" t="s">
        <v>2</v>
      </c>
      <c r="E186" s="12">
        <v>1.19835</v>
      </c>
      <c r="F186" s="58">
        <v>3.9374899999999999</v>
      </c>
      <c r="G186" s="12">
        <v>1</v>
      </c>
      <c r="H186" s="58">
        <v>-12.8774</v>
      </c>
      <c r="I186" s="26">
        <v>15.274100000000001</v>
      </c>
      <c r="J186" s="50"/>
      <c r="K186" s="11"/>
      <c r="L186" s="66"/>
      <c r="M186" s="22" t="s">
        <v>2</v>
      </c>
      <c r="N186" s="60" t="s">
        <v>70</v>
      </c>
      <c r="O186" s="58">
        <v>2.6066699999999998</v>
      </c>
      <c r="P186" s="24">
        <v>0</v>
      </c>
      <c r="Q186" s="24">
        <v>-32.504300000000001</v>
      </c>
      <c r="R186" s="26">
        <v>-13.8675</v>
      </c>
    </row>
    <row r="187" spans="3:18" s="3" customFormat="1" ht="13" x14ac:dyDescent="0.3">
      <c r="C187" s="57"/>
      <c r="D187" s="22" t="s">
        <v>3</v>
      </c>
      <c r="E187" s="12">
        <v>-0.65461999999999998</v>
      </c>
      <c r="F187" s="58">
        <v>3.9374899999999999</v>
      </c>
      <c r="G187" s="12">
        <v>1</v>
      </c>
      <c r="H187" s="58">
        <v>-14.730399999999999</v>
      </c>
      <c r="I187" s="26">
        <v>13.421200000000001</v>
      </c>
      <c r="J187" s="50"/>
      <c r="K187" s="11"/>
      <c r="L187" s="66"/>
      <c r="M187" s="22" t="s">
        <v>3</v>
      </c>
      <c r="N187" s="60" t="s">
        <v>71</v>
      </c>
      <c r="O187" s="58">
        <v>2.6066699999999998</v>
      </c>
      <c r="P187" s="24">
        <v>0</v>
      </c>
      <c r="Q187" s="24">
        <v>-36.899700000000003</v>
      </c>
      <c r="R187" s="26">
        <v>-18.262899999999998</v>
      </c>
    </row>
    <row r="188" spans="3:18" s="3" customFormat="1" ht="13" x14ac:dyDescent="0.3">
      <c r="C188" s="57"/>
      <c r="D188" s="22" t="s">
        <v>22</v>
      </c>
      <c r="E188" s="12">
        <v>-0.44318000000000002</v>
      </c>
      <c r="F188" s="58">
        <v>3.9374899999999999</v>
      </c>
      <c r="G188" s="12">
        <v>1</v>
      </c>
      <c r="H188" s="58">
        <v>-14.519</v>
      </c>
      <c r="I188" s="26">
        <v>13.6326</v>
      </c>
      <c r="J188" s="50"/>
      <c r="K188" s="11"/>
      <c r="L188" s="66"/>
      <c r="M188" s="22" t="s">
        <v>22</v>
      </c>
      <c r="N188" s="60" t="s">
        <v>72</v>
      </c>
      <c r="O188" s="58">
        <v>2.6066699999999998</v>
      </c>
      <c r="P188" s="24">
        <v>0</v>
      </c>
      <c r="Q188" s="24">
        <v>-59.010899999999999</v>
      </c>
      <c r="R188" s="26">
        <v>-40.374200000000002</v>
      </c>
    </row>
    <row r="189" spans="3:18" s="3" customFormat="1" ht="13" x14ac:dyDescent="0.3">
      <c r="C189" s="57"/>
      <c r="D189" s="22" t="s">
        <v>5</v>
      </c>
      <c r="E189" s="12">
        <v>-2.4141599999999999</v>
      </c>
      <c r="F189" s="58">
        <v>3.9374899999999999</v>
      </c>
      <c r="G189" s="12">
        <v>1</v>
      </c>
      <c r="H189" s="58">
        <v>-16.489899999999999</v>
      </c>
      <c r="I189" s="26">
        <v>11.6616</v>
      </c>
      <c r="J189" s="50"/>
      <c r="K189" s="11"/>
      <c r="L189" s="66"/>
      <c r="M189" s="22" t="s">
        <v>5</v>
      </c>
      <c r="N189" s="60">
        <v>-2.9499999999999999E-3</v>
      </c>
      <c r="O189" s="58">
        <v>2.6066699999999998</v>
      </c>
      <c r="P189" s="24">
        <v>1</v>
      </c>
      <c r="Q189" s="24">
        <v>-9.3213000000000008</v>
      </c>
      <c r="R189" s="26">
        <v>9.3154000000000003</v>
      </c>
    </row>
    <row r="190" spans="3:18" s="3" customFormat="1" ht="13" x14ac:dyDescent="0.3">
      <c r="C190" s="57"/>
      <c r="D190" s="22" t="s">
        <v>6</v>
      </c>
      <c r="E190" s="12">
        <v>-3.4141599999999999</v>
      </c>
      <c r="F190" s="58">
        <v>3.9374899999999999</v>
      </c>
      <c r="G190" s="12">
        <v>0.998</v>
      </c>
      <c r="H190" s="58">
        <v>-17.489899999999999</v>
      </c>
      <c r="I190" s="26">
        <v>10.6616</v>
      </c>
      <c r="J190" s="50"/>
      <c r="K190" s="11"/>
      <c r="L190" s="66"/>
      <c r="M190" s="22" t="s">
        <v>6</v>
      </c>
      <c r="N190" s="60">
        <v>-2.2245499999999998</v>
      </c>
      <c r="O190" s="58">
        <v>2.6066699999999998</v>
      </c>
      <c r="P190" s="24">
        <v>0.998</v>
      </c>
      <c r="Q190" s="24">
        <v>-11.542899999999999</v>
      </c>
      <c r="R190" s="26">
        <v>7.0937999999999999</v>
      </c>
    </row>
    <row r="191" spans="3:18" s="3" customFormat="1" ht="13" x14ac:dyDescent="0.3">
      <c r="C191" s="57"/>
      <c r="D191" s="22" t="s">
        <v>7</v>
      </c>
      <c r="E191" s="12">
        <v>-1.3348100000000001</v>
      </c>
      <c r="F191" s="58">
        <v>3.9374899999999999</v>
      </c>
      <c r="G191" s="12">
        <v>1</v>
      </c>
      <c r="H191" s="58">
        <v>-15.410600000000001</v>
      </c>
      <c r="I191" s="26">
        <v>12.741</v>
      </c>
      <c r="J191" s="50"/>
      <c r="K191" s="11"/>
      <c r="L191" s="66"/>
      <c r="M191" s="22" t="s">
        <v>7</v>
      </c>
      <c r="N191" s="60">
        <v>-3.3828299999999998</v>
      </c>
      <c r="O191" s="58">
        <v>2.6066699999999998</v>
      </c>
      <c r="P191" s="24">
        <v>0.96</v>
      </c>
      <c r="Q191" s="24">
        <v>-12.7012</v>
      </c>
      <c r="R191" s="26">
        <v>5.9355000000000002</v>
      </c>
    </row>
    <row r="192" spans="3:18" s="3" customFormat="1" ht="13" x14ac:dyDescent="0.3">
      <c r="C192" s="57"/>
      <c r="D192" s="22" t="s">
        <v>8</v>
      </c>
      <c r="E192" s="12">
        <v>-1.90551</v>
      </c>
      <c r="F192" s="58">
        <v>3.9374899999999999</v>
      </c>
      <c r="G192" s="12">
        <v>1</v>
      </c>
      <c r="H192" s="58">
        <v>-15.981299999999999</v>
      </c>
      <c r="I192" s="26">
        <v>12.170299999999999</v>
      </c>
      <c r="J192" s="50"/>
      <c r="K192" s="11"/>
      <c r="L192" s="66"/>
      <c r="M192" s="22" t="s">
        <v>8</v>
      </c>
      <c r="N192" s="60">
        <v>-0.31165999999999999</v>
      </c>
      <c r="O192" s="58">
        <v>2.6066699999999998</v>
      </c>
      <c r="P192" s="24">
        <v>1</v>
      </c>
      <c r="Q192" s="24">
        <v>-9.6300000000000008</v>
      </c>
      <c r="R192" s="26">
        <v>9.0067000000000004</v>
      </c>
    </row>
    <row r="193" spans="3:18" s="3" customFormat="1" ht="13" x14ac:dyDescent="0.3">
      <c r="C193" s="69"/>
      <c r="D193" s="30" t="s">
        <v>9</v>
      </c>
      <c r="E193" s="13">
        <v>-3.2278600000000002</v>
      </c>
      <c r="F193" s="63">
        <v>3.9374899999999999</v>
      </c>
      <c r="G193" s="13">
        <v>0.999</v>
      </c>
      <c r="H193" s="63">
        <v>-17.303599999999999</v>
      </c>
      <c r="I193" s="20">
        <v>10.847899999999999</v>
      </c>
      <c r="J193" s="50"/>
      <c r="K193" s="11"/>
      <c r="L193" s="67"/>
      <c r="M193" s="30" t="s">
        <v>9</v>
      </c>
      <c r="N193" s="65">
        <v>-0.87870000000000004</v>
      </c>
      <c r="O193" s="63">
        <v>2.6066699999999998</v>
      </c>
      <c r="P193" s="19">
        <v>1</v>
      </c>
      <c r="Q193" s="19">
        <v>-10.197100000000001</v>
      </c>
      <c r="R193" s="20">
        <v>8.4397000000000002</v>
      </c>
    </row>
    <row r="194" spans="3:18" s="3" customFormat="1" ht="13" x14ac:dyDescent="0.3">
      <c r="C194" s="61" t="s">
        <v>5</v>
      </c>
      <c r="D194" s="59" t="s">
        <v>0</v>
      </c>
      <c r="E194" s="12">
        <v>-0.76558999999999999</v>
      </c>
      <c r="F194" s="58">
        <v>3.9374899999999999</v>
      </c>
      <c r="G194" s="12">
        <v>1</v>
      </c>
      <c r="H194" s="58">
        <v>-14.8414</v>
      </c>
      <c r="I194" s="26">
        <v>13.3102</v>
      </c>
      <c r="J194" s="50"/>
      <c r="K194" s="11"/>
      <c r="L194" s="66" t="s">
        <v>5</v>
      </c>
      <c r="M194" s="59" t="s">
        <v>0</v>
      </c>
      <c r="N194" s="60" t="s">
        <v>73</v>
      </c>
      <c r="O194" s="58">
        <v>2.6066699999999998</v>
      </c>
      <c r="P194" s="24">
        <v>0</v>
      </c>
      <c r="Q194" s="24">
        <v>-36.944200000000002</v>
      </c>
      <c r="R194" s="26">
        <v>-18.307400000000001</v>
      </c>
    </row>
    <row r="195" spans="3:18" s="3" customFormat="1" ht="13" x14ac:dyDescent="0.3">
      <c r="C195" s="61"/>
      <c r="D195" s="22" t="s">
        <v>1</v>
      </c>
      <c r="E195" s="12">
        <v>1.8512999999999999</v>
      </c>
      <c r="F195" s="58">
        <v>3.9374899999999999</v>
      </c>
      <c r="G195" s="12">
        <v>1</v>
      </c>
      <c r="H195" s="58">
        <v>-12.224500000000001</v>
      </c>
      <c r="I195" s="26">
        <v>15.927099999999999</v>
      </c>
      <c r="J195" s="50"/>
      <c r="K195" s="11"/>
      <c r="L195" s="66"/>
      <c r="M195" s="22" t="s">
        <v>1</v>
      </c>
      <c r="N195" s="60" t="s">
        <v>74</v>
      </c>
      <c r="O195" s="58">
        <v>2.6066699999999998</v>
      </c>
      <c r="P195" s="24">
        <v>0</v>
      </c>
      <c r="Q195" s="24">
        <v>8.9937000000000005</v>
      </c>
      <c r="R195" s="26">
        <v>27.630400000000002</v>
      </c>
    </row>
    <row r="196" spans="3:18" s="3" customFormat="1" ht="13" x14ac:dyDescent="0.3">
      <c r="C196" s="57"/>
      <c r="D196" s="22" t="s">
        <v>2</v>
      </c>
      <c r="E196" s="12">
        <v>3.6125099999999999</v>
      </c>
      <c r="F196" s="58">
        <v>3.9374899999999999</v>
      </c>
      <c r="G196" s="12">
        <v>0.997</v>
      </c>
      <c r="H196" s="58">
        <v>-10.4633</v>
      </c>
      <c r="I196" s="26">
        <v>17.688300000000002</v>
      </c>
      <c r="J196" s="50"/>
      <c r="K196" s="11"/>
      <c r="L196" s="66"/>
      <c r="M196" s="22" t="s">
        <v>2</v>
      </c>
      <c r="N196" s="60" t="s">
        <v>75</v>
      </c>
      <c r="O196" s="58">
        <v>2.6066699999999998</v>
      </c>
      <c r="P196" s="24">
        <v>0</v>
      </c>
      <c r="Q196" s="24">
        <v>-32.501300000000001</v>
      </c>
      <c r="R196" s="26">
        <v>-13.864599999999999</v>
      </c>
    </row>
    <row r="197" spans="3:18" s="3" customFormat="1" ht="13" x14ac:dyDescent="0.3">
      <c r="C197" s="57"/>
      <c r="D197" s="22" t="s">
        <v>3</v>
      </c>
      <c r="E197" s="12">
        <v>1.7595400000000001</v>
      </c>
      <c r="F197" s="58">
        <v>3.9374899999999999</v>
      </c>
      <c r="G197" s="12">
        <v>1</v>
      </c>
      <c r="H197" s="58">
        <v>-12.3162</v>
      </c>
      <c r="I197" s="26">
        <v>15.8353</v>
      </c>
      <c r="J197" s="50"/>
      <c r="K197" s="11"/>
      <c r="L197" s="66"/>
      <c r="M197" s="22" t="s">
        <v>3</v>
      </c>
      <c r="N197" s="60" t="s">
        <v>76</v>
      </c>
      <c r="O197" s="58">
        <v>2.6066699999999998</v>
      </c>
      <c r="P197" s="24">
        <v>0</v>
      </c>
      <c r="Q197" s="24">
        <v>-36.896700000000003</v>
      </c>
      <c r="R197" s="26">
        <v>-18.260000000000002</v>
      </c>
    </row>
    <row r="198" spans="3:18" s="3" customFormat="1" ht="13" x14ac:dyDescent="0.3">
      <c r="C198" s="61"/>
      <c r="D198" s="22" t="s">
        <v>22</v>
      </c>
      <c r="E198" s="12">
        <v>1.9709700000000001</v>
      </c>
      <c r="F198" s="58">
        <v>3.9374899999999999</v>
      </c>
      <c r="G198" s="12">
        <v>1</v>
      </c>
      <c r="H198" s="58">
        <v>-12.104799999999999</v>
      </c>
      <c r="I198" s="26">
        <v>16.046800000000001</v>
      </c>
      <c r="J198" s="68"/>
      <c r="K198" s="11"/>
      <c r="L198" s="66"/>
      <c r="M198" s="22" t="s">
        <v>22</v>
      </c>
      <c r="N198" s="60" t="s">
        <v>77</v>
      </c>
      <c r="O198" s="58">
        <v>2.6066699999999998</v>
      </c>
      <c r="P198" s="24">
        <v>0</v>
      </c>
      <c r="Q198" s="24">
        <v>-59.007899999999999</v>
      </c>
      <c r="R198" s="26">
        <v>-40.371200000000002</v>
      </c>
    </row>
    <row r="199" spans="3:18" s="3" customFormat="1" ht="13" x14ac:dyDescent="0.3">
      <c r="C199" s="61"/>
      <c r="D199" s="22" t="s">
        <v>4</v>
      </c>
      <c r="E199" s="12">
        <v>2.4141599999999999</v>
      </c>
      <c r="F199" s="58">
        <v>3.9374899999999999</v>
      </c>
      <c r="G199" s="12">
        <v>1</v>
      </c>
      <c r="H199" s="58">
        <v>-11.6616</v>
      </c>
      <c r="I199" s="26">
        <v>16.489899999999999</v>
      </c>
      <c r="J199" s="68"/>
      <c r="K199" s="11"/>
      <c r="L199" s="66"/>
      <c r="M199" s="22" t="s">
        <v>4</v>
      </c>
      <c r="N199" s="60">
        <v>2.9499999999999999E-3</v>
      </c>
      <c r="O199" s="58">
        <v>2.6066699999999998</v>
      </c>
      <c r="P199" s="24">
        <v>1</v>
      </c>
      <c r="Q199" s="24">
        <v>-9.3154000000000003</v>
      </c>
      <c r="R199" s="26">
        <v>9.3213000000000008</v>
      </c>
    </row>
    <row r="200" spans="3:18" s="3" customFormat="1" ht="13" x14ac:dyDescent="0.3">
      <c r="C200" s="61"/>
      <c r="D200" s="22" t="s">
        <v>6</v>
      </c>
      <c r="E200" s="12">
        <v>-1</v>
      </c>
      <c r="F200" s="58">
        <v>3.9374899999999999</v>
      </c>
      <c r="G200" s="12">
        <v>1</v>
      </c>
      <c r="H200" s="58">
        <v>-15.075799999999999</v>
      </c>
      <c r="I200" s="26">
        <v>13.075799999999999</v>
      </c>
      <c r="J200" s="68"/>
      <c r="K200" s="11"/>
      <c r="L200" s="66"/>
      <c r="M200" s="22" t="s">
        <v>6</v>
      </c>
      <c r="N200" s="60">
        <v>-2.2216</v>
      </c>
      <c r="O200" s="58">
        <v>2.6066699999999998</v>
      </c>
      <c r="P200" s="24">
        <v>0.998</v>
      </c>
      <c r="Q200" s="24">
        <v>-11.54</v>
      </c>
      <c r="R200" s="26">
        <v>7.0968</v>
      </c>
    </row>
    <row r="201" spans="3:18" s="3" customFormat="1" ht="13" x14ac:dyDescent="0.3">
      <c r="C201" s="61"/>
      <c r="D201" s="22" t="s">
        <v>7</v>
      </c>
      <c r="E201" s="12">
        <v>1.07935</v>
      </c>
      <c r="F201" s="58">
        <v>3.9374899999999999</v>
      </c>
      <c r="G201" s="12">
        <v>1</v>
      </c>
      <c r="H201" s="58">
        <v>-12.9964</v>
      </c>
      <c r="I201" s="26">
        <v>15.155099999999999</v>
      </c>
      <c r="J201" s="68"/>
      <c r="K201" s="11"/>
      <c r="L201" s="66"/>
      <c r="M201" s="22" t="s">
        <v>7</v>
      </c>
      <c r="N201" s="60">
        <v>-3.37988</v>
      </c>
      <c r="O201" s="58">
        <v>2.6066699999999998</v>
      </c>
      <c r="P201" s="24">
        <v>0.96</v>
      </c>
      <c r="Q201" s="24">
        <v>-12.6982</v>
      </c>
      <c r="R201" s="26">
        <v>5.9385000000000003</v>
      </c>
    </row>
    <row r="202" spans="3:18" s="3" customFormat="1" ht="13" x14ac:dyDescent="0.3">
      <c r="C202" s="61"/>
      <c r="D202" s="22" t="s">
        <v>8</v>
      </c>
      <c r="E202" s="12">
        <v>0.50863999999999998</v>
      </c>
      <c r="F202" s="58">
        <v>3.9374899999999999</v>
      </c>
      <c r="G202" s="12">
        <v>1</v>
      </c>
      <c r="H202" s="58">
        <v>-13.5671</v>
      </c>
      <c r="I202" s="26">
        <v>14.5844</v>
      </c>
      <c r="J202" s="68"/>
      <c r="K202" s="11"/>
      <c r="L202" s="66"/>
      <c r="M202" s="22" t="s">
        <v>8</v>
      </c>
      <c r="N202" s="60">
        <v>-0.30870999999999998</v>
      </c>
      <c r="O202" s="58">
        <v>2.6066699999999998</v>
      </c>
      <c r="P202" s="24">
        <v>1</v>
      </c>
      <c r="Q202" s="24">
        <v>-9.6271000000000004</v>
      </c>
      <c r="R202" s="26">
        <v>9.0097000000000005</v>
      </c>
    </row>
    <row r="203" spans="3:18" s="3" customFormat="1" ht="13" x14ac:dyDescent="0.3">
      <c r="C203" s="62"/>
      <c r="D203" s="30" t="s">
        <v>9</v>
      </c>
      <c r="E203" s="13">
        <v>-0.81369999999999998</v>
      </c>
      <c r="F203" s="63">
        <v>3.9374899999999999</v>
      </c>
      <c r="G203" s="13">
        <v>1</v>
      </c>
      <c r="H203" s="63">
        <v>-14.8895</v>
      </c>
      <c r="I203" s="20">
        <v>13.2621</v>
      </c>
      <c r="J203" s="68"/>
      <c r="K203" s="11"/>
      <c r="L203" s="67"/>
      <c r="M203" s="30" t="s">
        <v>9</v>
      </c>
      <c r="N203" s="65">
        <v>-0.87575000000000003</v>
      </c>
      <c r="O203" s="63">
        <v>2.6066699999999998</v>
      </c>
      <c r="P203" s="19">
        <v>1</v>
      </c>
      <c r="Q203" s="19">
        <v>-10.194100000000001</v>
      </c>
      <c r="R203" s="20">
        <v>8.4426000000000005</v>
      </c>
    </row>
    <row r="204" spans="3:18" s="3" customFormat="1" ht="13" x14ac:dyDescent="0.3">
      <c r="C204" s="61" t="s">
        <v>6</v>
      </c>
      <c r="D204" s="59" t="s">
        <v>0</v>
      </c>
      <c r="E204" s="12">
        <v>0.23441000000000001</v>
      </c>
      <c r="F204" s="58">
        <v>3.9374899999999999</v>
      </c>
      <c r="G204" s="12">
        <v>1</v>
      </c>
      <c r="H204" s="58">
        <v>-13.8414</v>
      </c>
      <c r="I204" s="26">
        <v>14.3102</v>
      </c>
      <c r="J204" s="68"/>
      <c r="K204" s="11"/>
      <c r="L204" s="66" t="s">
        <v>6</v>
      </c>
      <c r="M204" s="59" t="s">
        <v>0</v>
      </c>
      <c r="N204" s="60" t="s">
        <v>78</v>
      </c>
      <c r="O204" s="58">
        <v>2.6066699999999998</v>
      </c>
      <c r="P204" s="24">
        <v>0</v>
      </c>
      <c r="Q204" s="24">
        <v>-34.7226</v>
      </c>
      <c r="R204" s="26">
        <v>-16.085799999999999</v>
      </c>
    </row>
    <row r="205" spans="3:18" s="3" customFormat="1" ht="13" x14ac:dyDescent="0.3">
      <c r="C205" s="61"/>
      <c r="D205" s="22" t="s">
        <v>1</v>
      </c>
      <c r="E205" s="12">
        <v>2.8513000000000002</v>
      </c>
      <c r="F205" s="58">
        <v>3.9374899999999999</v>
      </c>
      <c r="G205" s="12">
        <v>1</v>
      </c>
      <c r="H205" s="58">
        <v>-11.224500000000001</v>
      </c>
      <c r="I205" s="26">
        <v>16.927099999999999</v>
      </c>
      <c r="J205" s="68"/>
      <c r="K205" s="11"/>
      <c r="L205" s="66"/>
      <c r="M205" s="22" t="s">
        <v>1</v>
      </c>
      <c r="N205" s="60" t="s">
        <v>79</v>
      </c>
      <c r="O205" s="58">
        <v>2.6066699999999998</v>
      </c>
      <c r="P205" s="24">
        <v>0</v>
      </c>
      <c r="Q205" s="24">
        <v>11.215299999999999</v>
      </c>
      <c r="R205" s="26">
        <v>29.852</v>
      </c>
    </row>
    <row r="206" spans="3:18" s="3" customFormat="1" ht="13" x14ac:dyDescent="0.3">
      <c r="C206" s="61"/>
      <c r="D206" s="22" t="s">
        <v>2</v>
      </c>
      <c r="E206" s="12">
        <v>4.6125100000000003</v>
      </c>
      <c r="F206" s="58">
        <v>3.9374899999999999</v>
      </c>
      <c r="G206" s="12">
        <v>0.97899999999999998</v>
      </c>
      <c r="H206" s="58">
        <v>-9.4633000000000003</v>
      </c>
      <c r="I206" s="26">
        <v>18.688300000000002</v>
      </c>
      <c r="J206" s="68"/>
      <c r="K206" s="11"/>
      <c r="L206" s="66"/>
      <c r="M206" s="22" t="s">
        <v>2</v>
      </c>
      <c r="N206" s="60" t="s">
        <v>80</v>
      </c>
      <c r="O206" s="58">
        <v>2.6066699999999998</v>
      </c>
      <c r="P206" s="24">
        <v>0</v>
      </c>
      <c r="Q206" s="24">
        <v>-30.279699999999998</v>
      </c>
      <c r="R206" s="26">
        <v>-11.643000000000001</v>
      </c>
    </row>
    <row r="207" spans="3:18" s="3" customFormat="1" ht="13" x14ac:dyDescent="0.3">
      <c r="C207" s="61"/>
      <c r="D207" s="22" t="s">
        <v>3</v>
      </c>
      <c r="E207" s="12">
        <v>2.7595399999999999</v>
      </c>
      <c r="F207" s="58">
        <v>3.9374899999999999</v>
      </c>
      <c r="G207" s="12">
        <v>1</v>
      </c>
      <c r="H207" s="58">
        <v>-11.3162</v>
      </c>
      <c r="I207" s="26">
        <v>16.8353</v>
      </c>
      <c r="J207" s="68"/>
      <c r="K207" s="11"/>
      <c r="L207" s="66"/>
      <c r="M207" s="22" t="s">
        <v>3</v>
      </c>
      <c r="N207" s="60" t="s">
        <v>81</v>
      </c>
      <c r="O207" s="58">
        <v>2.6066699999999998</v>
      </c>
      <c r="P207" s="24">
        <v>0</v>
      </c>
      <c r="Q207" s="24">
        <v>-34.6751</v>
      </c>
      <c r="R207" s="26">
        <v>-16.038399999999999</v>
      </c>
    </row>
    <row r="208" spans="3:18" s="3" customFormat="1" ht="13" x14ac:dyDescent="0.3">
      <c r="C208" s="61"/>
      <c r="D208" s="22" t="s">
        <v>22</v>
      </c>
      <c r="E208" s="12">
        <v>2.9709699999999999</v>
      </c>
      <c r="F208" s="58">
        <v>3.9374899999999999</v>
      </c>
      <c r="G208" s="12">
        <v>0.999</v>
      </c>
      <c r="H208" s="58">
        <v>-11.104799999999999</v>
      </c>
      <c r="I208" s="26">
        <v>17.046800000000001</v>
      </c>
      <c r="J208" s="68"/>
      <c r="K208" s="11"/>
      <c r="L208" s="66"/>
      <c r="M208" s="22" t="s">
        <v>22</v>
      </c>
      <c r="N208" s="60" t="s">
        <v>82</v>
      </c>
      <c r="O208" s="58">
        <v>2.6066699999999998</v>
      </c>
      <c r="P208" s="24">
        <v>0</v>
      </c>
      <c r="Q208" s="24">
        <v>-56.786299999999997</v>
      </c>
      <c r="R208" s="26">
        <v>-38.1496</v>
      </c>
    </row>
    <row r="209" spans="3:18" s="3" customFormat="1" ht="13" x14ac:dyDescent="0.3">
      <c r="C209" s="61"/>
      <c r="D209" s="22" t="s">
        <v>4</v>
      </c>
      <c r="E209" s="12">
        <v>3.4141599999999999</v>
      </c>
      <c r="F209" s="58">
        <v>3.9374899999999999</v>
      </c>
      <c r="G209" s="12">
        <v>0.998</v>
      </c>
      <c r="H209" s="58">
        <v>-10.6616</v>
      </c>
      <c r="I209" s="26">
        <v>17.489899999999999</v>
      </c>
      <c r="J209" s="68"/>
      <c r="K209" s="11"/>
      <c r="L209" s="66"/>
      <c r="M209" s="22" t="s">
        <v>4</v>
      </c>
      <c r="N209" s="60">
        <v>2.2245499999999998</v>
      </c>
      <c r="O209" s="58">
        <v>2.6066699999999998</v>
      </c>
      <c r="P209" s="24">
        <v>0.998</v>
      </c>
      <c r="Q209" s="24">
        <v>-7.0937999999999999</v>
      </c>
      <c r="R209" s="26">
        <v>11.542899999999999</v>
      </c>
    </row>
    <row r="210" spans="3:18" s="3" customFormat="1" ht="13" x14ac:dyDescent="0.3">
      <c r="C210" s="61"/>
      <c r="D210" s="22" t="s">
        <v>5</v>
      </c>
      <c r="E210" s="12">
        <v>1</v>
      </c>
      <c r="F210" s="58">
        <v>3.9374899999999999</v>
      </c>
      <c r="G210" s="12">
        <v>1</v>
      </c>
      <c r="H210" s="58">
        <v>-13.075799999999999</v>
      </c>
      <c r="I210" s="26">
        <v>15.075799999999999</v>
      </c>
      <c r="J210" s="68"/>
      <c r="K210" s="11"/>
      <c r="L210" s="66"/>
      <c r="M210" s="22" t="s">
        <v>5</v>
      </c>
      <c r="N210" s="60">
        <v>2.2216</v>
      </c>
      <c r="O210" s="58">
        <v>2.6066699999999998</v>
      </c>
      <c r="P210" s="24">
        <v>0.998</v>
      </c>
      <c r="Q210" s="24">
        <v>-7.0968</v>
      </c>
      <c r="R210" s="26">
        <v>11.54</v>
      </c>
    </row>
    <row r="211" spans="3:18" s="3" customFormat="1" ht="13" x14ac:dyDescent="0.3">
      <c r="C211" s="61"/>
      <c r="D211" s="22" t="s">
        <v>7</v>
      </c>
      <c r="E211" s="12">
        <v>2.0793499999999998</v>
      </c>
      <c r="F211" s="58">
        <v>3.9374899999999999</v>
      </c>
      <c r="G211" s="12">
        <v>1</v>
      </c>
      <c r="H211" s="58">
        <v>-11.9964</v>
      </c>
      <c r="I211" s="26">
        <v>16.155100000000001</v>
      </c>
      <c r="J211" s="68"/>
      <c r="K211" s="11"/>
      <c r="L211" s="66"/>
      <c r="M211" s="22" t="s">
        <v>7</v>
      </c>
      <c r="N211" s="60">
        <v>-1.15828</v>
      </c>
      <c r="O211" s="58">
        <v>2.6066699999999998</v>
      </c>
      <c r="P211" s="24">
        <v>1</v>
      </c>
      <c r="Q211" s="24">
        <v>-10.476599999999999</v>
      </c>
      <c r="R211" s="26">
        <v>8.1600999999999999</v>
      </c>
    </row>
    <row r="212" spans="3:18" s="3" customFormat="1" ht="13" x14ac:dyDescent="0.3">
      <c r="C212" s="61"/>
      <c r="D212" s="22" t="s">
        <v>8</v>
      </c>
      <c r="E212" s="12">
        <v>1.50864</v>
      </c>
      <c r="F212" s="58">
        <v>3.9374899999999999</v>
      </c>
      <c r="G212" s="12">
        <v>1</v>
      </c>
      <c r="H212" s="58">
        <v>-12.5671</v>
      </c>
      <c r="I212" s="26">
        <v>15.5844</v>
      </c>
      <c r="J212" s="68"/>
      <c r="K212" s="11"/>
      <c r="L212" s="66"/>
      <c r="M212" s="22" t="s">
        <v>8</v>
      </c>
      <c r="N212" s="60">
        <v>1.91289</v>
      </c>
      <c r="O212" s="58">
        <v>2.6066699999999998</v>
      </c>
      <c r="P212" s="24">
        <v>0.999</v>
      </c>
      <c r="Q212" s="24">
        <v>-7.4055</v>
      </c>
      <c r="R212" s="26">
        <v>11.231299999999999</v>
      </c>
    </row>
    <row r="213" spans="3:18" s="3" customFormat="1" ht="13" x14ac:dyDescent="0.3">
      <c r="C213" s="62"/>
      <c r="D213" s="30" t="s">
        <v>9</v>
      </c>
      <c r="E213" s="13">
        <v>0.18629999999999999</v>
      </c>
      <c r="F213" s="63">
        <v>3.9374899999999999</v>
      </c>
      <c r="G213" s="13">
        <v>1</v>
      </c>
      <c r="H213" s="63">
        <v>-13.8895</v>
      </c>
      <c r="I213" s="20">
        <v>14.2621</v>
      </c>
      <c r="J213" s="68"/>
      <c r="K213" s="11"/>
      <c r="L213" s="67"/>
      <c r="M213" s="30" t="s">
        <v>9</v>
      </c>
      <c r="N213" s="65">
        <v>1.3458600000000001</v>
      </c>
      <c r="O213" s="63">
        <v>2.6066699999999998</v>
      </c>
      <c r="P213" s="19">
        <v>1</v>
      </c>
      <c r="Q213" s="19">
        <v>-7.9725000000000001</v>
      </c>
      <c r="R213" s="20">
        <v>10.664199999999999</v>
      </c>
    </row>
    <row r="214" spans="3:18" s="3" customFormat="1" ht="13" x14ac:dyDescent="0.3">
      <c r="C214" s="61" t="s">
        <v>7</v>
      </c>
      <c r="D214" s="59" t="s">
        <v>0</v>
      </c>
      <c r="E214" s="12">
        <v>-1.84494</v>
      </c>
      <c r="F214" s="58">
        <v>3.9374899999999999</v>
      </c>
      <c r="G214" s="12">
        <v>1</v>
      </c>
      <c r="H214" s="58">
        <v>-15.9207</v>
      </c>
      <c r="I214" s="26">
        <v>12.2308</v>
      </c>
      <c r="J214" s="68"/>
      <c r="K214" s="11"/>
      <c r="L214" s="66" t="s">
        <v>7</v>
      </c>
      <c r="M214" s="59" t="s">
        <v>0</v>
      </c>
      <c r="N214" s="60" t="s">
        <v>83</v>
      </c>
      <c r="O214" s="58">
        <v>2.6066699999999998</v>
      </c>
      <c r="P214" s="24">
        <v>0</v>
      </c>
      <c r="Q214" s="24">
        <v>-33.564300000000003</v>
      </c>
      <c r="R214" s="26">
        <v>-14.9275</v>
      </c>
    </row>
    <row r="215" spans="3:18" s="3" customFormat="1" ht="13" x14ac:dyDescent="0.3">
      <c r="C215" s="61"/>
      <c r="D215" s="22" t="s">
        <v>1</v>
      </c>
      <c r="E215" s="12">
        <v>0.77195000000000003</v>
      </c>
      <c r="F215" s="58">
        <v>3.9374899999999999</v>
      </c>
      <c r="G215" s="12">
        <v>1</v>
      </c>
      <c r="H215" s="58">
        <v>-13.303800000000001</v>
      </c>
      <c r="I215" s="26">
        <v>14.8477</v>
      </c>
      <c r="J215" s="68"/>
      <c r="K215" s="11"/>
      <c r="L215" s="66"/>
      <c r="M215" s="22" t="s">
        <v>1</v>
      </c>
      <c r="N215" s="60" t="s">
        <v>84</v>
      </c>
      <c r="O215" s="58">
        <v>2.6066699999999998</v>
      </c>
      <c r="P215" s="24">
        <v>0</v>
      </c>
      <c r="Q215" s="24">
        <v>12.3736</v>
      </c>
      <c r="R215" s="26">
        <v>31.010300000000001</v>
      </c>
    </row>
    <row r="216" spans="3:18" s="3" customFormat="1" ht="13" x14ac:dyDescent="0.3">
      <c r="C216" s="61"/>
      <c r="D216" s="22" t="s">
        <v>2</v>
      </c>
      <c r="E216" s="12">
        <v>2.5331600000000001</v>
      </c>
      <c r="F216" s="58">
        <v>3.9374899999999999</v>
      </c>
      <c r="G216" s="12">
        <v>1</v>
      </c>
      <c r="H216" s="58">
        <v>-11.5426</v>
      </c>
      <c r="I216" s="26">
        <v>16.608899999999998</v>
      </c>
      <c r="J216" s="68"/>
      <c r="K216" s="11"/>
      <c r="L216" s="66"/>
      <c r="M216" s="22" t="s">
        <v>2</v>
      </c>
      <c r="N216" s="60" t="s">
        <v>85</v>
      </c>
      <c r="O216" s="58">
        <v>2.6066699999999998</v>
      </c>
      <c r="P216" s="24">
        <v>0</v>
      </c>
      <c r="Q216" s="24">
        <v>-29.121400000000001</v>
      </c>
      <c r="R216" s="26">
        <v>-10.4847</v>
      </c>
    </row>
    <row r="217" spans="3:18" s="3" customFormat="1" ht="13" x14ac:dyDescent="0.3">
      <c r="C217" s="61"/>
      <c r="D217" s="22" t="s">
        <v>3</v>
      </c>
      <c r="E217" s="12">
        <v>0.68018999999999996</v>
      </c>
      <c r="F217" s="58">
        <v>3.9374899999999999</v>
      </c>
      <c r="G217" s="12">
        <v>1</v>
      </c>
      <c r="H217" s="58">
        <v>-13.3956</v>
      </c>
      <c r="I217" s="26">
        <v>14.756</v>
      </c>
      <c r="J217" s="68"/>
      <c r="K217" s="11"/>
      <c r="L217" s="66"/>
      <c r="M217" s="22" t="s">
        <v>3</v>
      </c>
      <c r="N217" s="60" t="s">
        <v>86</v>
      </c>
      <c r="O217" s="58">
        <v>2.6066699999999998</v>
      </c>
      <c r="P217" s="24">
        <v>0</v>
      </c>
      <c r="Q217" s="24">
        <v>-33.516800000000003</v>
      </c>
      <c r="R217" s="26">
        <v>-14.880100000000001</v>
      </c>
    </row>
    <row r="218" spans="3:18" s="3" customFormat="1" ht="13" x14ac:dyDescent="0.3">
      <c r="C218" s="61"/>
      <c r="D218" s="22" t="s">
        <v>22</v>
      </c>
      <c r="E218" s="12">
        <v>0.89163000000000003</v>
      </c>
      <c r="F218" s="58">
        <v>3.9374899999999999</v>
      </c>
      <c r="G218" s="12">
        <v>1</v>
      </c>
      <c r="H218" s="58">
        <v>-13.184200000000001</v>
      </c>
      <c r="I218" s="26">
        <v>14.9674</v>
      </c>
      <c r="J218" s="68"/>
      <c r="K218" s="11"/>
      <c r="L218" s="66"/>
      <c r="M218" s="22" t="s">
        <v>22</v>
      </c>
      <c r="N218" s="60" t="s">
        <v>87</v>
      </c>
      <c r="O218" s="58">
        <v>2.6066699999999998</v>
      </c>
      <c r="P218" s="24">
        <v>0</v>
      </c>
      <c r="Q218" s="24">
        <v>-55.628100000000003</v>
      </c>
      <c r="R218" s="26">
        <v>-36.991300000000003</v>
      </c>
    </row>
    <row r="219" spans="3:18" s="3" customFormat="1" ht="13" x14ac:dyDescent="0.3">
      <c r="C219" s="61"/>
      <c r="D219" s="22" t="s">
        <v>4</v>
      </c>
      <c r="E219" s="12">
        <v>1.3348100000000001</v>
      </c>
      <c r="F219" s="58">
        <v>3.9374899999999999</v>
      </c>
      <c r="G219" s="12">
        <v>1</v>
      </c>
      <c r="H219" s="58">
        <v>-12.741</v>
      </c>
      <c r="I219" s="26">
        <v>15.410600000000001</v>
      </c>
      <c r="J219" s="68"/>
      <c r="K219" s="11"/>
      <c r="L219" s="66"/>
      <c r="M219" s="22" t="s">
        <v>4</v>
      </c>
      <c r="N219" s="60">
        <v>3.3828299999999998</v>
      </c>
      <c r="O219" s="58">
        <v>2.6066699999999998</v>
      </c>
      <c r="P219" s="24">
        <v>0.96</v>
      </c>
      <c r="Q219" s="24">
        <v>-5.9355000000000002</v>
      </c>
      <c r="R219" s="26">
        <v>12.7012</v>
      </c>
    </row>
    <row r="220" spans="3:18" s="3" customFormat="1" ht="13" x14ac:dyDescent="0.3">
      <c r="C220" s="61"/>
      <c r="D220" s="22" t="s">
        <v>5</v>
      </c>
      <c r="E220" s="12">
        <v>-1.07935</v>
      </c>
      <c r="F220" s="58">
        <v>3.9374899999999999</v>
      </c>
      <c r="G220" s="12">
        <v>1</v>
      </c>
      <c r="H220" s="58">
        <v>-15.155099999999999</v>
      </c>
      <c r="I220" s="26">
        <v>12.9964</v>
      </c>
      <c r="J220" s="68"/>
      <c r="K220" s="11"/>
      <c r="L220" s="66"/>
      <c r="M220" s="22" t="s">
        <v>5</v>
      </c>
      <c r="N220" s="60">
        <v>3.37988</v>
      </c>
      <c r="O220" s="58">
        <v>2.6066699999999998</v>
      </c>
      <c r="P220" s="24">
        <v>0.96</v>
      </c>
      <c r="Q220" s="24">
        <v>-5.9385000000000003</v>
      </c>
      <c r="R220" s="26">
        <v>12.6982</v>
      </c>
    </row>
    <row r="221" spans="3:18" s="3" customFormat="1" ht="13" x14ac:dyDescent="0.3">
      <c r="C221" s="61"/>
      <c r="D221" s="22" t="s">
        <v>6</v>
      </c>
      <c r="E221" s="12">
        <v>-2.0793499999999998</v>
      </c>
      <c r="F221" s="58">
        <v>3.9374899999999999</v>
      </c>
      <c r="G221" s="12">
        <v>1</v>
      </c>
      <c r="H221" s="58">
        <v>-16.155100000000001</v>
      </c>
      <c r="I221" s="26">
        <v>11.9964</v>
      </c>
      <c r="J221" s="68"/>
      <c r="K221" s="11"/>
      <c r="L221" s="66"/>
      <c r="M221" s="22" t="s">
        <v>6</v>
      </c>
      <c r="N221" s="60">
        <v>1.15828</v>
      </c>
      <c r="O221" s="58">
        <v>2.6066699999999998</v>
      </c>
      <c r="P221" s="24">
        <v>1</v>
      </c>
      <c r="Q221" s="24">
        <v>-8.1600999999999999</v>
      </c>
      <c r="R221" s="26">
        <v>10.476599999999999</v>
      </c>
    </row>
    <row r="222" spans="3:18" s="3" customFormat="1" ht="13" x14ac:dyDescent="0.3">
      <c r="C222" s="61"/>
      <c r="D222" s="22" t="s">
        <v>8</v>
      </c>
      <c r="E222" s="12">
        <v>-0.57069999999999999</v>
      </c>
      <c r="F222" s="58">
        <v>3.9374899999999999</v>
      </c>
      <c r="G222" s="12">
        <v>1</v>
      </c>
      <c r="H222" s="58">
        <v>-14.6465</v>
      </c>
      <c r="I222" s="26">
        <v>13.505100000000001</v>
      </c>
      <c r="J222" s="68"/>
      <c r="K222" s="11"/>
      <c r="L222" s="66"/>
      <c r="M222" s="22" t="s">
        <v>8</v>
      </c>
      <c r="N222" s="60">
        <v>3.07117</v>
      </c>
      <c r="O222" s="58">
        <v>2.6066699999999998</v>
      </c>
      <c r="P222" s="24">
        <v>0.97899999999999998</v>
      </c>
      <c r="Q222" s="24">
        <v>-6.2472000000000003</v>
      </c>
      <c r="R222" s="26">
        <v>12.3895</v>
      </c>
    </row>
    <row r="223" spans="3:18" s="3" customFormat="1" ht="13" x14ac:dyDescent="0.3">
      <c r="C223" s="62"/>
      <c r="D223" s="30" t="s">
        <v>9</v>
      </c>
      <c r="E223" s="13">
        <v>-1.8930499999999999</v>
      </c>
      <c r="F223" s="63">
        <v>3.9374899999999999</v>
      </c>
      <c r="G223" s="13">
        <v>1</v>
      </c>
      <c r="H223" s="63">
        <v>-15.9688</v>
      </c>
      <c r="I223" s="20">
        <v>12.182700000000001</v>
      </c>
      <c r="J223" s="68"/>
      <c r="K223" s="11"/>
      <c r="L223" s="67"/>
      <c r="M223" s="30" t="s">
        <v>9</v>
      </c>
      <c r="N223" s="65">
        <v>2.50413</v>
      </c>
      <c r="O223" s="63">
        <v>2.6066699999999998</v>
      </c>
      <c r="P223" s="19">
        <v>0.995</v>
      </c>
      <c r="Q223" s="19">
        <v>-6.8141999999999996</v>
      </c>
      <c r="R223" s="20">
        <v>11.8225</v>
      </c>
    </row>
    <row r="224" spans="3:18" s="3" customFormat="1" ht="13" x14ac:dyDescent="0.3">
      <c r="C224" s="61" t="s">
        <v>8</v>
      </c>
      <c r="D224" s="59" t="s">
        <v>0</v>
      </c>
      <c r="E224" s="12">
        <v>-1.27423</v>
      </c>
      <c r="F224" s="58">
        <v>3.9374899999999999</v>
      </c>
      <c r="G224" s="12">
        <v>1</v>
      </c>
      <c r="H224" s="58">
        <v>-15.35</v>
      </c>
      <c r="I224" s="26">
        <v>12.801600000000001</v>
      </c>
      <c r="J224" s="68"/>
      <c r="K224" s="11"/>
      <c r="L224" s="66" t="s">
        <v>8</v>
      </c>
      <c r="M224" s="59" t="s">
        <v>0</v>
      </c>
      <c r="N224" s="60" t="s">
        <v>88</v>
      </c>
      <c r="O224" s="58">
        <v>2.6066699999999998</v>
      </c>
      <c r="P224" s="24">
        <v>0</v>
      </c>
      <c r="Q224" s="24">
        <v>-36.635399999999997</v>
      </c>
      <c r="R224" s="26">
        <v>-17.998699999999999</v>
      </c>
    </row>
    <row r="225" spans="3:18" s="3" customFormat="1" ht="13" x14ac:dyDescent="0.3">
      <c r="C225" s="61"/>
      <c r="D225" s="22" t="s">
        <v>1</v>
      </c>
      <c r="E225" s="12">
        <v>1.3426499999999999</v>
      </c>
      <c r="F225" s="58">
        <v>3.9374899999999999</v>
      </c>
      <c r="G225" s="12">
        <v>1</v>
      </c>
      <c r="H225" s="58">
        <v>-12.7331</v>
      </c>
      <c r="I225" s="26">
        <v>15.4184</v>
      </c>
      <c r="J225" s="68"/>
      <c r="K225" s="11"/>
      <c r="L225" s="66"/>
      <c r="M225" s="22" t="s">
        <v>1</v>
      </c>
      <c r="N225" s="60" t="s">
        <v>89</v>
      </c>
      <c r="O225" s="58">
        <v>2.6066699999999998</v>
      </c>
      <c r="P225" s="24">
        <v>0</v>
      </c>
      <c r="Q225" s="24">
        <v>9.3024000000000004</v>
      </c>
      <c r="R225" s="26">
        <v>27.9391</v>
      </c>
    </row>
    <row r="226" spans="3:18" s="3" customFormat="1" ht="13" x14ac:dyDescent="0.3">
      <c r="C226" s="61"/>
      <c r="D226" s="22" t="s">
        <v>2</v>
      </c>
      <c r="E226" s="12">
        <v>3.1038700000000001</v>
      </c>
      <c r="F226" s="58">
        <v>3.9374899999999999</v>
      </c>
      <c r="G226" s="12">
        <v>0.999</v>
      </c>
      <c r="H226" s="58">
        <v>-10.9719</v>
      </c>
      <c r="I226" s="26">
        <v>17.179600000000001</v>
      </c>
      <c r="J226" s="68"/>
      <c r="K226" s="11"/>
      <c r="L226" s="66"/>
      <c r="M226" s="22" t="s">
        <v>2</v>
      </c>
      <c r="N226" s="60" t="s">
        <v>90</v>
      </c>
      <c r="O226" s="58">
        <v>2.6066699999999998</v>
      </c>
      <c r="P226" s="24">
        <v>0</v>
      </c>
      <c r="Q226" s="24">
        <v>-32.192599999999999</v>
      </c>
      <c r="R226" s="26">
        <v>-13.555899999999999</v>
      </c>
    </row>
    <row r="227" spans="3:18" s="3" customFormat="1" ht="13" x14ac:dyDescent="0.3">
      <c r="C227" s="61"/>
      <c r="D227" s="22" t="s">
        <v>3</v>
      </c>
      <c r="E227" s="12">
        <v>1.2508999999999999</v>
      </c>
      <c r="F227" s="58">
        <v>3.9374899999999999</v>
      </c>
      <c r="G227" s="12">
        <v>1</v>
      </c>
      <c r="H227" s="58">
        <v>-12.8249</v>
      </c>
      <c r="I227" s="26">
        <v>15.326700000000001</v>
      </c>
      <c r="J227" s="68"/>
      <c r="K227" s="11"/>
      <c r="L227" s="66"/>
      <c r="M227" s="22" t="s">
        <v>3</v>
      </c>
      <c r="N227" s="60" t="s">
        <v>91</v>
      </c>
      <c r="O227" s="58">
        <v>2.6066699999999998</v>
      </c>
      <c r="P227" s="24">
        <v>0</v>
      </c>
      <c r="Q227" s="24">
        <v>-36.588000000000001</v>
      </c>
      <c r="R227" s="26">
        <v>-17.9513</v>
      </c>
    </row>
    <row r="228" spans="3:18" s="3" customFormat="1" ht="13" x14ac:dyDescent="0.3">
      <c r="C228" s="61"/>
      <c r="D228" s="22" t="s">
        <v>22</v>
      </c>
      <c r="E228" s="12">
        <v>1.4623299999999999</v>
      </c>
      <c r="F228" s="58">
        <v>3.9374899999999999</v>
      </c>
      <c r="G228" s="12">
        <v>1</v>
      </c>
      <c r="H228" s="58">
        <v>-12.6135</v>
      </c>
      <c r="I228" s="26">
        <v>15.5381</v>
      </c>
      <c r="J228" s="68"/>
      <c r="K228" s="11"/>
      <c r="L228" s="66"/>
      <c r="M228" s="22" t="s">
        <v>22</v>
      </c>
      <c r="N228" s="60" t="s">
        <v>92</v>
      </c>
      <c r="O228" s="58">
        <v>2.6066699999999998</v>
      </c>
      <c r="P228" s="24">
        <v>0</v>
      </c>
      <c r="Q228" s="24">
        <v>-58.699199999999998</v>
      </c>
      <c r="R228" s="26">
        <v>-40.0625</v>
      </c>
    </row>
    <row r="229" spans="3:18" s="3" customFormat="1" ht="13" x14ac:dyDescent="0.3">
      <c r="C229" s="61"/>
      <c r="D229" s="22" t="s">
        <v>4</v>
      </c>
      <c r="E229" s="12">
        <v>1.90551</v>
      </c>
      <c r="F229" s="58">
        <v>3.9374899999999999</v>
      </c>
      <c r="G229" s="12">
        <v>1</v>
      </c>
      <c r="H229" s="58">
        <v>-12.170299999999999</v>
      </c>
      <c r="I229" s="26">
        <v>15.981299999999999</v>
      </c>
      <c r="J229" s="68"/>
      <c r="K229" s="11"/>
      <c r="L229" s="66"/>
      <c r="M229" s="22" t="s">
        <v>4</v>
      </c>
      <c r="N229" s="60">
        <v>0.31165999999999999</v>
      </c>
      <c r="O229" s="58">
        <v>2.6066699999999998</v>
      </c>
      <c r="P229" s="24">
        <v>1</v>
      </c>
      <c r="Q229" s="24">
        <v>-9.0067000000000004</v>
      </c>
      <c r="R229" s="26">
        <v>9.6300000000000008</v>
      </c>
    </row>
    <row r="230" spans="3:18" s="3" customFormat="1" ht="13" x14ac:dyDescent="0.3">
      <c r="C230" s="61"/>
      <c r="D230" s="22" t="s">
        <v>5</v>
      </c>
      <c r="E230" s="12">
        <v>-0.50863999999999998</v>
      </c>
      <c r="F230" s="58">
        <v>3.9374899999999999</v>
      </c>
      <c r="G230" s="12">
        <v>1</v>
      </c>
      <c r="H230" s="58">
        <v>-14.5844</v>
      </c>
      <c r="I230" s="26">
        <v>13.5671</v>
      </c>
      <c r="J230" s="68"/>
      <c r="K230" s="11"/>
      <c r="L230" s="66"/>
      <c r="M230" s="22" t="s">
        <v>5</v>
      </c>
      <c r="N230" s="60">
        <v>0.30870999999999998</v>
      </c>
      <c r="O230" s="58">
        <v>2.6066699999999998</v>
      </c>
      <c r="P230" s="24">
        <v>1</v>
      </c>
      <c r="Q230" s="24">
        <v>-9.0097000000000005</v>
      </c>
      <c r="R230" s="26">
        <v>9.6271000000000004</v>
      </c>
    </row>
    <row r="231" spans="3:18" s="3" customFormat="1" ht="13" x14ac:dyDescent="0.3">
      <c r="C231" s="61"/>
      <c r="D231" s="22" t="s">
        <v>6</v>
      </c>
      <c r="E231" s="12">
        <v>-1.50864</v>
      </c>
      <c r="F231" s="58">
        <v>3.9374899999999999</v>
      </c>
      <c r="G231" s="12">
        <v>1</v>
      </c>
      <c r="H231" s="58">
        <v>-15.5844</v>
      </c>
      <c r="I231" s="26">
        <v>12.5671</v>
      </c>
      <c r="J231" s="68"/>
      <c r="K231" s="11"/>
      <c r="L231" s="66"/>
      <c r="M231" s="22" t="s">
        <v>6</v>
      </c>
      <c r="N231" s="60">
        <v>-1.91289</v>
      </c>
      <c r="O231" s="58">
        <v>2.6066699999999998</v>
      </c>
      <c r="P231" s="24">
        <v>0.999</v>
      </c>
      <c r="Q231" s="24">
        <v>-11.231299999999999</v>
      </c>
      <c r="R231" s="26">
        <v>7.4055</v>
      </c>
    </row>
    <row r="232" spans="3:18" s="3" customFormat="1" ht="13" x14ac:dyDescent="0.3">
      <c r="C232" s="61"/>
      <c r="D232" s="22" t="s">
        <v>7</v>
      </c>
      <c r="E232" s="12">
        <v>0.57069999999999999</v>
      </c>
      <c r="F232" s="58">
        <v>3.9374899999999999</v>
      </c>
      <c r="G232" s="12">
        <v>1</v>
      </c>
      <c r="H232" s="58">
        <v>-13.505100000000001</v>
      </c>
      <c r="I232" s="26">
        <v>14.6465</v>
      </c>
      <c r="J232" s="68"/>
      <c r="K232" s="11"/>
      <c r="L232" s="66"/>
      <c r="M232" s="22" t="s">
        <v>7</v>
      </c>
      <c r="N232" s="60">
        <v>-3.07117</v>
      </c>
      <c r="O232" s="58">
        <v>2.6066699999999998</v>
      </c>
      <c r="P232" s="24">
        <v>0.97899999999999998</v>
      </c>
      <c r="Q232" s="24">
        <v>-12.3895</v>
      </c>
      <c r="R232" s="26">
        <v>6.2472000000000003</v>
      </c>
    </row>
    <row r="233" spans="3:18" s="3" customFormat="1" ht="13" x14ac:dyDescent="0.3">
      <c r="C233" s="62"/>
      <c r="D233" s="30" t="s">
        <v>9</v>
      </c>
      <c r="E233" s="13">
        <v>-1.3223499999999999</v>
      </c>
      <c r="F233" s="63">
        <v>3.9374899999999999</v>
      </c>
      <c r="G233" s="13">
        <v>1</v>
      </c>
      <c r="H233" s="63">
        <v>-15.398099999999999</v>
      </c>
      <c r="I233" s="20">
        <v>12.753399999999999</v>
      </c>
      <c r="J233" s="68"/>
      <c r="K233" s="11"/>
      <c r="L233" s="67"/>
      <c r="M233" s="30" t="s">
        <v>9</v>
      </c>
      <c r="N233" s="65">
        <v>-0.56703999999999999</v>
      </c>
      <c r="O233" s="63">
        <v>2.6066699999999998</v>
      </c>
      <c r="P233" s="19">
        <v>1</v>
      </c>
      <c r="Q233" s="19">
        <v>-9.8854000000000006</v>
      </c>
      <c r="R233" s="20">
        <v>8.7513000000000005</v>
      </c>
    </row>
    <row r="234" spans="3:18" s="3" customFormat="1" ht="13" x14ac:dyDescent="0.3">
      <c r="C234" s="61" t="s">
        <v>9</v>
      </c>
      <c r="D234" s="59" t="s">
        <v>0</v>
      </c>
      <c r="E234" s="12">
        <v>4.811E-2</v>
      </c>
      <c r="F234" s="58">
        <v>3.9374899999999999</v>
      </c>
      <c r="G234" s="12">
        <v>1</v>
      </c>
      <c r="H234" s="58">
        <v>-14.027699999999999</v>
      </c>
      <c r="I234" s="26">
        <v>14.123900000000001</v>
      </c>
      <c r="J234" s="68"/>
      <c r="K234" s="11"/>
      <c r="L234" s="66" t="s">
        <v>9</v>
      </c>
      <c r="M234" s="59" t="s">
        <v>0</v>
      </c>
      <c r="N234" s="60" t="s">
        <v>93</v>
      </c>
      <c r="O234" s="58">
        <v>2.6066699999999998</v>
      </c>
      <c r="P234" s="24">
        <v>0</v>
      </c>
      <c r="Q234" s="24">
        <v>-36.068399999999997</v>
      </c>
      <c r="R234" s="26">
        <v>-17.431699999999999</v>
      </c>
    </row>
    <row r="235" spans="3:18" s="3" customFormat="1" ht="13" x14ac:dyDescent="0.3">
      <c r="C235" s="61"/>
      <c r="D235" s="22" t="s">
        <v>1</v>
      </c>
      <c r="E235" s="12">
        <v>2.665</v>
      </c>
      <c r="F235" s="58">
        <v>3.9374899999999999</v>
      </c>
      <c r="G235" s="12">
        <v>1</v>
      </c>
      <c r="H235" s="58">
        <v>-11.4108</v>
      </c>
      <c r="I235" s="26">
        <v>16.7408</v>
      </c>
      <c r="J235" s="68"/>
      <c r="K235" s="11"/>
      <c r="L235" s="66"/>
      <c r="M235" s="22" t="s">
        <v>1</v>
      </c>
      <c r="N235" s="60" t="s">
        <v>94</v>
      </c>
      <c r="O235" s="58">
        <v>2.6066699999999998</v>
      </c>
      <c r="P235" s="24">
        <v>0</v>
      </c>
      <c r="Q235" s="24">
        <v>9.8694000000000006</v>
      </c>
      <c r="R235" s="26">
        <v>28.5062</v>
      </c>
    </row>
    <row r="236" spans="3:18" s="3" customFormat="1" ht="13" x14ac:dyDescent="0.3">
      <c r="C236" s="61"/>
      <c r="D236" s="22" t="s">
        <v>2</v>
      </c>
      <c r="E236" s="12">
        <v>4.4262100000000002</v>
      </c>
      <c r="F236" s="58">
        <v>3.9374899999999999</v>
      </c>
      <c r="G236" s="12">
        <v>0.98499999999999999</v>
      </c>
      <c r="H236" s="58">
        <v>-9.6495999999999995</v>
      </c>
      <c r="I236" s="26">
        <v>18.501999999999999</v>
      </c>
      <c r="J236" s="68"/>
      <c r="K236" s="11"/>
      <c r="L236" s="66"/>
      <c r="M236" s="22" t="s">
        <v>2</v>
      </c>
      <c r="N236" s="60" t="s">
        <v>95</v>
      </c>
      <c r="O236" s="58">
        <v>2.6066699999999998</v>
      </c>
      <c r="P236" s="24">
        <v>0</v>
      </c>
      <c r="Q236" s="24">
        <v>-31.625599999999999</v>
      </c>
      <c r="R236" s="26">
        <v>-12.988899999999999</v>
      </c>
    </row>
    <row r="237" spans="3:18" s="3" customFormat="1" ht="13" x14ac:dyDescent="0.3">
      <c r="C237" s="61"/>
      <c r="D237" s="22" t="s">
        <v>3</v>
      </c>
      <c r="E237" s="12">
        <v>2.5732400000000002</v>
      </c>
      <c r="F237" s="58">
        <v>3.9374899999999999</v>
      </c>
      <c r="G237" s="12">
        <v>1</v>
      </c>
      <c r="H237" s="58">
        <v>-11.5025</v>
      </c>
      <c r="I237" s="26">
        <v>16.649000000000001</v>
      </c>
      <c r="J237" s="68"/>
      <c r="K237" s="11"/>
      <c r="L237" s="66"/>
      <c r="M237" s="22" t="s">
        <v>3</v>
      </c>
      <c r="N237" s="60" t="s">
        <v>96</v>
      </c>
      <c r="O237" s="58">
        <v>2.6066699999999998</v>
      </c>
      <c r="P237" s="24">
        <v>0</v>
      </c>
      <c r="Q237" s="24">
        <v>-36.021000000000001</v>
      </c>
      <c r="R237" s="26">
        <v>-17.3842</v>
      </c>
    </row>
    <row r="238" spans="3:18" s="3" customFormat="1" ht="13" x14ac:dyDescent="0.3">
      <c r="C238" s="27"/>
      <c r="D238" s="28" t="s">
        <v>22</v>
      </c>
      <c r="E238" s="25">
        <v>2.7846799999999998</v>
      </c>
      <c r="F238" s="24">
        <v>3.9374899999999999</v>
      </c>
      <c r="G238" s="25">
        <v>1</v>
      </c>
      <c r="H238" s="24">
        <v>-11.2911</v>
      </c>
      <c r="I238" s="26">
        <v>16.860499999999998</v>
      </c>
      <c r="L238" s="41"/>
      <c r="M238" s="28" t="s">
        <v>22</v>
      </c>
      <c r="N238" s="23" t="s">
        <v>97</v>
      </c>
      <c r="O238" s="24">
        <v>2.6066699999999998</v>
      </c>
      <c r="P238" s="24">
        <v>0</v>
      </c>
      <c r="Q238" s="24">
        <v>-58.132199999999997</v>
      </c>
      <c r="R238" s="26">
        <v>-39.4955</v>
      </c>
    </row>
    <row r="239" spans="3:18" s="3" customFormat="1" ht="13" x14ac:dyDescent="0.3">
      <c r="C239" s="57"/>
      <c r="D239" s="22" t="s">
        <v>4</v>
      </c>
      <c r="E239" s="12">
        <v>3.2278600000000002</v>
      </c>
      <c r="F239" s="58">
        <v>3.9374899999999999</v>
      </c>
      <c r="G239" s="12">
        <v>0.999</v>
      </c>
      <c r="H239" s="58">
        <v>-10.847899999999999</v>
      </c>
      <c r="I239" s="26">
        <v>17.303599999999999</v>
      </c>
      <c r="J239" s="50"/>
      <c r="K239" s="11"/>
      <c r="L239" s="66"/>
      <c r="M239" s="22" t="s">
        <v>4</v>
      </c>
      <c r="N239" s="60">
        <v>0.87870000000000004</v>
      </c>
      <c r="O239" s="58">
        <v>2.6066699999999998</v>
      </c>
      <c r="P239" s="24">
        <v>1</v>
      </c>
      <c r="Q239" s="24">
        <v>-8.4397000000000002</v>
      </c>
      <c r="R239" s="26">
        <v>10.197100000000001</v>
      </c>
    </row>
    <row r="240" spans="3:18" s="3" customFormat="1" ht="13" x14ac:dyDescent="0.3">
      <c r="C240" s="57"/>
      <c r="D240" s="22" t="s">
        <v>5</v>
      </c>
      <c r="E240" s="12">
        <v>0.81369999999999998</v>
      </c>
      <c r="F240" s="58">
        <v>3.9374899999999999</v>
      </c>
      <c r="G240" s="12">
        <v>1</v>
      </c>
      <c r="H240" s="58">
        <v>-13.2621</v>
      </c>
      <c r="I240" s="26">
        <v>14.8895</v>
      </c>
      <c r="J240" s="50"/>
      <c r="K240" s="11"/>
      <c r="L240" s="21"/>
      <c r="M240" s="22" t="s">
        <v>5</v>
      </c>
      <c r="N240" s="60">
        <v>0.87575000000000003</v>
      </c>
      <c r="O240" s="58">
        <v>2.6066699999999998</v>
      </c>
      <c r="P240" s="24">
        <v>1</v>
      </c>
      <c r="Q240" s="24">
        <v>-8.4426000000000005</v>
      </c>
      <c r="R240" s="26">
        <v>10.194100000000001</v>
      </c>
    </row>
    <row r="241" spans="3:18" s="3" customFormat="1" ht="13" x14ac:dyDescent="0.3">
      <c r="C241" s="57"/>
      <c r="D241" s="22" t="s">
        <v>6</v>
      </c>
      <c r="E241" s="12">
        <v>-0.18629999999999999</v>
      </c>
      <c r="F241" s="58">
        <v>3.9374899999999999</v>
      </c>
      <c r="G241" s="12">
        <v>1</v>
      </c>
      <c r="H241" s="58">
        <v>-14.2621</v>
      </c>
      <c r="I241" s="26">
        <v>13.8895</v>
      </c>
      <c r="J241" s="50"/>
      <c r="K241" s="11"/>
      <c r="L241" s="21"/>
      <c r="M241" s="22" t="s">
        <v>6</v>
      </c>
      <c r="N241" s="60">
        <v>-1.3458600000000001</v>
      </c>
      <c r="O241" s="58">
        <v>2.6066699999999998</v>
      </c>
      <c r="P241" s="24">
        <v>1</v>
      </c>
      <c r="Q241" s="24">
        <v>-10.664199999999999</v>
      </c>
      <c r="R241" s="26">
        <v>7.9725000000000001</v>
      </c>
    </row>
    <row r="242" spans="3:18" s="3" customFormat="1" ht="13" x14ac:dyDescent="0.3">
      <c r="C242" s="57"/>
      <c r="D242" s="22" t="s">
        <v>7</v>
      </c>
      <c r="E242" s="12">
        <v>1.8930499999999999</v>
      </c>
      <c r="F242" s="58">
        <v>3.9374899999999999</v>
      </c>
      <c r="G242" s="12">
        <v>1</v>
      </c>
      <c r="H242" s="58">
        <v>-12.182700000000001</v>
      </c>
      <c r="I242" s="26">
        <v>15.9688</v>
      </c>
      <c r="J242" s="50"/>
      <c r="K242" s="11"/>
      <c r="L242" s="21"/>
      <c r="M242" s="22" t="s">
        <v>7</v>
      </c>
      <c r="N242" s="60">
        <v>-2.50413</v>
      </c>
      <c r="O242" s="58">
        <v>2.6066699999999998</v>
      </c>
      <c r="P242" s="24">
        <v>0.995</v>
      </c>
      <c r="Q242" s="24">
        <v>-11.8225</v>
      </c>
      <c r="R242" s="26">
        <v>6.8141999999999996</v>
      </c>
    </row>
    <row r="243" spans="3:18" s="3" customFormat="1" ht="13.5" thickBot="1" x14ac:dyDescent="0.35">
      <c r="C243" s="70"/>
      <c r="D243" s="45" t="s">
        <v>8</v>
      </c>
      <c r="E243" s="71">
        <v>1.3223499999999999</v>
      </c>
      <c r="F243" s="53">
        <v>3.9374899999999999</v>
      </c>
      <c r="G243" s="71">
        <v>1</v>
      </c>
      <c r="H243" s="53">
        <v>-12.753399999999999</v>
      </c>
      <c r="I243" s="17">
        <v>15.398099999999999</v>
      </c>
      <c r="J243" s="50"/>
      <c r="K243" s="11"/>
      <c r="L243" s="44"/>
      <c r="M243" s="45" t="s">
        <v>8</v>
      </c>
      <c r="N243" s="72">
        <v>0.56703999999999999</v>
      </c>
      <c r="O243" s="53">
        <v>2.6066699999999998</v>
      </c>
      <c r="P243" s="16">
        <v>1</v>
      </c>
      <c r="Q243" s="16">
        <v>-8.7513000000000005</v>
      </c>
      <c r="R243" s="17">
        <v>9.8854000000000006</v>
      </c>
    </row>
    <row r="245" spans="3:18" ht="21" customHeight="1" thickBot="1" x14ac:dyDescent="0.35">
      <c r="C245" s="73" t="s">
        <v>499</v>
      </c>
    </row>
    <row r="246" spans="3:18" x14ac:dyDescent="0.3">
      <c r="C246" s="401" t="s">
        <v>206</v>
      </c>
      <c r="D246" s="402"/>
      <c r="E246" s="402"/>
      <c r="F246" s="403"/>
      <c r="G246" s="402" t="s">
        <v>244</v>
      </c>
      <c r="H246" s="402"/>
      <c r="I246" s="402"/>
      <c r="J246" s="403"/>
      <c r="K246" s="402" t="s">
        <v>245</v>
      </c>
      <c r="L246" s="402"/>
      <c r="M246" s="402"/>
      <c r="N246" s="404"/>
      <c r="O246" s="74"/>
    </row>
    <row r="247" spans="3:18" s="74" customFormat="1" x14ac:dyDescent="0.3">
      <c r="C247" s="75" t="s">
        <v>0</v>
      </c>
      <c r="D247" s="76" t="s">
        <v>98</v>
      </c>
      <c r="E247" s="5" t="s">
        <v>99</v>
      </c>
      <c r="F247" s="76" t="s">
        <v>100</v>
      </c>
      <c r="G247" s="4" t="s">
        <v>0</v>
      </c>
      <c r="H247" s="76" t="s">
        <v>98</v>
      </c>
      <c r="I247" s="5" t="s">
        <v>99</v>
      </c>
      <c r="J247" s="76" t="s">
        <v>100</v>
      </c>
      <c r="K247" s="4" t="s">
        <v>0</v>
      </c>
      <c r="L247" s="76" t="s">
        <v>98</v>
      </c>
      <c r="M247" s="76" t="s">
        <v>99</v>
      </c>
      <c r="N247" s="77" t="s">
        <v>100</v>
      </c>
    </row>
    <row r="248" spans="3:18" s="74" customFormat="1" x14ac:dyDescent="0.3">
      <c r="C248" s="78">
        <v>5</v>
      </c>
      <c r="D248" s="79">
        <v>10</v>
      </c>
      <c r="E248" s="9">
        <v>4</v>
      </c>
      <c r="F248" s="80">
        <v>7</v>
      </c>
      <c r="G248" s="9">
        <v>21</v>
      </c>
      <c r="H248" s="80">
        <v>16</v>
      </c>
      <c r="I248" s="9">
        <v>12</v>
      </c>
      <c r="J248" s="80">
        <v>18</v>
      </c>
      <c r="K248" s="80">
        <v>829</v>
      </c>
      <c r="L248" s="80">
        <v>1054</v>
      </c>
      <c r="M248" s="80">
        <v>454</v>
      </c>
      <c r="N248" s="81">
        <v>392</v>
      </c>
    </row>
    <row r="249" spans="3:18" s="74" customFormat="1" x14ac:dyDescent="0.3">
      <c r="C249" s="78">
        <v>5</v>
      </c>
      <c r="D249" s="80">
        <v>13</v>
      </c>
      <c r="E249" s="9">
        <v>5</v>
      </c>
      <c r="F249" s="80">
        <v>7</v>
      </c>
      <c r="G249" s="9">
        <v>22</v>
      </c>
      <c r="H249" s="80">
        <v>11</v>
      </c>
      <c r="I249" s="9">
        <v>15</v>
      </c>
      <c r="J249" s="80">
        <v>20</v>
      </c>
      <c r="K249" s="80">
        <v>814</v>
      </c>
      <c r="L249" s="80">
        <v>1205</v>
      </c>
      <c r="M249" s="80">
        <v>481</v>
      </c>
      <c r="N249" s="81">
        <v>395</v>
      </c>
      <c r="O249" s="82"/>
      <c r="P249" s="82"/>
      <c r="Q249" s="82"/>
    </row>
    <row r="250" spans="3:18" s="74" customFormat="1" x14ac:dyDescent="0.3">
      <c r="C250" s="78">
        <v>9</v>
      </c>
      <c r="D250" s="80">
        <v>9</v>
      </c>
      <c r="E250" s="9">
        <v>4</v>
      </c>
      <c r="F250" s="80">
        <v>6</v>
      </c>
      <c r="G250" s="9">
        <v>8</v>
      </c>
      <c r="H250" s="80">
        <v>20</v>
      </c>
      <c r="I250" s="9">
        <v>9</v>
      </c>
      <c r="J250" s="80">
        <v>7</v>
      </c>
      <c r="K250" s="80">
        <v>809</v>
      </c>
      <c r="L250" s="80">
        <v>1192</v>
      </c>
      <c r="M250" s="80">
        <v>529</v>
      </c>
      <c r="N250" s="81">
        <v>380</v>
      </c>
      <c r="O250" s="82"/>
      <c r="P250" s="82"/>
      <c r="Q250" s="82"/>
    </row>
    <row r="251" spans="3:18" s="74" customFormat="1" x14ac:dyDescent="0.3">
      <c r="C251" s="78">
        <v>7</v>
      </c>
      <c r="D251" s="80">
        <v>10</v>
      </c>
      <c r="E251" s="9">
        <v>5</v>
      </c>
      <c r="F251" s="80">
        <v>11</v>
      </c>
      <c r="G251" s="9">
        <v>17</v>
      </c>
      <c r="H251" s="80">
        <v>10</v>
      </c>
      <c r="I251" s="9">
        <v>14</v>
      </c>
      <c r="J251" s="80">
        <v>10</v>
      </c>
      <c r="K251" s="80">
        <v>798</v>
      </c>
      <c r="L251" s="80">
        <v>1211</v>
      </c>
      <c r="M251" s="80">
        <v>520</v>
      </c>
      <c r="N251" s="81">
        <v>409</v>
      </c>
      <c r="O251" s="82"/>
      <c r="P251" s="82"/>
      <c r="Q251" s="82"/>
    </row>
    <row r="252" spans="3:18" s="74" customFormat="1" x14ac:dyDescent="0.3">
      <c r="C252" s="78">
        <v>2</v>
      </c>
      <c r="D252" s="80">
        <v>7</v>
      </c>
      <c r="E252" s="9">
        <v>3</v>
      </c>
      <c r="F252" s="80">
        <v>4</v>
      </c>
      <c r="G252" s="9">
        <v>18</v>
      </c>
      <c r="H252" s="80">
        <v>15</v>
      </c>
      <c r="I252" s="9">
        <v>12</v>
      </c>
      <c r="J252" s="80">
        <v>19</v>
      </c>
      <c r="K252" s="80">
        <v>835</v>
      </c>
      <c r="L252" s="80">
        <v>1244</v>
      </c>
      <c r="M252" s="80">
        <v>459</v>
      </c>
      <c r="N252" s="81">
        <v>412</v>
      </c>
      <c r="O252" s="82"/>
      <c r="P252" s="82"/>
      <c r="Q252" s="82"/>
    </row>
    <row r="253" spans="3:18" s="74" customFormat="1" x14ac:dyDescent="0.3">
      <c r="C253" s="78">
        <v>9</v>
      </c>
      <c r="D253" s="80">
        <v>12</v>
      </c>
      <c r="E253" s="9">
        <v>2</v>
      </c>
      <c r="F253" s="80">
        <v>5</v>
      </c>
      <c r="G253" s="9">
        <v>18</v>
      </c>
      <c r="H253" s="80">
        <v>21</v>
      </c>
      <c r="I253" s="9">
        <v>17</v>
      </c>
      <c r="J253" s="80">
        <v>12</v>
      </c>
      <c r="K253" s="80">
        <v>772</v>
      </c>
      <c r="L253" s="80">
        <v>1178</v>
      </c>
      <c r="M253" s="80">
        <v>486</v>
      </c>
      <c r="N253" s="81">
        <v>364</v>
      </c>
      <c r="O253" s="82"/>
      <c r="P253" s="82"/>
      <c r="Q253" s="82"/>
    </row>
    <row r="254" spans="3:18" s="74" customFormat="1" x14ac:dyDescent="0.3">
      <c r="C254" s="78">
        <v>11</v>
      </c>
      <c r="D254" s="80">
        <v>11</v>
      </c>
      <c r="E254" s="9">
        <v>5</v>
      </c>
      <c r="F254" s="80">
        <v>5</v>
      </c>
      <c r="G254" s="9">
        <v>15</v>
      </c>
      <c r="H254" s="80">
        <v>11</v>
      </c>
      <c r="I254" s="9">
        <v>10</v>
      </c>
      <c r="J254" s="80">
        <v>21</v>
      </c>
      <c r="K254" s="80">
        <v>813</v>
      </c>
      <c r="L254" s="80">
        <v>1244</v>
      </c>
      <c r="M254" s="80">
        <v>522</v>
      </c>
      <c r="N254" s="81">
        <v>357</v>
      </c>
      <c r="O254" s="82"/>
      <c r="P254" s="82"/>
      <c r="Q254" s="82"/>
    </row>
    <row r="255" spans="3:18" s="74" customFormat="1" x14ac:dyDescent="0.3">
      <c r="C255" s="78">
        <v>8</v>
      </c>
      <c r="D255" s="80">
        <v>9</v>
      </c>
      <c r="E255" s="9">
        <v>3</v>
      </c>
      <c r="F255" s="80">
        <v>5</v>
      </c>
      <c r="G255" s="9">
        <v>8</v>
      </c>
      <c r="H255" s="80">
        <v>16</v>
      </c>
      <c r="I255" s="9">
        <v>14</v>
      </c>
      <c r="J255" s="80">
        <v>14</v>
      </c>
      <c r="K255" s="80">
        <v>866</v>
      </c>
      <c r="L255" s="80">
        <v>1208</v>
      </c>
      <c r="M255" s="80">
        <v>488</v>
      </c>
      <c r="N255" s="81">
        <v>423</v>
      </c>
      <c r="O255" s="82"/>
      <c r="P255" s="82"/>
      <c r="Q255" s="82"/>
    </row>
    <row r="256" spans="3:18" s="74" customFormat="1" x14ac:dyDescent="0.3">
      <c r="C256" s="78">
        <v>10</v>
      </c>
      <c r="D256" s="80">
        <v>9</v>
      </c>
      <c r="E256" s="9">
        <v>11</v>
      </c>
      <c r="F256" s="80">
        <v>5</v>
      </c>
      <c r="G256" s="9">
        <v>14</v>
      </c>
      <c r="H256" s="80">
        <v>14</v>
      </c>
      <c r="I256" s="9">
        <v>12</v>
      </c>
      <c r="J256" s="80">
        <v>20</v>
      </c>
      <c r="K256" s="80">
        <v>872</v>
      </c>
      <c r="L256" s="80">
        <v>1204</v>
      </c>
      <c r="M256" s="80">
        <v>542</v>
      </c>
      <c r="N256" s="81">
        <v>412</v>
      </c>
      <c r="O256" s="82"/>
      <c r="P256" s="82"/>
      <c r="Q256" s="82"/>
    </row>
    <row r="257" spans="3:17" s="74" customFormat="1" x14ac:dyDescent="0.3">
      <c r="C257" s="78">
        <v>9</v>
      </c>
      <c r="D257" s="80">
        <v>15</v>
      </c>
      <c r="E257" s="9">
        <v>5</v>
      </c>
      <c r="F257" s="80">
        <v>10</v>
      </c>
      <c r="G257" s="9">
        <v>22</v>
      </c>
      <c r="H257" s="80">
        <v>24</v>
      </c>
      <c r="I257" s="9">
        <v>17</v>
      </c>
      <c r="J257" s="80">
        <v>16</v>
      </c>
      <c r="K257" s="80">
        <v>779</v>
      </c>
      <c r="L257" s="80">
        <v>1208</v>
      </c>
      <c r="M257" s="80">
        <v>459</v>
      </c>
      <c r="N257" s="81">
        <v>405</v>
      </c>
      <c r="O257" s="82"/>
      <c r="P257" s="82"/>
      <c r="Q257" s="82"/>
    </row>
    <row r="258" spans="3:17" s="74" customFormat="1" x14ac:dyDescent="0.3">
      <c r="C258" s="78">
        <v>4</v>
      </c>
      <c r="D258" s="80">
        <v>8</v>
      </c>
      <c r="E258" s="9">
        <v>4</v>
      </c>
      <c r="F258" s="80">
        <v>5</v>
      </c>
      <c r="G258" s="9">
        <v>20</v>
      </c>
      <c r="H258" s="80">
        <v>17</v>
      </c>
      <c r="I258" s="9">
        <v>10</v>
      </c>
      <c r="J258" s="80">
        <v>22</v>
      </c>
      <c r="K258" s="80">
        <v>853</v>
      </c>
      <c r="L258" s="80">
        <v>1212</v>
      </c>
      <c r="M258" s="80">
        <v>513</v>
      </c>
      <c r="N258" s="81">
        <v>345</v>
      </c>
      <c r="O258" s="82"/>
      <c r="P258" s="82"/>
      <c r="Q258" s="82"/>
    </row>
    <row r="259" spans="3:17" s="74" customFormat="1" x14ac:dyDescent="0.3">
      <c r="C259" s="78">
        <v>3</v>
      </c>
      <c r="D259" s="80">
        <v>6</v>
      </c>
      <c r="E259" s="9">
        <v>3</v>
      </c>
      <c r="F259" s="80">
        <v>6</v>
      </c>
      <c r="G259" s="9">
        <v>24</v>
      </c>
      <c r="H259" s="80">
        <v>11</v>
      </c>
      <c r="I259" s="9">
        <v>16</v>
      </c>
      <c r="J259" s="80">
        <v>20</v>
      </c>
      <c r="K259" s="80">
        <v>851</v>
      </c>
      <c r="L259" s="80">
        <v>1206</v>
      </c>
      <c r="M259" s="80">
        <v>511</v>
      </c>
      <c r="N259" s="81">
        <v>379</v>
      </c>
      <c r="O259" s="82"/>
      <c r="P259" s="82"/>
      <c r="Q259" s="82"/>
    </row>
    <row r="260" spans="3:17" s="74" customFormat="1" x14ac:dyDescent="0.3">
      <c r="C260" s="78">
        <v>4</v>
      </c>
      <c r="D260" s="80">
        <v>4</v>
      </c>
      <c r="E260" s="9">
        <v>2</v>
      </c>
      <c r="F260" s="80">
        <v>8</v>
      </c>
      <c r="G260" s="9">
        <v>19</v>
      </c>
      <c r="H260" s="80">
        <v>19</v>
      </c>
      <c r="I260" s="9">
        <v>7</v>
      </c>
      <c r="J260" s="80">
        <v>12</v>
      </c>
      <c r="K260" s="80">
        <v>854</v>
      </c>
      <c r="L260" s="80">
        <v>1200</v>
      </c>
      <c r="M260" s="80">
        <v>441</v>
      </c>
      <c r="N260" s="81">
        <v>359</v>
      </c>
      <c r="O260" s="82"/>
      <c r="P260" s="82"/>
      <c r="Q260" s="82"/>
    </row>
    <row r="261" spans="3:17" s="74" customFormat="1" x14ac:dyDescent="0.3">
      <c r="C261" s="78">
        <v>4</v>
      </c>
      <c r="D261" s="80">
        <v>12</v>
      </c>
      <c r="E261" s="9">
        <v>4</v>
      </c>
      <c r="F261" s="80">
        <v>11</v>
      </c>
      <c r="G261" s="9">
        <v>17</v>
      </c>
      <c r="H261" s="80">
        <v>16</v>
      </c>
      <c r="I261" s="9">
        <v>11</v>
      </c>
      <c r="J261" s="80">
        <v>9</v>
      </c>
      <c r="K261" s="80">
        <v>868</v>
      </c>
      <c r="L261" s="80">
        <v>1213</v>
      </c>
      <c r="M261" s="80">
        <v>426</v>
      </c>
      <c r="N261" s="81">
        <v>407</v>
      </c>
      <c r="O261" s="82"/>
      <c r="P261" s="82"/>
      <c r="Q261" s="82"/>
    </row>
    <row r="262" spans="3:17" s="74" customFormat="1" x14ac:dyDescent="0.3">
      <c r="C262" s="78">
        <v>8</v>
      </c>
      <c r="D262" s="80">
        <v>11</v>
      </c>
      <c r="E262" s="9">
        <v>5</v>
      </c>
      <c r="F262" s="80">
        <v>4</v>
      </c>
      <c r="G262" s="9">
        <v>23</v>
      </c>
      <c r="H262" s="80">
        <v>18</v>
      </c>
      <c r="I262" s="9">
        <v>13</v>
      </c>
      <c r="J262" s="80">
        <v>6</v>
      </c>
      <c r="K262" s="80">
        <v>825</v>
      </c>
      <c r="L262" s="80">
        <v>1243</v>
      </c>
      <c r="M262" s="80">
        <v>518</v>
      </c>
      <c r="N262" s="81">
        <v>410</v>
      </c>
      <c r="O262" s="82"/>
      <c r="P262" s="82"/>
      <c r="Q262" s="82"/>
    </row>
    <row r="263" spans="3:17" s="74" customFormat="1" x14ac:dyDescent="0.3">
      <c r="C263" s="78">
        <v>8</v>
      </c>
      <c r="D263" s="80">
        <v>3</v>
      </c>
      <c r="E263" s="9">
        <v>5</v>
      </c>
      <c r="F263" s="80">
        <v>8</v>
      </c>
      <c r="G263" s="9">
        <v>14</v>
      </c>
      <c r="H263" s="80">
        <v>10</v>
      </c>
      <c r="I263" s="9">
        <v>12</v>
      </c>
      <c r="J263" s="80">
        <v>18</v>
      </c>
      <c r="K263" s="80">
        <v>818</v>
      </c>
      <c r="L263" s="80">
        <v>1197</v>
      </c>
      <c r="M263" s="80">
        <v>474</v>
      </c>
      <c r="N263" s="81">
        <v>380</v>
      </c>
      <c r="O263" s="82"/>
      <c r="P263" s="82"/>
      <c r="Q263" s="82"/>
    </row>
    <row r="264" spans="3:17" s="74" customFormat="1" x14ac:dyDescent="0.3">
      <c r="C264" s="78">
        <v>6</v>
      </c>
      <c r="D264" s="80">
        <v>10</v>
      </c>
      <c r="E264" s="9">
        <v>7</v>
      </c>
      <c r="F264" s="80">
        <v>9</v>
      </c>
      <c r="G264" s="9">
        <v>23</v>
      </c>
      <c r="H264" s="80">
        <v>15</v>
      </c>
      <c r="I264" s="9">
        <v>9</v>
      </c>
      <c r="J264" s="80">
        <v>16</v>
      </c>
      <c r="K264" s="80">
        <v>823</v>
      </c>
      <c r="L264" s="80">
        <v>1266</v>
      </c>
      <c r="M264" s="80">
        <v>468</v>
      </c>
      <c r="N264" s="81">
        <v>404</v>
      </c>
      <c r="O264" s="82"/>
      <c r="P264" s="82"/>
      <c r="Q264" s="82"/>
    </row>
    <row r="265" spans="3:17" s="74" customFormat="1" x14ac:dyDescent="0.3">
      <c r="C265" s="78">
        <v>1</v>
      </c>
      <c r="D265" s="80">
        <v>7</v>
      </c>
      <c r="E265" s="9">
        <v>9</v>
      </c>
      <c r="F265" s="80">
        <v>7</v>
      </c>
      <c r="G265" s="9">
        <v>22</v>
      </c>
      <c r="H265" s="80">
        <v>15</v>
      </c>
      <c r="I265" s="9">
        <v>12</v>
      </c>
      <c r="J265" s="80">
        <v>17</v>
      </c>
      <c r="K265" s="80">
        <v>790</v>
      </c>
      <c r="L265" s="80">
        <v>1192</v>
      </c>
      <c r="M265" s="80">
        <v>480</v>
      </c>
      <c r="N265" s="81">
        <v>342</v>
      </c>
      <c r="O265" s="82"/>
      <c r="P265" s="82"/>
      <c r="Q265" s="82"/>
    </row>
    <row r="266" spans="3:17" s="74" customFormat="1" x14ac:dyDescent="0.3">
      <c r="C266" s="78">
        <v>2</v>
      </c>
      <c r="D266" s="80">
        <v>8</v>
      </c>
      <c r="E266" s="9">
        <v>4</v>
      </c>
      <c r="F266" s="80">
        <v>5</v>
      </c>
      <c r="G266" s="9">
        <v>21</v>
      </c>
      <c r="H266" s="80">
        <v>12</v>
      </c>
      <c r="I266" s="9">
        <v>13</v>
      </c>
      <c r="J266" s="80">
        <v>12</v>
      </c>
      <c r="K266" s="80">
        <v>754</v>
      </c>
      <c r="L266" s="80">
        <v>1180</v>
      </c>
      <c r="M266" s="80">
        <v>398</v>
      </c>
      <c r="N266" s="81">
        <v>426</v>
      </c>
      <c r="O266" s="82"/>
      <c r="P266" s="82"/>
      <c r="Q266" s="82"/>
    </row>
    <row r="267" spans="3:17" s="74" customFormat="1" x14ac:dyDescent="0.3">
      <c r="C267" s="78">
        <v>6</v>
      </c>
      <c r="D267" s="80">
        <v>9</v>
      </c>
      <c r="E267" s="9">
        <v>16</v>
      </c>
      <c r="F267" s="80">
        <v>9</v>
      </c>
      <c r="G267" s="9">
        <v>21</v>
      </c>
      <c r="H267" s="80">
        <v>20</v>
      </c>
      <c r="I267" s="9">
        <v>15</v>
      </c>
      <c r="J267" s="80">
        <v>16</v>
      </c>
      <c r="K267" s="80">
        <v>874</v>
      </c>
      <c r="L267" s="80">
        <v>1169</v>
      </c>
      <c r="M267" s="80">
        <v>523</v>
      </c>
      <c r="N267" s="81">
        <v>456</v>
      </c>
      <c r="O267" s="82"/>
      <c r="P267" s="82"/>
      <c r="Q267" s="82"/>
    </row>
    <row r="268" spans="3:17" s="74" customFormat="1" x14ac:dyDescent="0.3">
      <c r="C268" s="78">
        <v>2</v>
      </c>
      <c r="D268" s="80">
        <v>9</v>
      </c>
      <c r="E268" s="9">
        <v>4</v>
      </c>
      <c r="F268" s="80">
        <v>8</v>
      </c>
      <c r="G268" s="9">
        <v>24</v>
      </c>
      <c r="H268" s="80">
        <v>12</v>
      </c>
      <c r="I268" s="9">
        <v>6</v>
      </c>
      <c r="J268" s="80">
        <v>18</v>
      </c>
      <c r="K268" s="80">
        <v>822</v>
      </c>
      <c r="L268" s="80">
        <v>1207</v>
      </c>
      <c r="M268" s="80">
        <v>460</v>
      </c>
      <c r="N268" s="81">
        <v>412</v>
      </c>
      <c r="O268" s="82"/>
      <c r="P268" s="82"/>
      <c r="Q268" s="82"/>
    </row>
    <row r="269" spans="3:17" s="74" customFormat="1" x14ac:dyDescent="0.3">
      <c r="C269" s="78">
        <v>6</v>
      </c>
      <c r="D269" s="80">
        <v>12</v>
      </c>
      <c r="E269" s="9">
        <v>3</v>
      </c>
      <c r="F269" s="80">
        <v>10</v>
      </c>
      <c r="G269" s="9">
        <v>19</v>
      </c>
      <c r="H269" s="80">
        <v>16</v>
      </c>
      <c r="I269" s="9">
        <v>16</v>
      </c>
      <c r="J269" s="80">
        <v>17</v>
      </c>
      <c r="K269" s="80">
        <v>875</v>
      </c>
      <c r="L269" s="80">
        <v>1198</v>
      </c>
      <c r="M269" s="80">
        <v>466</v>
      </c>
      <c r="N269" s="81">
        <v>358</v>
      </c>
      <c r="O269" s="82"/>
      <c r="P269" s="82"/>
      <c r="Q269" s="82"/>
    </row>
    <row r="270" spans="3:17" s="74" customFormat="1" x14ac:dyDescent="0.3">
      <c r="C270" s="78">
        <v>11</v>
      </c>
      <c r="D270" s="80">
        <v>10</v>
      </c>
      <c r="E270" s="9">
        <v>3</v>
      </c>
      <c r="F270" s="80">
        <v>8</v>
      </c>
      <c r="G270" s="9">
        <v>11</v>
      </c>
      <c r="H270" s="80">
        <v>11</v>
      </c>
      <c r="I270" s="9">
        <v>21</v>
      </c>
      <c r="J270" s="80">
        <v>26</v>
      </c>
      <c r="K270" s="80">
        <v>803</v>
      </c>
      <c r="L270" s="80">
        <v>1145</v>
      </c>
      <c r="M270" s="80">
        <v>527</v>
      </c>
      <c r="N270" s="81">
        <v>424</v>
      </c>
      <c r="O270" s="82"/>
      <c r="P270" s="82"/>
      <c r="Q270" s="82"/>
    </row>
    <row r="271" spans="3:17" s="74" customFormat="1" x14ac:dyDescent="0.3">
      <c r="C271" s="78">
        <v>6</v>
      </c>
      <c r="D271" s="80">
        <v>5</v>
      </c>
      <c r="E271" s="9">
        <v>6</v>
      </c>
      <c r="F271" s="80">
        <v>9</v>
      </c>
      <c r="G271" s="9">
        <v>13</v>
      </c>
      <c r="H271" s="80">
        <v>16</v>
      </c>
      <c r="I271" s="9">
        <v>13</v>
      </c>
      <c r="J271" s="80">
        <v>18</v>
      </c>
      <c r="K271" s="80">
        <v>786</v>
      </c>
      <c r="L271" s="80">
        <v>1206</v>
      </c>
      <c r="M271" s="80">
        <v>511</v>
      </c>
      <c r="N271" s="81">
        <v>420</v>
      </c>
      <c r="O271" s="82"/>
      <c r="P271" s="82"/>
      <c r="Q271" s="82"/>
    </row>
    <row r="272" spans="3:17" s="74" customFormat="1" x14ac:dyDescent="0.3">
      <c r="C272" s="78">
        <v>8</v>
      </c>
      <c r="D272" s="80">
        <v>9</v>
      </c>
      <c r="E272" s="9">
        <v>5</v>
      </c>
      <c r="F272" s="80">
        <v>4</v>
      </c>
      <c r="G272" s="9">
        <v>19</v>
      </c>
      <c r="H272" s="80">
        <v>17</v>
      </c>
      <c r="I272" s="9">
        <v>8</v>
      </c>
      <c r="J272" s="80">
        <v>14</v>
      </c>
      <c r="K272" s="80">
        <v>845</v>
      </c>
      <c r="L272" s="80">
        <v>1168</v>
      </c>
      <c r="M272" s="80">
        <v>422</v>
      </c>
      <c r="N272" s="81">
        <v>432</v>
      </c>
      <c r="O272" s="82"/>
      <c r="P272" s="82"/>
      <c r="Q272" s="82"/>
    </row>
    <row r="273" spans="3:17" s="74" customFormat="1" x14ac:dyDescent="0.3">
      <c r="C273" s="78">
        <v>9</v>
      </c>
      <c r="D273" s="80">
        <v>11</v>
      </c>
      <c r="E273" s="9">
        <v>3</v>
      </c>
      <c r="F273" s="80">
        <v>8</v>
      </c>
      <c r="G273" s="9">
        <v>8</v>
      </c>
      <c r="H273" s="80">
        <v>18</v>
      </c>
      <c r="I273" s="9">
        <v>10</v>
      </c>
      <c r="J273" s="80">
        <v>12</v>
      </c>
      <c r="K273" s="80">
        <v>886</v>
      </c>
      <c r="L273" s="80">
        <v>1259</v>
      </c>
      <c r="M273" s="80">
        <v>442</v>
      </c>
      <c r="N273" s="81">
        <v>380</v>
      </c>
      <c r="O273" s="82"/>
      <c r="P273" s="82"/>
      <c r="Q273" s="82"/>
    </row>
    <row r="274" spans="3:17" s="74" customFormat="1" x14ac:dyDescent="0.3">
      <c r="C274" s="78">
        <v>8</v>
      </c>
      <c r="D274" s="80">
        <v>8</v>
      </c>
      <c r="E274" s="9">
        <v>4</v>
      </c>
      <c r="F274" s="80">
        <v>4</v>
      </c>
      <c r="G274" s="9">
        <v>20</v>
      </c>
      <c r="H274" s="80">
        <v>10</v>
      </c>
      <c r="I274" s="9">
        <v>15</v>
      </c>
      <c r="J274" s="80">
        <v>18</v>
      </c>
      <c r="K274" s="80">
        <v>829</v>
      </c>
      <c r="L274" s="80">
        <v>1208</v>
      </c>
      <c r="M274" s="80">
        <v>489</v>
      </c>
      <c r="N274" s="81">
        <v>444</v>
      </c>
      <c r="O274" s="82"/>
      <c r="P274" s="82"/>
      <c r="Q274" s="82"/>
    </row>
    <row r="275" spans="3:17" s="74" customFormat="1" x14ac:dyDescent="0.3">
      <c r="C275" s="78">
        <v>10</v>
      </c>
      <c r="D275" s="80">
        <v>9</v>
      </c>
      <c r="E275" s="9">
        <v>12</v>
      </c>
      <c r="F275" s="80">
        <v>7</v>
      </c>
      <c r="G275" s="9">
        <v>9</v>
      </c>
      <c r="H275" s="80">
        <v>16</v>
      </c>
      <c r="I275" s="9">
        <v>15</v>
      </c>
      <c r="J275" s="80">
        <v>9</v>
      </c>
      <c r="K275" s="80">
        <v>813</v>
      </c>
      <c r="L275" s="80">
        <v>1208</v>
      </c>
      <c r="M275" s="80">
        <v>498</v>
      </c>
      <c r="N275" s="81">
        <v>356</v>
      </c>
      <c r="O275" s="82"/>
      <c r="P275" s="82"/>
      <c r="Q275" s="82"/>
    </row>
    <row r="276" spans="3:17" s="74" customFormat="1" x14ac:dyDescent="0.3">
      <c r="C276" s="78">
        <v>2</v>
      </c>
      <c r="D276" s="80">
        <v>10</v>
      </c>
      <c r="E276" s="9">
        <v>4</v>
      </c>
      <c r="F276" s="80">
        <v>7</v>
      </c>
      <c r="G276" s="9">
        <v>20</v>
      </c>
      <c r="H276" s="80">
        <v>16</v>
      </c>
      <c r="I276" s="9">
        <v>13</v>
      </c>
      <c r="J276" s="80">
        <v>19</v>
      </c>
      <c r="K276" s="80">
        <v>837</v>
      </c>
      <c r="L276" s="80">
        <v>1237</v>
      </c>
      <c r="M276" s="80">
        <v>488</v>
      </c>
      <c r="N276" s="81">
        <v>393</v>
      </c>
      <c r="O276" s="82"/>
      <c r="P276" s="82"/>
      <c r="Q276" s="82"/>
    </row>
    <row r="277" spans="3:17" s="74" customFormat="1" x14ac:dyDescent="0.3">
      <c r="C277" s="78">
        <v>8</v>
      </c>
      <c r="D277" s="80">
        <v>15</v>
      </c>
      <c r="E277" s="9">
        <v>6</v>
      </c>
      <c r="F277" s="80">
        <v>7</v>
      </c>
      <c r="G277" s="9">
        <v>13</v>
      </c>
      <c r="H277" s="80">
        <v>15</v>
      </c>
      <c r="I277" s="9">
        <v>19</v>
      </c>
      <c r="J277" s="80">
        <v>15</v>
      </c>
      <c r="K277" s="80">
        <v>806</v>
      </c>
      <c r="L277" s="80">
        <v>1195</v>
      </c>
      <c r="M277" s="80">
        <v>490</v>
      </c>
      <c r="N277" s="81">
        <v>376</v>
      </c>
      <c r="O277" s="82"/>
      <c r="P277" s="82"/>
      <c r="Q277" s="82"/>
    </row>
    <row r="278" spans="3:17" s="74" customFormat="1" x14ac:dyDescent="0.3">
      <c r="C278" s="78">
        <v>7</v>
      </c>
      <c r="D278" s="80">
        <v>7</v>
      </c>
      <c r="E278" s="9">
        <v>5</v>
      </c>
      <c r="F278" s="80">
        <v>10</v>
      </c>
      <c r="G278" s="9">
        <v>19</v>
      </c>
      <c r="H278" s="80">
        <v>17</v>
      </c>
      <c r="I278" s="9">
        <v>11</v>
      </c>
      <c r="J278" s="80">
        <v>11</v>
      </c>
      <c r="K278" s="80">
        <v>903</v>
      </c>
      <c r="L278" s="80">
        <v>1195</v>
      </c>
      <c r="M278" s="80">
        <v>503</v>
      </c>
      <c r="N278" s="81">
        <v>404</v>
      </c>
      <c r="O278" s="82"/>
      <c r="P278" s="82"/>
      <c r="Q278" s="82"/>
    </row>
    <row r="279" spans="3:17" s="74" customFormat="1" x14ac:dyDescent="0.3">
      <c r="C279" s="78">
        <v>7</v>
      </c>
      <c r="D279" s="80">
        <v>9</v>
      </c>
      <c r="E279" s="9">
        <v>3</v>
      </c>
      <c r="F279" s="80">
        <v>6</v>
      </c>
      <c r="G279" s="9">
        <v>22</v>
      </c>
      <c r="H279" s="80">
        <v>18</v>
      </c>
      <c r="I279" s="9">
        <v>10</v>
      </c>
      <c r="J279" s="80">
        <v>18</v>
      </c>
      <c r="K279" s="80">
        <v>882</v>
      </c>
      <c r="L279" s="80">
        <v>1330</v>
      </c>
      <c r="M279" s="80">
        <v>534</v>
      </c>
      <c r="N279" s="81">
        <v>363</v>
      </c>
      <c r="O279" s="82"/>
      <c r="P279" s="82"/>
      <c r="Q279" s="82"/>
    </row>
    <row r="280" spans="3:17" s="74" customFormat="1" x14ac:dyDescent="0.3">
      <c r="C280" s="78">
        <v>4</v>
      </c>
      <c r="D280" s="80">
        <v>6</v>
      </c>
      <c r="E280" s="9">
        <v>2</v>
      </c>
      <c r="F280" s="80">
        <v>8</v>
      </c>
      <c r="G280" s="9">
        <v>14</v>
      </c>
      <c r="H280" s="80">
        <v>13</v>
      </c>
      <c r="I280" s="9">
        <v>22</v>
      </c>
      <c r="J280" s="80">
        <v>18</v>
      </c>
      <c r="K280" s="80">
        <v>814</v>
      </c>
      <c r="L280" s="80">
        <v>1148</v>
      </c>
      <c r="M280" s="80">
        <v>559</v>
      </c>
      <c r="N280" s="81">
        <v>405</v>
      </c>
      <c r="O280" s="82"/>
      <c r="P280" s="82"/>
      <c r="Q280" s="82"/>
    </row>
    <row r="281" spans="3:17" s="74" customFormat="1" x14ac:dyDescent="0.3">
      <c r="C281" s="78">
        <v>5</v>
      </c>
      <c r="D281" s="80">
        <v>11</v>
      </c>
      <c r="E281" s="9">
        <v>4</v>
      </c>
      <c r="F281" s="80">
        <v>9</v>
      </c>
      <c r="G281" s="9">
        <v>17</v>
      </c>
      <c r="H281" s="80">
        <v>15</v>
      </c>
      <c r="I281" s="9">
        <v>11</v>
      </c>
      <c r="J281" s="80">
        <v>5</v>
      </c>
      <c r="K281" s="80">
        <v>841</v>
      </c>
      <c r="L281" s="80">
        <v>1190</v>
      </c>
      <c r="M281" s="80">
        <v>546</v>
      </c>
      <c r="N281" s="81">
        <v>440</v>
      </c>
      <c r="O281" s="82"/>
      <c r="P281" s="82"/>
      <c r="Q281" s="82"/>
    </row>
    <row r="282" spans="3:17" s="74" customFormat="1" x14ac:dyDescent="0.3">
      <c r="C282" s="78">
        <v>5</v>
      </c>
      <c r="D282" s="80">
        <v>9</v>
      </c>
      <c r="E282" s="9">
        <v>3</v>
      </c>
      <c r="F282" s="80">
        <v>5</v>
      </c>
      <c r="G282" s="9">
        <v>18</v>
      </c>
      <c r="H282" s="80">
        <v>10</v>
      </c>
      <c r="I282" s="9">
        <v>12</v>
      </c>
      <c r="J282" s="80">
        <v>17</v>
      </c>
      <c r="K282" s="80">
        <v>839</v>
      </c>
      <c r="L282" s="80">
        <v>1251</v>
      </c>
      <c r="M282" s="80">
        <v>526</v>
      </c>
      <c r="N282" s="81">
        <v>440</v>
      </c>
      <c r="O282" s="82"/>
      <c r="P282" s="82"/>
      <c r="Q282" s="82"/>
    </row>
    <row r="283" spans="3:17" s="74" customFormat="1" x14ac:dyDescent="0.3">
      <c r="C283" s="78">
        <v>10</v>
      </c>
      <c r="D283" s="80">
        <v>6</v>
      </c>
      <c r="E283" s="9">
        <v>5</v>
      </c>
      <c r="F283" s="80">
        <v>4</v>
      </c>
      <c r="G283" s="9">
        <v>19</v>
      </c>
      <c r="H283" s="80">
        <v>16</v>
      </c>
      <c r="I283" s="9">
        <v>16</v>
      </c>
      <c r="J283" s="80">
        <v>16</v>
      </c>
      <c r="K283" s="80">
        <v>807</v>
      </c>
      <c r="L283" s="80">
        <v>1186</v>
      </c>
      <c r="M283" s="80">
        <v>494</v>
      </c>
      <c r="N283" s="81">
        <v>402</v>
      </c>
      <c r="O283" s="82"/>
      <c r="P283" s="82"/>
      <c r="Q283" s="82"/>
    </row>
    <row r="284" spans="3:17" s="74" customFormat="1" x14ac:dyDescent="0.3">
      <c r="C284" s="78">
        <v>2</v>
      </c>
      <c r="D284" s="80">
        <v>15</v>
      </c>
      <c r="E284" s="9">
        <v>12</v>
      </c>
      <c r="F284" s="80">
        <v>8</v>
      </c>
      <c r="G284" s="9">
        <v>6</v>
      </c>
      <c r="H284" s="80">
        <v>13</v>
      </c>
      <c r="I284" s="9">
        <v>16</v>
      </c>
      <c r="J284" s="80">
        <v>14</v>
      </c>
      <c r="K284" s="80">
        <v>850</v>
      </c>
      <c r="L284" s="80">
        <v>1126</v>
      </c>
      <c r="M284" s="80">
        <v>498</v>
      </c>
      <c r="N284" s="81">
        <v>418</v>
      </c>
      <c r="O284" s="82"/>
      <c r="P284" s="82"/>
      <c r="Q284" s="82"/>
    </row>
    <row r="285" spans="3:17" s="74" customFormat="1" x14ac:dyDescent="0.3">
      <c r="C285" s="78">
        <v>8</v>
      </c>
      <c r="D285" s="80">
        <v>8</v>
      </c>
      <c r="E285" s="9">
        <v>3</v>
      </c>
      <c r="F285" s="80">
        <v>6</v>
      </c>
      <c r="G285" s="9">
        <v>23</v>
      </c>
      <c r="H285" s="80">
        <v>16</v>
      </c>
      <c r="I285" s="9">
        <v>12</v>
      </c>
      <c r="J285" s="80">
        <v>22</v>
      </c>
      <c r="K285" s="80">
        <v>782</v>
      </c>
      <c r="L285" s="80">
        <v>1209</v>
      </c>
      <c r="M285" s="80">
        <v>497</v>
      </c>
      <c r="N285" s="81">
        <v>423</v>
      </c>
      <c r="O285" s="82"/>
      <c r="P285" s="82"/>
      <c r="Q285" s="82"/>
    </row>
    <row r="286" spans="3:17" s="74" customFormat="1" x14ac:dyDescent="0.3">
      <c r="C286" s="78">
        <v>8</v>
      </c>
      <c r="D286" s="80">
        <v>12</v>
      </c>
      <c r="E286" s="9">
        <v>4</v>
      </c>
      <c r="F286" s="80">
        <v>8</v>
      </c>
      <c r="G286" s="9">
        <v>14</v>
      </c>
      <c r="H286" s="80">
        <v>11</v>
      </c>
      <c r="I286" s="9">
        <v>13</v>
      </c>
      <c r="J286" s="80">
        <v>15</v>
      </c>
      <c r="K286" s="80">
        <v>808</v>
      </c>
      <c r="L286" s="80">
        <v>1149</v>
      </c>
      <c r="M286" s="80">
        <v>475</v>
      </c>
      <c r="N286" s="81">
        <v>415</v>
      </c>
      <c r="O286" s="82"/>
      <c r="P286" s="82"/>
      <c r="Q286" s="82"/>
    </row>
    <row r="287" spans="3:17" s="74" customFormat="1" ht="14.5" thickBot="1" x14ac:dyDescent="0.35">
      <c r="C287" s="83">
        <v>4</v>
      </c>
      <c r="D287" s="84">
        <v>14</v>
      </c>
      <c r="E287" s="85">
        <v>5</v>
      </c>
      <c r="F287" s="84">
        <v>7</v>
      </c>
      <c r="G287" s="85">
        <v>20</v>
      </c>
      <c r="H287" s="84">
        <v>20</v>
      </c>
      <c r="I287" s="85">
        <v>16</v>
      </c>
      <c r="J287" s="84">
        <v>12</v>
      </c>
      <c r="K287" s="84">
        <v>785</v>
      </c>
      <c r="L287" s="84">
        <v>1200</v>
      </c>
      <c r="M287" s="84">
        <v>477</v>
      </c>
      <c r="N287" s="86">
        <v>438</v>
      </c>
      <c r="O287" s="82"/>
      <c r="P287" s="82"/>
      <c r="Q287" s="82"/>
    </row>
    <row r="288" spans="3:17" s="74" customFormat="1" x14ac:dyDescent="0.3">
      <c r="C288" s="11"/>
      <c r="D288" s="82"/>
      <c r="E288" s="82"/>
      <c r="F288" s="82"/>
      <c r="G288" s="82"/>
      <c r="H288" s="82"/>
      <c r="I288" s="82"/>
      <c r="J288" s="82"/>
      <c r="K288" s="82"/>
      <c r="L288" s="82"/>
      <c r="M288" s="82"/>
      <c r="N288" s="82"/>
      <c r="O288" s="82"/>
      <c r="P288" s="82"/>
      <c r="Q288" s="82"/>
    </row>
    <row r="289" spans="3:42" s="74" customFormat="1" x14ac:dyDescent="0.3">
      <c r="C289" s="213" t="s">
        <v>147</v>
      </c>
      <c r="K289" s="214" t="s">
        <v>244</v>
      </c>
      <c r="L289" s="87"/>
      <c r="M289" s="87"/>
      <c r="N289" s="87"/>
      <c r="O289" s="87"/>
      <c r="P289" s="87"/>
      <c r="Q289" s="87"/>
      <c r="R289" s="87"/>
      <c r="S289" s="214" t="s">
        <v>245</v>
      </c>
      <c r="T289" s="87"/>
      <c r="U289" s="87"/>
      <c r="V289" s="87"/>
      <c r="W289" s="87"/>
      <c r="X289" s="87"/>
      <c r="Y289" s="87"/>
    </row>
    <row r="290" spans="3:42" s="74" customFormat="1" x14ac:dyDescent="0.3">
      <c r="C290" s="405" t="s">
        <v>101</v>
      </c>
      <c r="D290" s="405"/>
      <c r="E290" s="405"/>
      <c r="F290" s="405"/>
      <c r="G290" s="405"/>
      <c r="H290" s="405"/>
      <c r="I290" s="405"/>
      <c r="J290" s="8"/>
      <c r="K290" s="405" t="s">
        <v>101</v>
      </c>
      <c r="L290" s="405"/>
      <c r="M290" s="405"/>
      <c r="N290" s="405"/>
      <c r="O290" s="405"/>
      <c r="P290" s="405"/>
      <c r="Q290" s="405"/>
      <c r="R290" s="88"/>
      <c r="S290" s="405" t="s">
        <v>101</v>
      </c>
      <c r="T290" s="405"/>
      <c r="U290" s="405"/>
      <c r="V290" s="405"/>
      <c r="W290" s="405"/>
      <c r="X290" s="405"/>
      <c r="Y290" s="405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</row>
    <row r="291" spans="3:42" s="74" customFormat="1" x14ac:dyDescent="0.3">
      <c r="C291" s="89" t="s">
        <v>102</v>
      </c>
      <c r="D291" s="89" t="s">
        <v>103</v>
      </c>
      <c r="E291" s="90"/>
      <c r="F291" s="90"/>
      <c r="G291" s="90"/>
      <c r="H291" s="90"/>
      <c r="I291" s="90"/>
      <c r="J291" s="8"/>
      <c r="K291" s="89" t="s">
        <v>102</v>
      </c>
      <c r="L291" s="89" t="s">
        <v>104</v>
      </c>
      <c r="M291" s="91"/>
      <c r="N291" s="90"/>
      <c r="O291" s="90"/>
      <c r="P291" s="90"/>
      <c r="Q291" s="90"/>
      <c r="R291" s="88"/>
      <c r="S291" s="89" t="s">
        <v>102</v>
      </c>
      <c r="T291" s="89" t="s">
        <v>105</v>
      </c>
      <c r="U291" s="90"/>
      <c r="V291" s="90"/>
      <c r="W291" s="90"/>
      <c r="X291" s="90"/>
      <c r="Y291" s="90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</row>
    <row r="292" spans="3:42" s="74" customFormat="1" ht="14.5" thickBot="1" x14ac:dyDescent="0.35">
      <c r="C292" s="89" t="s">
        <v>13</v>
      </c>
      <c r="D292" s="90"/>
      <c r="E292" s="90"/>
      <c r="F292" s="90"/>
      <c r="G292" s="90"/>
      <c r="H292" s="90"/>
      <c r="I292" s="90"/>
      <c r="J292" s="8"/>
      <c r="K292" s="89" t="s">
        <v>13</v>
      </c>
      <c r="L292" s="90"/>
      <c r="M292" s="90"/>
      <c r="N292" s="90"/>
      <c r="O292" s="90"/>
      <c r="P292" s="90"/>
      <c r="Q292" s="90"/>
      <c r="R292" s="88"/>
      <c r="S292" s="89" t="s">
        <v>13</v>
      </c>
      <c r="T292" s="90"/>
      <c r="U292" s="90"/>
      <c r="V292" s="90"/>
      <c r="W292" s="90"/>
      <c r="X292" s="90"/>
      <c r="Y292" s="90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</row>
    <row r="293" spans="3:42" s="74" customFormat="1" x14ac:dyDescent="0.3">
      <c r="C293" s="416" t="s">
        <v>106</v>
      </c>
      <c r="D293" s="417"/>
      <c r="E293" s="420" t="s">
        <v>16</v>
      </c>
      <c r="F293" s="414" t="s">
        <v>17</v>
      </c>
      <c r="G293" s="414" t="s">
        <v>18</v>
      </c>
      <c r="H293" s="414" t="s">
        <v>19</v>
      </c>
      <c r="I293" s="415"/>
      <c r="J293" s="8"/>
      <c r="K293" s="416" t="s">
        <v>106</v>
      </c>
      <c r="L293" s="417"/>
      <c r="M293" s="420" t="s">
        <v>16</v>
      </c>
      <c r="N293" s="414" t="s">
        <v>17</v>
      </c>
      <c r="O293" s="414" t="s">
        <v>18</v>
      </c>
      <c r="P293" s="414" t="s">
        <v>19</v>
      </c>
      <c r="Q293" s="415"/>
      <c r="R293" s="88"/>
      <c r="S293" s="416" t="s">
        <v>106</v>
      </c>
      <c r="T293" s="417"/>
      <c r="U293" s="420" t="s">
        <v>16</v>
      </c>
      <c r="V293" s="414" t="s">
        <v>17</v>
      </c>
      <c r="W293" s="414" t="s">
        <v>18</v>
      </c>
      <c r="X293" s="414" t="s">
        <v>19</v>
      </c>
      <c r="Y293" s="415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</row>
    <row r="294" spans="3:42" s="74" customFormat="1" ht="24" thickBot="1" x14ac:dyDescent="0.35">
      <c r="C294" s="418"/>
      <c r="D294" s="419"/>
      <c r="E294" s="421"/>
      <c r="F294" s="422"/>
      <c r="G294" s="422"/>
      <c r="H294" s="166" t="s">
        <v>20</v>
      </c>
      <c r="I294" s="167" t="s">
        <v>21</v>
      </c>
      <c r="K294" s="418"/>
      <c r="L294" s="419"/>
      <c r="M294" s="421"/>
      <c r="N294" s="422"/>
      <c r="O294" s="422"/>
      <c r="P294" s="166" t="s">
        <v>20</v>
      </c>
      <c r="Q294" s="167" t="s">
        <v>21</v>
      </c>
      <c r="R294" s="87"/>
      <c r="S294" s="418"/>
      <c r="T294" s="419"/>
      <c r="U294" s="421"/>
      <c r="V294" s="422"/>
      <c r="W294" s="422"/>
      <c r="X294" s="166" t="s">
        <v>20</v>
      </c>
      <c r="Y294" s="167" t="s">
        <v>21</v>
      </c>
    </row>
    <row r="295" spans="3:42" s="74" customFormat="1" ht="24" x14ac:dyDescent="0.3">
      <c r="C295" s="423" t="s">
        <v>107</v>
      </c>
      <c r="D295" s="171" t="s">
        <v>108</v>
      </c>
      <c r="E295" s="168" t="s">
        <v>109</v>
      </c>
      <c r="F295" s="92">
        <v>0.60228597645628201</v>
      </c>
      <c r="G295" s="92">
        <v>2.6410695350698198E-6</v>
      </c>
      <c r="H295" s="92">
        <v>-4.7390998109074198</v>
      </c>
      <c r="I295" s="161">
        <v>-1.61090018909258</v>
      </c>
      <c r="K295" s="423" t="s">
        <v>110</v>
      </c>
      <c r="L295" s="171" t="s">
        <v>111</v>
      </c>
      <c r="M295" s="168">
        <v>2.2000000000000002</v>
      </c>
      <c r="N295" s="92">
        <v>0.93292688036231697</v>
      </c>
      <c r="O295" s="92">
        <v>8.9643116611516402E-2</v>
      </c>
      <c r="P295" s="92">
        <v>-0.22275399761207801</v>
      </c>
      <c r="Q295" s="161">
        <v>4.6227539976120804</v>
      </c>
      <c r="R295" s="87"/>
      <c r="S295" s="423" t="s">
        <v>112</v>
      </c>
      <c r="T295" s="171" t="s">
        <v>113</v>
      </c>
      <c r="U295" s="168" t="s">
        <v>114</v>
      </c>
      <c r="V295" s="92">
        <v>8.0868596920861204</v>
      </c>
      <c r="W295" s="92">
        <v>4.4908521346087602E-13</v>
      </c>
      <c r="X295" s="92">
        <v>-394.27607956962402</v>
      </c>
      <c r="Y295" s="161">
        <v>-352.27392043037702</v>
      </c>
    </row>
    <row r="296" spans="3:42" s="74" customFormat="1" ht="23.5" x14ac:dyDescent="0.3">
      <c r="C296" s="424"/>
      <c r="D296" s="171" t="s">
        <v>115</v>
      </c>
      <c r="E296" s="168">
        <v>1.2250000000000001</v>
      </c>
      <c r="F296" s="92">
        <v>0.60228597645628201</v>
      </c>
      <c r="G296" s="92">
        <v>0.180060703574246</v>
      </c>
      <c r="H296" s="92">
        <v>-0.33909981090742197</v>
      </c>
      <c r="I296" s="161">
        <v>2.7890998109074201</v>
      </c>
      <c r="K296" s="424"/>
      <c r="L296" s="171" t="s">
        <v>116</v>
      </c>
      <c r="M296" s="168" t="s">
        <v>117</v>
      </c>
      <c r="N296" s="92">
        <v>0.93292688036231697</v>
      </c>
      <c r="O296" s="92">
        <v>6.1526343211215599E-5</v>
      </c>
      <c r="P296" s="92">
        <v>1.82724600238792</v>
      </c>
      <c r="Q296" s="161">
        <v>6.6727539976120802</v>
      </c>
      <c r="R296" s="87"/>
      <c r="S296" s="424"/>
      <c r="T296" s="171" t="s">
        <v>118</v>
      </c>
      <c r="U296" s="168" t="s">
        <v>119</v>
      </c>
      <c r="V296" s="92">
        <v>8.0868596920861204</v>
      </c>
      <c r="W296" s="92">
        <v>4.4908521346087602E-13</v>
      </c>
      <c r="X296" s="92">
        <v>316.89892043037702</v>
      </c>
      <c r="Y296" s="161">
        <v>358.90107956962299</v>
      </c>
    </row>
    <row r="297" spans="3:42" s="74" customFormat="1" ht="23.5" x14ac:dyDescent="0.3">
      <c r="C297" s="423"/>
      <c r="D297" s="172" t="s">
        <v>120</v>
      </c>
      <c r="E297" s="169">
        <v>-0.72499999999999998</v>
      </c>
      <c r="F297" s="162">
        <v>0.60228597645628201</v>
      </c>
      <c r="G297" s="162">
        <v>0.62539759590249</v>
      </c>
      <c r="H297" s="162">
        <v>-2.2890998109074201</v>
      </c>
      <c r="I297" s="163">
        <v>0.83909981090742303</v>
      </c>
      <c r="K297" s="423"/>
      <c r="L297" s="175" t="s">
        <v>121</v>
      </c>
      <c r="M297" s="169">
        <v>1.9</v>
      </c>
      <c r="N297" s="162">
        <v>0.93292688036231697</v>
      </c>
      <c r="O297" s="162">
        <v>0.17910782733588099</v>
      </c>
      <c r="P297" s="162">
        <v>-0.52275399761207697</v>
      </c>
      <c r="Q297" s="163">
        <v>4.3227539976120797</v>
      </c>
      <c r="R297" s="87"/>
      <c r="S297" s="423"/>
      <c r="T297" s="175" t="s">
        <v>122</v>
      </c>
      <c r="U297" s="169" t="s">
        <v>123</v>
      </c>
      <c r="V297" s="162">
        <v>8.0868596920861204</v>
      </c>
      <c r="W297" s="162">
        <v>4.4908521346087602E-13</v>
      </c>
      <c r="X297" s="162">
        <v>406.74892043037698</v>
      </c>
      <c r="Y297" s="163">
        <v>448.75107956962302</v>
      </c>
    </row>
    <row r="298" spans="3:42" s="74" customFormat="1" x14ac:dyDescent="0.3">
      <c r="C298" s="425" t="s">
        <v>108</v>
      </c>
      <c r="D298" s="173" t="s">
        <v>107</v>
      </c>
      <c r="E298" s="168" t="s">
        <v>124</v>
      </c>
      <c r="F298" s="92">
        <v>0.60228597645628201</v>
      </c>
      <c r="G298" s="92">
        <v>2.6410695350698198E-6</v>
      </c>
      <c r="H298" s="92">
        <v>1.61090018909258</v>
      </c>
      <c r="I298" s="161">
        <v>4.7390998109074198</v>
      </c>
      <c r="K298" s="425" t="s">
        <v>125</v>
      </c>
      <c r="L298" s="173" t="s">
        <v>110</v>
      </c>
      <c r="M298" s="168">
        <v>-2.2000000000000002</v>
      </c>
      <c r="N298" s="92">
        <v>0.93292688036231697</v>
      </c>
      <c r="O298" s="92">
        <v>8.9643116611516402E-2</v>
      </c>
      <c r="P298" s="92">
        <v>-4.6227539976120804</v>
      </c>
      <c r="Q298" s="161">
        <v>0.22275399761207801</v>
      </c>
      <c r="R298" s="87"/>
      <c r="S298" s="425" t="s">
        <v>113</v>
      </c>
      <c r="T298" s="173" t="s">
        <v>112</v>
      </c>
      <c r="U298" s="168" t="s">
        <v>126</v>
      </c>
      <c r="V298" s="92">
        <v>8.0868596920861204</v>
      </c>
      <c r="W298" s="92">
        <v>4.4908521346087602E-13</v>
      </c>
      <c r="X298" s="92">
        <v>352.27392043037702</v>
      </c>
      <c r="Y298" s="161">
        <v>394.27607956962402</v>
      </c>
    </row>
    <row r="299" spans="3:42" s="74" customFormat="1" ht="23.5" x14ac:dyDescent="0.3">
      <c r="C299" s="424"/>
      <c r="D299" s="171" t="s">
        <v>115</v>
      </c>
      <c r="E299" s="168" t="s">
        <v>127</v>
      </c>
      <c r="F299" s="92">
        <v>0.60228597645628201</v>
      </c>
      <c r="G299" s="92">
        <v>8.0598860918712502E-11</v>
      </c>
      <c r="H299" s="92">
        <v>2.8359001890925799</v>
      </c>
      <c r="I299" s="161">
        <v>5.9640998109074204</v>
      </c>
      <c r="K299" s="424"/>
      <c r="L299" s="171" t="s">
        <v>128</v>
      </c>
      <c r="M299" s="168">
        <v>2.0499999999999998</v>
      </c>
      <c r="N299" s="92">
        <v>0.93292688036231697</v>
      </c>
      <c r="O299" s="92">
        <v>0.12847714696794901</v>
      </c>
      <c r="P299" s="92">
        <v>-0.372753997612076</v>
      </c>
      <c r="Q299" s="161">
        <v>4.47275399761208</v>
      </c>
      <c r="R299" s="87"/>
      <c r="S299" s="424"/>
      <c r="T299" s="171" t="s">
        <v>118</v>
      </c>
      <c r="U299" s="168" t="s">
        <v>129</v>
      </c>
      <c r="V299" s="92">
        <v>8.0868596920861204</v>
      </c>
      <c r="W299" s="92">
        <v>4.4908521346087602E-13</v>
      </c>
      <c r="X299" s="92">
        <v>690.17392043037705</v>
      </c>
      <c r="Y299" s="161">
        <v>732.17607956962399</v>
      </c>
    </row>
    <row r="300" spans="3:42" s="74" customFormat="1" ht="23.5" x14ac:dyDescent="0.3">
      <c r="C300" s="423"/>
      <c r="D300" s="172" t="s">
        <v>120</v>
      </c>
      <c r="E300" s="169" t="s">
        <v>130</v>
      </c>
      <c r="F300" s="162">
        <v>0.60228597645628201</v>
      </c>
      <c r="G300" s="162">
        <v>4.3323617793700198E-4</v>
      </c>
      <c r="H300" s="162">
        <v>0.88590018909257695</v>
      </c>
      <c r="I300" s="163">
        <v>4.0140998109074202</v>
      </c>
      <c r="K300" s="423"/>
      <c r="L300" s="175" t="s">
        <v>121</v>
      </c>
      <c r="M300" s="169">
        <v>-0.3</v>
      </c>
      <c r="N300" s="162">
        <v>0.93292688036231697</v>
      </c>
      <c r="O300" s="162">
        <v>0.98846231921941996</v>
      </c>
      <c r="P300" s="162">
        <v>-2.72275399761208</v>
      </c>
      <c r="Q300" s="163">
        <v>2.1227539976120799</v>
      </c>
      <c r="R300" s="87"/>
      <c r="S300" s="423"/>
      <c r="T300" s="175" t="s">
        <v>122</v>
      </c>
      <c r="U300" s="169" t="s">
        <v>131</v>
      </c>
      <c r="V300" s="162">
        <v>8.0868596920861204</v>
      </c>
      <c r="W300" s="162">
        <v>4.4908521346087602E-13</v>
      </c>
      <c r="X300" s="162">
        <v>780.02392043037696</v>
      </c>
      <c r="Y300" s="163">
        <v>822.02607956962402</v>
      </c>
    </row>
    <row r="301" spans="3:42" s="74" customFormat="1" x14ac:dyDescent="0.3">
      <c r="C301" s="425" t="s">
        <v>115</v>
      </c>
      <c r="D301" s="173" t="s">
        <v>107</v>
      </c>
      <c r="E301" s="168">
        <v>-1.2250000000000001</v>
      </c>
      <c r="F301" s="92">
        <v>0.60228597645628201</v>
      </c>
      <c r="G301" s="92">
        <v>0.180060703574246</v>
      </c>
      <c r="H301" s="92">
        <v>-2.7890998109074201</v>
      </c>
      <c r="I301" s="161">
        <v>0.33909981090742197</v>
      </c>
      <c r="K301" s="425" t="s">
        <v>116</v>
      </c>
      <c r="L301" s="173" t="s">
        <v>110</v>
      </c>
      <c r="M301" s="168" t="s">
        <v>132</v>
      </c>
      <c r="N301" s="92">
        <v>0.93292688036231697</v>
      </c>
      <c r="O301" s="92">
        <v>6.1526343211215599E-5</v>
      </c>
      <c r="P301" s="92">
        <v>-6.6727539976120802</v>
      </c>
      <c r="Q301" s="161">
        <v>-1.82724600238792</v>
      </c>
      <c r="R301" s="87"/>
      <c r="S301" s="425" t="s">
        <v>118</v>
      </c>
      <c r="T301" s="173" t="s">
        <v>112</v>
      </c>
      <c r="U301" s="168" t="s">
        <v>133</v>
      </c>
      <c r="V301" s="92">
        <v>8.0868596920861204</v>
      </c>
      <c r="W301" s="92">
        <v>4.4908521346087602E-13</v>
      </c>
      <c r="X301" s="92">
        <v>-358.90107956962299</v>
      </c>
      <c r="Y301" s="161">
        <v>-316.89892043037702</v>
      </c>
    </row>
    <row r="302" spans="3:42" s="74" customFormat="1" ht="24" x14ac:dyDescent="0.3">
      <c r="C302" s="424"/>
      <c r="D302" s="171" t="s">
        <v>108</v>
      </c>
      <c r="E302" s="168" t="s">
        <v>134</v>
      </c>
      <c r="F302" s="92">
        <v>0.60228597645628201</v>
      </c>
      <c r="G302" s="92">
        <v>8.0598860918712502E-11</v>
      </c>
      <c r="H302" s="92">
        <v>-5.9640998109074204</v>
      </c>
      <c r="I302" s="161">
        <v>-2.8359001890925799</v>
      </c>
      <c r="K302" s="424"/>
      <c r="L302" s="171" t="s">
        <v>125</v>
      </c>
      <c r="M302" s="168">
        <v>-2.0499999999999998</v>
      </c>
      <c r="N302" s="92">
        <v>0.93292688036231697</v>
      </c>
      <c r="O302" s="92">
        <v>0.12847714696794901</v>
      </c>
      <c r="P302" s="92">
        <v>-4.47275399761208</v>
      </c>
      <c r="Q302" s="161">
        <v>0.372753997612076</v>
      </c>
      <c r="R302" s="87"/>
      <c r="S302" s="424"/>
      <c r="T302" s="171" t="s">
        <v>113</v>
      </c>
      <c r="U302" s="168" t="s">
        <v>135</v>
      </c>
      <c r="V302" s="92">
        <v>8.0868596920861204</v>
      </c>
      <c r="W302" s="92">
        <v>4.4908521346087602E-13</v>
      </c>
      <c r="X302" s="92">
        <v>-732.17607956962399</v>
      </c>
      <c r="Y302" s="161">
        <v>-690.17392043037705</v>
      </c>
    </row>
    <row r="303" spans="3:42" s="74" customFormat="1" ht="23.5" x14ac:dyDescent="0.3">
      <c r="C303" s="423"/>
      <c r="D303" s="172" t="s">
        <v>120</v>
      </c>
      <c r="E303" s="169" t="s">
        <v>136</v>
      </c>
      <c r="F303" s="162">
        <v>0.60228597645628201</v>
      </c>
      <c r="G303" s="162">
        <v>7.94847050762559E-3</v>
      </c>
      <c r="H303" s="162">
        <v>-3.5140998109074202</v>
      </c>
      <c r="I303" s="163">
        <v>-0.38590018909257801</v>
      </c>
      <c r="K303" s="423"/>
      <c r="L303" s="175" t="s">
        <v>137</v>
      </c>
      <c r="M303" s="169">
        <v>-2.35</v>
      </c>
      <c r="N303" s="162">
        <v>0.93292688036231697</v>
      </c>
      <c r="O303" s="162">
        <v>6.0889136111832998E-2</v>
      </c>
      <c r="P303" s="162">
        <v>-4.7727539976120799</v>
      </c>
      <c r="Q303" s="163">
        <v>7.2753997612077501E-2</v>
      </c>
      <c r="R303" s="87"/>
      <c r="S303" s="423"/>
      <c r="T303" s="175" t="s">
        <v>122</v>
      </c>
      <c r="U303" s="169" t="s">
        <v>138</v>
      </c>
      <c r="V303" s="162">
        <v>8.0868596920861204</v>
      </c>
      <c r="W303" s="162">
        <v>4.4908521346087602E-13</v>
      </c>
      <c r="X303" s="162">
        <v>68.848920430376594</v>
      </c>
      <c r="Y303" s="163">
        <v>110.851079569623</v>
      </c>
    </row>
    <row r="304" spans="3:42" s="74" customFormat="1" x14ac:dyDescent="0.3">
      <c r="C304" s="425" t="s">
        <v>139</v>
      </c>
      <c r="D304" s="173" t="s">
        <v>107</v>
      </c>
      <c r="E304" s="168">
        <v>0.72499999999999998</v>
      </c>
      <c r="F304" s="92">
        <v>0.60228597645628201</v>
      </c>
      <c r="G304" s="92">
        <v>0.62539759590249</v>
      </c>
      <c r="H304" s="92">
        <v>-0.83909981090742303</v>
      </c>
      <c r="I304" s="161">
        <v>2.2890998109074201</v>
      </c>
      <c r="K304" s="425" t="s">
        <v>121</v>
      </c>
      <c r="L304" s="173" t="s">
        <v>110</v>
      </c>
      <c r="M304" s="168">
        <v>-1.9</v>
      </c>
      <c r="N304" s="92">
        <v>0.93292688036231697</v>
      </c>
      <c r="O304" s="92">
        <v>0.17910782733588099</v>
      </c>
      <c r="P304" s="92">
        <v>-4.3227539976120797</v>
      </c>
      <c r="Q304" s="161">
        <v>0.52275399761207697</v>
      </c>
      <c r="R304" s="87"/>
      <c r="S304" s="425" t="s">
        <v>122</v>
      </c>
      <c r="T304" s="173" t="s">
        <v>112</v>
      </c>
      <c r="U304" s="168" t="s">
        <v>140</v>
      </c>
      <c r="V304" s="92">
        <v>8.0868596920861204</v>
      </c>
      <c r="W304" s="92">
        <v>4.4908521346087602E-13</v>
      </c>
      <c r="X304" s="92">
        <v>-448.75107956962302</v>
      </c>
      <c r="Y304" s="161">
        <v>-406.74892043037698</v>
      </c>
    </row>
    <row r="305" spans="2:26" s="74" customFormat="1" ht="24" x14ac:dyDescent="0.3">
      <c r="C305" s="424"/>
      <c r="D305" s="171" t="s">
        <v>108</v>
      </c>
      <c r="E305" s="168" t="s">
        <v>141</v>
      </c>
      <c r="F305" s="92">
        <v>0.60228597645628201</v>
      </c>
      <c r="G305" s="92">
        <v>4.3323617793700198E-4</v>
      </c>
      <c r="H305" s="92">
        <v>-4.0140998109074202</v>
      </c>
      <c r="I305" s="161">
        <v>-0.88590018909257695</v>
      </c>
      <c r="K305" s="424"/>
      <c r="L305" s="171" t="s">
        <v>125</v>
      </c>
      <c r="M305" s="168">
        <v>0.3</v>
      </c>
      <c r="N305" s="92">
        <v>0.93292688036231697</v>
      </c>
      <c r="O305" s="92">
        <v>0.98846231921941996</v>
      </c>
      <c r="P305" s="92">
        <v>-2.1227539976120799</v>
      </c>
      <c r="Q305" s="161">
        <v>2.72275399761208</v>
      </c>
      <c r="R305" s="87"/>
      <c r="S305" s="424"/>
      <c r="T305" s="171" t="s">
        <v>113</v>
      </c>
      <c r="U305" s="168" t="s">
        <v>142</v>
      </c>
      <c r="V305" s="92">
        <v>8.0868596920861204</v>
      </c>
      <c r="W305" s="92">
        <v>4.4908521346087602E-13</v>
      </c>
      <c r="X305" s="92">
        <v>-822.02607956962402</v>
      </c>
      <c r="Y305" s="161">
        <v>-780.02392043037696</v>
      </c>
    </row>
    <row r="306" spans="2:26" s="74" customFormat="1" ht="24" thickBot="1" x14ac:dyDescent="0.35">
      <c r="C306" s="427"/>
      <c r="D306" s="174" t="s">
        <v>115</v>
      </c>
      <c r="E306" s="170" t="s">
        <v>143</v>
      </c>
      <c r="F306" s="164">
        <v>0.60228597645628201</v>
      </c>
      <c r="G306" s="164">
        <v>7.94847050762559E-3</v>
      </c>
      <c r="H306" s="164">
        <v>0.38590018909257801</v>
      </c>
      <c r="I306" s="165">
        <v>3.5140998109074202</v>
      </c>
      <c r="K306" s="427"/>
      <c r="L306" s="174" t="s">
        <v>116</v>
      </c>
      <c r="M306" s="170">
        <v>2.35</v>
      </c>
      <c r="N306" s="164">
        <v>0.93292688036231697</v>
      </c>
      <c r="O306" s="164">
        <v>6.0889136111832998E-2</v>
      </c>
      <c r="P306" s="164">
        <v>-7.2753997612077501E-2</v>
      </c>
      <c r="Q306" s="165">
        <v>4.7727539976120799</v>
      </c>
      <c r="R306" s="87"/>
      <c r="S306" s="427"/>
      <c r="T306" s="174" t="s">
        <v>118</v>
      </c>
      <c r="U306" s="170" t="s">
        <v>144</v>
      </c>
      <c r="V306" s="164">
        <v>8.0868596920861204</v>
      </c>
      <c r="W306" s="164">
        <v>4.4908521346087602E-13</v>
      </c>
      <c r="X306" s="164">
        <v>-110.851079569623</v>
      </c>
      <c r="Y306" s="165">
        <v>-68.848920430376594</v>
      </c>
    </row>
    <row r="307" spans="2:26" s="74" customFormat="1" x14ac:dyDescent="0.3">
      <c r="C307" s="426" t="s">
        <v>145</v>
      </c>
      <c r="D307" s="426"/>
      <c r="E307" s="426"/>
      <c r="F307" s="426"/>
      <c r="G307" s="426"/>
      <c r="H307" s="426"/>
      <c r="I307" s="426"/>
      <c r="K307" s="426" t="s">
        <v>145</v>
      </c>
      <c r="L307" s="426"/>
      <c r="M307" s="426"/>
      <c r="N307" s="426"/>
      <c r="O307" s="426"/>
      <c r="P307" s="426"/>
      <c r="Q307" s="426"/>
      <c r="R307" s="87"/>
      <c r="S307" s="426" t="s">
        <v>145</v>
      </c>
      <c r="T307" s="426"/>
      <c r="U307" s="426"/>
      <c r="V307" s="426"/>
      <c r="W307" s="426"/>
      <c r="X307" s="426"/>
      <c r="Y307" s="426"/>
    </row>
    <row r="310" spans="2:26" ht="14.5" thickBot="1" x14ac:dyDescent="0.35">
      <c r="B310" s="111" t="s">
        <v>500</v>
      </c>
      <c r="W310" s="74"/>
      <c r="X310" s="74"/>
      <c r="Y310" s="74"/>
      <c r="Z310" s="74"/>
    </row>
    <row r="311" spans="2:26" x14ac:dyDescent="0.3">
      <c r="B311" s="315"/>
      <c r="C311" s="369" t="s">
        <v>0</v>
      </c>
      <c r="D311" s="370"/>
      <c r="E311" s="370"/>
      <c r="F311" s="371"/>
      <c r="G311" s="372"/>
      <c r="H311" s="365" t="s">
        <v>22</v>
      </c>
      <c r="I311" s="366"/>
      <c r="J311" s="366" t="s">
        <v>152</v>
      </c>
      <c r="K311" s="367"/>
      <c r="L311" s="368"/>
      <c r="M311" s="331" t="s">
        <v>428</v>
      </c>
      <c r="N311" s="101"/>
      <c r="W311" s="74"/>
      <c r="X311" s="74"/>
      <c r="Y311" s="74"/>
      <c r="Z311" s="74"/>
    </row>
    <row r="312" spans="2:26" x14ac:dyDescent="0.3">
      <c r="B312" s="78"/>
      <c r="C312" s="102" t="s">
        <v>10</v>
      </c>
      <c r="D312" s="50" t="s">
        <v>11</v>
      </c>
      <c r="E312" s="50" t="s">
        <v>12</v>
      </c>
      <c r="F312" s="50" t="s">
        <v>435</v>
      </c>
      <c r="G312" s="103" t="s">
        <v>347</v>
      </c>
      <c r="H312" s="102" t="s">
        <v>10</v>
      </c>
      <c r="I312" s="50" t="s">
        <v>11</v>
      </c>
      <c r="J312" s="50" t="s">
        <v>12</v>
      </c>
      <c r="K312" s="50" t="s">
        <v>435</v>
      </c>
      <c r="L312" s="103" t="s">
        <v>347</v>
      </c>
      <c r="M312" s="50" t="s">
        <v>432</v>
      </c>
      <c r="N312" s="104"/>
      <c r="W312" s="8"/>
      <c r="X312" s="8"/>
      <c r="Y312" s="8"/>
      <c r="Z312" s="8"/>
    </row>
    <row r="313" spans="2:26" x14ac:dyDescent="0.3">
      <c r="B313" s="105" t="s">
        <v>154</v>
      </c>
      <c r="C313" s="102">
        <v>0.58083461417857096</v>
      </c>
      <c r="D313" s="50">
        <v>0.59948920817463003</v>
      </c>
      <c r="E313" s="50">
        <v>0.64256182090908398</v>
      </c>
      <c r="F313" s="50">
        <f>AVERAGE(C313:E313)</f>
        <v>0.60762854775409503</v>
      </c>
      <c r="G313" s="103">
        <f>STDEV(C313:E313)</f>
        <v>3.1658310903777805E-2</v>
      </c>
      <c r="H313" s="102">
        <v>0.73772381627235495</v>
      </c>
      <c r="I313" s="50">
        <v>0.80221011390006802</v>
      </c>
      <c r="J313" s="50">
        <v>0.77317839237110697</v>
      </c>
      <c r="K313" s="50">
        <f>AVERAGE(H313:J313)</f>
        <v>0.77103744084784331</v>
      </c>
      <c r="L313" s="103">
        <f>STDEV(H313:J313)</f>
        <v>3.2296414669452427E-2</v>
      </c>
      <c r="M313" s="50">
        <f>_xlfn.T.TEST(C313:E313,H313:J313,2,2)</f>
        <v>3.3250098435545334E-3</v>
      </c>
      <c r="N313" s="104" t="s">
        <v>167</v>
      </c>
      <c r="W313" s="8"/>
      <c r="X313" s="8"/>
      <c r="Y313" s="8"/>
      <c r="Z313" s="8"/>
    </row>
    <row r="314" spans="2:26" x14ac:dyDescent="0.3">
      <c r="B314" s="105" t="s">
        <v>443</v>
      </c>
      <c r="C314" s="102">
        <v>0.95877245572763703</v>
      </c>
      <c r="D314" s="50">
        <v>0.979484460156135</v>
      </c>
      <c r="E314" s="50">
        <v>1.01042689294223</v>
      </c>
      <c r="F314" s="50">
        <f>AVERAGE(C314:E314)</f>
        <v>0.98289460294200059</v>
      </c>
      <c r="G314" s="103">
        <f t="shared" ref="G314:G317" si="0">STDEV(C314:E314)</f>
        <v>2.5995519351497385E-2</v>
      </c>
      <c r="H314" s="102">
        <v>1.9508727251624101</v>
      </c>
      <c r="I314" s="50">
        <v>1.94618771805033</v>
      </c>
      <c r="J314" s="50">
        <v>1.8639184323890099</v>
      </c>
      <c r="K314" s="50">
        <f>AVERAGE(H314:J314)</f>
        <v>1.9203262918672499</v>
      </c>
      <c r="L314" s="103">
        <f t="shared" ref="L314:L317" si="1">STDEV(H314:J314)</f>
        <v>4.8906771321543197E-2</v>
      </c>
      <c r="M314" s="50">
        <f t="shared" ref="M314:M317" si="2">_xlfn.T.TEST(C314:E314,H314:J314,2,2)</f>
        <v>8.0611560959909876E-6</v>
      </c>
      <c r="N314" s="104" t="s">
        <v>150</v>
      </c>
      <c r="W314" s="8"/>
      <c r="X314" s="8"/>
      <c r="Y314" s="8"/>
      <c r="Z314" s="8"/>
    </row>
    <row r="315" spans="2:26" x14ac:dyDescent="0.3">
      <c r="B315" s="105" t="s">
        <v>207</v>
      </c>
      <c r="C315" s="102">
        <v>1.2149410458577901</v>
      </c>
      <c r="D315" s="50">
        <v>1.20177972713662</v>
      </c>
      <c r="E315" s="50">
        <v>1.1516885450946599</v>
      </c>
      <c r="F315" s="50">
        <f>AVERAGE(C315:E315)</f>
        <v>1.1894697726963566</v>
      </c>
      <c r="G315" s="103">
        <f t="shared" si="0"/>
        <v>3.3374705196277978E-2</v>
      </c>
      <c r="H315" s="102">
        <v>3.4305973083704302</v>
      </c>
      <c r="I315" s="50">
        <v>3.3537557847685799</v>
      </c>
      <c r="J315" s="50">
        <v>3.1285152088841301</v>
      </c>
      <c r="K315" s="50">
        <f>AVERAGE(H315:J315)</f>
        <v>3.3042894340077136</v>
      </c>
      <c r="L315" s="103">
        <f t="shared" si="1"/>
        <v>0.15699868980571313</v>
      </c>
      <c r="M315" s="50">
        <f t="shared" si="2"/>
        <v>2.1839927076895719E-5</v>
      </c>
      <c r="N315" s="104" t="s">
        <v>150</v>
      </c>
      <c r="W315" s="8"/>
      <c r="X315" s="8"/>
      <c r="Y315" s="8"/>
      <c r="Z315" s="8"/>
    </row>
    <row r="316" spans="2:26" x14ac:dyDescent="0.3">
      <c r="B316" s="105" t="s">
        <v>439</v>
      </c>
      <c r="C316" s="102">
        <v>1.7472441083672601</v>
      </c>
      <c r="D316" s="50">
        <v>1.6435161732622801</v>
      </c>
      <c r="E316" s="50">
        <v>1.6503991028431999</v>
      </c>
      <c r="F316" s="50">
        <f>AVERAGE(C316:E316)</f>
        <v>1.6803864614909134</v>
      </c>
      <c r="G316" s="103">
        <f t="shared" si="0"/>
        <v>5.8002606745608275E-2</v>
      </c>
      <c r="H316" s="102">
        <v>3.7392920918367301</v>
      </c>
      <c r="I316" s="50">
        <v>3.8308583364982902</v>
      </c>
      <c r="J316" s="50">
        <v>4.4092639184568698</v>
      </c>
      <c r="K316" s="50">
        <f>AVERAGE(H316:J316)</f>
        <v>3.9931381155972971</v>
      </c>
      <c r="L316" s="103">
        <f t="shared" si="1"/>
        <v>0.36327208418002394</v>
      </c>
      <c r="M316" s="50">
        <f t="shared" si="2"/>
        <v>4.0378939760865942E-4</v>
      </c>
      <c r="N316" s="104" t="s">
        <v>150</v>
      </c>
      <c r="W316" s="74"/>
      <c r="X316" s="74"/>
      <c r="Y316" s="74"/>
      <c r="Z316" s="74"/>
    </row>
    <row r="317" spans="2:26" ht="14.5" thickBot="1" x14ac:dyDescent="0.35">
      <c r="B317" s="106" t="s">
        <v>199</v>
      </c>
      <c r="C317" s="110">
        <v>2.98677152261312</v>
      </c>
      <c r="D317" s="107">
        <v>3.0320472217368502</v>
      </c>
      <c r="E317" s="107">
        <v>2.9733978165864401</v>
      </c>
      <c r="F317" s="107">
        <f>AVERAGE(C317:E317)</f>
        <v>2.9974055203121366</v>
      </c>
      <c r="G317" s="108">
        <f t="shared" si="0"/>
        <v>3.0736779457536813E-2</v>
      </c>
      <c r="H317" s="110">
        <v>4.0136949676192701</v>
      </c>
      <c r="I317" s="107">
        <v>3.7368970235148198</v>
      </c>
      <c r="J317" s="107">
        <v>3.83256802913434</v>
      </c>
      <c r="K317" s="107">
        <f>AVERAGE(H317:J317)</f>
        <v>3.8610533400894766</v>
      </c>
      <c r="L317" s="108">
        <f t="shared" si="1"/>
        <v>0.14058035129516047</v>
      </c>
      <c r="M317" s="107">
        <f t="shared" si="2"/>
        <v>4.8360585029838906E-4</v>
      </c>
      <c r="N317" s="109" t="s">
        <v>150</v>
      </c>
      <c r="W317" s="74"/>
      <c r="X317" s="74"/>
      <c r="Y317" s="74"/>
      <c r="Z317" s="74"/>
    </row>
    <row r="318" spans="2:26" x14ac:dyDescent="0.3">
      <c r="B318" s="111"/>
      <c r="W318" s="74"/>
      <c r="X318" s="74"/>
      <c r="Y318" s="74"/>
      <c r="Z318" s="74"/>
    </row>
    <row r="319" spans="2:26" ht="14.5" thickBot="1" x14ac:dyDescent="0.35">
      <c r="B319" s="301" t="s">
        <v>501</v>
      </c>
      <c r="W319" s="74"/>
      <c r="X319" s="74"/>
      <c r="Y319" s="74"/>
      <c r="Z319" s="74"/>
    </row>
    <row r="320" spans="2:26" x14ac:dyDescent="0.3">
      <c r="B320" s="315"/>
      <c r="C320" s="369" t="s">
        <v>0</v>
      </c>
      <c r="D320" s="370"/>
      <c r="E320" s="370"/>
      <c r="F320" s="371"/>
      <c r="G320" s="372"/>
      <c r="H320" s="365" t="s">
        <v>148</v>
      </c>
      <c r="I320" s="366"/>
      <c r="J320" s="366" t="s">
        <v>152</v>
      </c>
      <c r="K320" s="367"/>
      <c r="L320" s="368"/>
      <c r="M320" s="329" t="s">
        <v>429</v>
      </c>
      <c r="N320" s="330"/>
      <c r="O320" s="365" t="s">
        <v>149</v>
      </c>
      <c r="P320" s="366"/>
      <c r="Q320" s="366"/>
      <c r="R320" s="367"/>
      <c r="S320" s="368"/>
      <c r="T320" s="331" t="s">
        <v>430</v>
      </c>
      <c r="U320" s="332"/>
      <c r="W320" s="74"/>
      <c r="X320" s="74"/>
      <c r="Y320" s="74"/>
      <c r="Z320" s="74"/>
    </row>
    <row r="321" spans="2:26" x14ac:dyDescent="0.3">
      <c r="B321" s="78"/>
      <c r="C321" s="102" t="s">
        <v>10</v>
      </c>
      <c r="D321" s="50" t="s">
        <v>11</v>
      </c>
      <c r="E321" s="50" t="s">
        <v>12</v>
      </c>
      <c r="F321" s="50" t="s">
        <v>435</v>
      </c>
      <c r="G321" s="103" t="s">
        <v>347</v>
      </c>
      <c r="H321" s="102" t="s">
        <v>10</v>
      </c>
      <c r="I321" s="50" t="s">
        <v>11</v>
      </c>
      <c r="J321" s="50" t="s">
        <v>12</v>
      </c>
      <c r="K321" s="50" t="s">
        <v>348</v>
      </c>
      <c r="L321" s="103" t="s">
        <v>347</v>
      </c>
      <c r="M321" s="102" t="s">
        <v>432</v>
      </c>
      <c r="N321" s="103"/>
      <c r="O321" s="102" t="s">
        <v>10</v>
      </c>
      <c r="P321" s="50" t="s">
        <v>11</v>
      </c>
      <c r="Q321" s="50" t="s">
        <v>12</v>
      </c>
      <c r="R321" s="50" t="s">
        <v>348</v>
      </c>
      <c r="S321" s="103" t="s">
        <v>347</v>
      </c>
      <c r="T321" s="50" t="s">
        <v>432</v>
      </c>
      <c r="U321" s="104"/>
      <c r="W321" s="74"/>
      <c r="X321" s="74"/>
      <c r="Y321" s="74"/>
      <c r="Z321" s="74"/>
    </row>
    <row r="322" spans="2:26" x14ac:dyDescent="0.3">
      <c r="B322" s="105" t="s">
        <v>154</v>
      </c>
      <c r="C322" s="102">
        <v>1.0004736851182701</v>
      </c>
      <c r="D322" s="50">
        <v>1.0008069292313599</v>
      </c>
      <c r="E322" s="50">
        <v>1.0002921740873501</v>
      </c>
      <c r="F322" s="50">
        <f>AVERAGE(C322:E322)</f>
        <v>1.0005242628123268</v>
      </c>
      <c r="G322" s="103">
        <f>STDEV(C322:E322)</f>
        <v>2.6107813375161361E-4</v>
      </c>
      <c r="H322" s="102">
        <v>0.91402364128883495</v>
      </c>
      <c r="I322" s="50">
        <v>0.89652800222450502</v>
      </c>
      <c r="J322" s="50">
        <v>0.92276415962519898</v>
      </c>
      <c r="K322" s="50">
        <f>AVERAGE(H322:J322)</f>
        <v>0.91110526771284628</v>
      </c>
      <c r="L322" s="103">
        <f>STDEV(H322:J322)</f>
        <v>1.3359328839251942E-2</v>
      </c>
      <c r="M322" s="102">
        <f>_xlfn.T.TEST(C322:E322,H322:J322,2,2)</f>
        <v>3.1652746505816417E-4</v>
      </c>
      <c r="N322" s="103" t="s">
        <v>150</v>
      </c>
      <c r="O322" s="102">
        <v>0.98230034296913304</v>
      </c>
      <c r="P322" s="50">
        <v>0.98570724824033296</v>
      </c>
      <c r="Q322" s="50">
        <v>1.0005490165032001</v>
      </c>
      <c r="R322" s="50">
        <f>AVERAGE(O322:Q322)</f>
        <v>0.98951886923755528</v>
      </c>
      <c r="S322" s="103">
        <f>STDEV(O322:Q322)</f>
        <v>9.7030852004962517E-3</v>
      </c>
      <c r="T322" s="50">
        <f>_xlfn.T.TEST(C322:E322,O322:Q322,2,2)</f>
        <v>0.12102502714080927</v>
      </c>
      <c r="U322" s="104" t="s">
        <v>163</v>
      </c>
      <c r="W322" s="74"/>
      <c r="X322" s="74"/>
      <c r="Y322" s="74"/>
      <c r="Z322" s="74"/>
    </row>
    <row r="323" spans="2:26" x14ac:dyDescent="0.3">
      <c r="B323" s="105" t="s">
        <v>207</v>
      </c>
      <c r="C323" s="102">
        <v>1.66734641110674</v>
      </c>
      <c r="D323" s="50">
        <v>1.6537643706832501</v>
      </c>
      <c r="E323" s="50">
        <v>1.6902585621100501</v>
      </c>
      <c r="F323" s="50">
        <f>AVERAGE(C323:E323)</f>
        <v>1.6704564479666801</v>
      </c>
      <c r="G323" s="103">
        <f t="shared" ref="G323:G325" si="3">STDEV(C323:E323)</f>
        <v>1.8444802761933238E-2</v>
      </c>
      <c r="H323" s="102">
        <v>1.4948781607277</v>
      </c>
      <c r="I323" s="50">
        <v>1.4885704221435301</v>
      </c>
      <c r="J323" s="50">
        <v>1.52509202739854</v>
      </c>
      <c r="K323" s="50">
        <f>AVERAGE(H323:J323)</f>
        <v>1.5028468700899233</v>
      </c>
      <c r="L323" s="103">
        <f t="shared" ref="L323:L325" si="4">STDEV(H323:J323)</f>
        <v>1.9521325756089974E-2</v>
      </c>
      <c r="M323" s="102">
        <f t="shared" ref="M323:M325" si="5">_xlfn.T.TEST(C323:E323,H323:J323,2,2)</f>
        <v>4.1548486767737064E-4</v>
      </c>
      <c r="N323" s="103" t="s">
        <v>150</v>
      </c>
      <c r="O323" s="102">
        <v>1.69323937187559</v>
      </c>
      <c r="P323" s="50">
        <v>1.6752149584285201</v>
      </c>
      <c r="Q323" s="50">
        <v>1.7017539525183101</v>
      </c>
      <c r="R323" s="50">
        <f>AVERAGE(O323:Q323)</f>
        <v>1.6900694276074735</v>
      </c>
      <c r="S323" s="103">
        <f t="shared" ref="S323:S325" si="6">STDEV(O323:Q323)</f>
        <v>1.3550496737083152E-2</v>
      </c>
      <c r="T323" s="50">
        <f>_xlfn.T.TEST(C323:E323,O323:Q323,2,2)</f>
        <v>0.2119046452498817</v>
      </c>
      <c r="U323" s="104" t="s">
        <v>163</v>
      </c>
      <c r="W323" s="74"/>
      <c r="X323" s="74"/>
      <c r="Y323" s="74"/>
      <c r="Z323" s="74"/>
    </row>
    <row r="324" spans="2:26" x14ac:dyDescent="0.3">
      <c r="B324" s="105" t="s">
        <v>439</v>
      </c>
      <c r="C324" s="102">
        <v>2.9707032246868699</v>
      </c>
      <c r="D324" s="50">
        <v>3.0276317111565101</v>
      </c>
      <c r="E324" s="50">
        <v>2.9585340019812598</v>
      </c>
      <c r="F324" s="50">
        <f>AVERAGE(C324:E324)</f>
        <v>2.9856229792748796</v>
      </c>
      <c r="G324" s="103">
        <f t="shared" si="3"/>
        <v>3.6885941238386497E-2</v>
      </c>
      <c r="H324" s="102">
        <v>2.5989110644134898</v>
      </c>
      <c r="I324" s="50">
        <v>2.5919545646535598</v>
      </c>
      <c r="J324" s="50">
        <v>2.6719912607206302</v>
      </c>
      <c r="K324" s="50">
        <f>AVERAGE(H324:J324)</f>
        <v>2.6209522965958931</v>
      </c>
      <c r="L324" s="103">
        <f t="shared" si="4"/>
        <v>4.4337682803932299E-2</v>
      </c>
      <c r="M324" s="102">
        <f t="shared" si="5"/>
        <v>3.949045649162749E-4</v>
      </c>
      <c r="N324" s="103" t="s">
        <v>150</v>
      </c>
      <c r="O324" s="102">
        <v>2.2353670461688901</v>
      </c>
      <c r="P324" s="50">
        <v>2.1508374526083398</v>
      </c>
      <c r="Q324" s="50">
        <v>2.2309574676970798</v>
      </c>
      <c r="R324" s="50">
        <f>AVERAGE(O324:Q324)</f>
        <v>2.2057206554914366</v>
      </c>
      <c r="S324" s="103">
        <f t="shared" si="6"/>
        <v>4.7581357322013587E-2</v>
      </c>
      <c r="T324" s="50">
        <f>_xlfn.T.TEST(C324:E324,O324:Q324,2,2)</f>
        <v>2.3363009529593375E-5</v>
      </c>
      <c r="U324" s="104" t="s">
        <v>150</v>
      </c>
      <c r="W324" s="74"/>
      <c r="X324" s="74"/>
      <c r="Y324" s="74"/>
      <c r="Z324" s="74"/>
    </row>
    <row r="325" spans="2:26" ht="14.5" thickBot="1" x14ac:dyDescent="0.35">
      <c r="B325" s="106" t="s">
        <v>199</v>
      </c>
      <c r="C325" s="110">
        <v>6.7039956115229797</v>
      </c>
      <c r="D325" s="107">
        <v>6.4220335329710103</v>
      </c>
      <c r="E325" s="107">
        <v>6.7085845465091598</v>
      </c>
      <c r="F325" s="107">
        <f>AVERAGE(C325:E325)</f>
        <v>6.6115378970010497</v>
      </c>
      <c r="G325" s="108">
        <f t="shared" si="3"/>
        <v>0.16413163184133392</v>
      </c>
      <c r="H325" s="110">
        <v>3.2133526471701299</v>
      </c>
      <c r="I325" s="107">
        <v>3.1596439094306001</v>
      </c>
      <c r="J325" s="107">
        <v>3.1964666686780001</v>
      </c>
      <c r="K325" s="107">
        <f>AVERAGE(H325:J325)</f>
        <v>3.1898210750929104</v>
      </c>
      <c r="L325" s="108">
        <f t="shared" si="4"/>
        <v>2.7464159607878777E-2</v>
      </c>
      <c r="M325" s="110">
        <f t="shared" si="5"/>
        <v>3.7102911885735066E-6</v>
      </c>
      <c r="N325" s="108" t="s">
        <v>150</v>
      </c>
      <c r="O325" s="110">
        <v>2.7283098549264602</v>
      </c>
      <c r="P325" s="107">
        <v>2.6651388408953101</v>
      </c>
      <c r="Q325" s="107">
        <v>2.7176284648508902</v>
      </c>
      <c r="R325" s="107">
        <f>AVERAGE(O325:Q325)</f>
        <v>2.7036923868908871</v>
      </c>
      <c r="S325" s="108">
        <f t="shared" si="6"/>
        <v>3.3812792773023195E-2</v>
      </c>
      <c r="T325" s="107">
        <f>_xlfn.T.TEST(C325:E325,O325:Q325,2,2)</f>
        <v>2.2452153572933735E-6</v>
      </c>
      <c r="U325" s="109" t="s">
        <v>150</v>
      </c>
      <c r="W325" s="74"/>
      <c r="X325" s="74"/>
      <c r="Y325" s="74"/>
      <c r="Z325" s="74"/>
    </row>
    <row r="326" spans="2:26" x14ac:dyDescent="0.3">
      <c r="W326" s="74"/>
      <c r="X326" s="74"/>
      <c r="Y326" s="74"/>
      <c r="Z326" s="74"/>
    </row>
    <row r="327" spans="2:26" ht="14.5" thickBot="1" x14ac:dyDescent="0.35">
      <c r="B327" s="111" t="s">
        <v>502</v>
      </c>
      <c r="W327" s="74"/>
      <c r="X327" s="74"/>
      <c r="Y327" s="74"/>
      <c r="Z327" s="74"/>
    </row>
    <row r="328" spans="2:26" x14ac:dyDescent="0.3">
      <c r="B328" s="315"/>
      <c r="C328" s="369" t="s">
        <v>0</v>
      </c>
      <c r="D328" s="370"/>
      <c r="E328" s="370"/>
      <c r="F328" s="371"/>
      <c r="G328" s="372"/>
      <c r="H328" s="365" t="s">
        <v>22</v>
      </c>
      <c r="I328" s="366"/>
      <c r="J328" s="366" t="s">
        <v>152</v>
      </c>
      <c r="K328" s="367"/>
      <c r="L328" s="368"/>
      <c r="M328" s="331" t="s">
        <v>431</v>
      </c>
      <c r="N328" s="332"/>
      <c r="W328" s="74"/>
      <c r="X328" s="74"/>
      <c r="Y328" s="74"/>
      <c r="Z328" s="74"/>
    </row>
    <row r="329" spans="2:26" x14ac:dyDescent="0.3">
      <c r="B329" s="78"/>
      <c r="C329" s="102" t="s">
        <v>10</v>
      </c>
      <c r="D329" s="50" t="s">
        <v>11</v>
      </c>
      <c r="E329" s="50" t="s">
        <v>12</v>
      </c>
      <c r="F329" s="50" t="s">
        <v>348</v>
      </c>
      <c r="G329" s="103" t="s">
        <v>347</v>
      </c>
      <c r="H329" s="102" t="s">
        <v>10</v>
      </c>
      <c r="I329" s="50" t="s">
        <v>11</v>
      </c>
      <c r="J329" s="50" t="s">
        <v>12</v>
      </c>
      <c r="K329" s="50" t="s">
        <v>348</v>
      </c>
      <c r="L329" s="103" t="s">
        <v>347</v>
      </c>
      <c r="M329" s="50" t="s">
        <v>433</v>
      </c>
      <c r="N329" s="104"/>
      <c r="W329" s="74"/>
      <c r="X329" s="74"/>
      <c r="Y329" s="74"/>
      <c r="Z329" s="74"/>
    </row>
    <row r="330" spans="2:26" x14ac:dyDescent="0.3">
      <c r="B330" s="105" t="s">
        <v>154</v>
      </c>
      <c r="C330" s="102">
        <v>0.99765225569257698</v>
      </c>
      <c r="D330" s="50">
        <v>1.00091674824848</v>
      </c>
      <c r="E330" s="50">
        <v>1.0063555720558801</v>
      </c>
      <c r="F330" s="50">
        <f>AVERAGE(C330:E330)</f>
        <v>1.0016415253323123</v>
      </c>
      <c r="G330" s="103">
        <f>STDEV(C330:E330)</f>
        <v>4.3966925405208189E-3</v>
      </c>
      <c r="H330" s="102">
        <v>0.98851686893806701</v>
      </c>
      <c r="I330" s="50">
        <v>0.86107137444228099</v>
      </c>
      <c r="J330" s="50">
        <v>0.94467077903780095</v>
      </c>
      <c r="K330" s="50">
        <f>AVERAGE(H330:J330)</f>
        <v>0.93141967413938298</v>
      </c>
      <c r="L330" s="103">
        <f>STDEV(H330:J330)</f>
        <v>6.4747836663401448E-2</v>
      </c>
      <c r="M330" s="50">
        <f>_xlfn.T.TEST(C330:E330,H330:J330,2,2)</f>
        <v>0.1341826700231</v>
      </c>
      <c r="N330" s="104" t="s">
        <v>163</v>
      </c>
      <c r="W330" s="74"/>
      <c r="X330" s="74"/>
      <c r="Y330" s="74"/>
      <c r="Z330" s="74"/>
    </row>
    <row r="331" spans="2:26" x14ac:dyDescent="0.3">
      <c r="B331" s="105" t="s">
        <v>207</v>
      </c>
      <c r="C331" s="102">
        <v>1.45684812334771</v>
      </c>
      <c r="D331" s="50">
        <v>1.6360856811187301</v>
      </c>
      <c r="E331" s="50">
        <v>1.47909033648595</v>
      </c>
      <c r="F331" s="50">
        <f>AVERAGE(C331:E331)</f>
        <v>1.5240080469841299</v>
      </c>
      <c r="G331" s="103">
        <f t="shared" ref="G331:G333" si="7">STDEV(C331:E331)</f>
        <v>9.769711390941227E-2</v>
      </c>
      <c r="H331" s="102">
        <v>2.5337260158340702</v>
      </c>
      <c r="I331" s="50">
        <v>2.6444575137050799</v>
      </c>
      <c r="J331" s="50">
        <v>2.24805784308449</v>
      </c>
      <c r="K331" s="50">
        <f>AVERAGE(H331:J331)</f>
        <v>2.4754137908745464</v>
      </c>
      <c r="L331" s="103">
        <f t="shared" ref="L331:L333" si="8">STDEV(H331:J331)</f>
        <v>0.20453217693513556</v>
      </c>
      <c r="M331" s="50">
        <f t="shared" ref="M331:M333" si="9">_xlfn.T.TEST(C331:E331,H331:J331,2,2)</f>
        <v>1.9015869536380188E-3</v>
      </c>
      <c r="N331" s="104" t="s">
        <v>167</v>
      </c>
      <c r="W331" s="74"/>
      <c r="X331" s="74"/>
      <c r="Y331" s="74"/>
      <c r="Z331" s="74"/>
    </row>
    <row r="332" spans="2:26" x14ac:dyDescent="0.3">
      <c r="B332" s="105" t="s">
        <v>439</v>
      </c>
      <c r="C332" s="102">
        <v>2.54063457514513</v>
      </c>
      <c r="D332" s="50">
        <v>2.5054742292896899</v>
      </c>
      <c r="E332" s="50">
        <v>2.3320124056832499</v>
      </c>
      <c r="F332" s="50">
        <f>AVERAGE(C332:E332)</f>
        <v>2.4593737367060231</v>
      </c>
      <c r="G332" s="103">
        <f t="shared" si="7"/>
        <v>0.11169039332049954</v>
      </c>
      <c r="H332" s="102">
        <v>5.0031013729862002</v>
      </c>
      <c r="I332" s="50">
        <v>5.0139568778416699</v>
      </c>
      <c r="J332" s="50">
        <v>3.60192177198957</v>
      </c>
      <c r="K332" s="50">
        <f>AVERAGE(H332:J332)</f>
        <v>4.5396600076058133</v>
      </c>
      <c r="L332" s="103">
        <f t="shared" si="8"/>
        <v>0.81212327229240255</v>
      </c>
      <c r="M332" s="50">
        <f t="shared" si="9"/>
        <v>1.1733639464791173E-2</v>
      </c>
      <c r="N332" s="104" t="s">
        <v>165</v>
      </c>
      <c r="W332" s="74"/>
      <c r="X332" s="74"/>
      <c r="Y332" s="74"/>
      <c r="Z332" s="74"/>
    </row>
    <row r="333" spans="2:26" ht="14.5" thickBot="1" x14ac:dyDescent="0.35">
      <c r="B333" s="106" t="s">
        <v>199</v>
      </c>
      <c r="C333" s="110">
        <v>3.1774360354230402</v>
      </c>
      <c r="D333" s="107">
        <v>3.3280584834919198</v>
      </c>
      <c r="E333" s="107">
        <v>2.8604442623284698</v>
      </c>
      <c r="F333" s="107">
        <f>AVERAGE(C333:E333)</f>
        <v>3.1219795937478096</v>
      </c>
      <c r="G333" s="108">
        <f t="shared" si="7"/>
        <v>0.23868876733318145</v>
      </c>
      <c r="H333" s="110">
        <v>4.1472253976515496</v>
      </c>
      <c r="I333" s="107">
        <v>4.5152707209875</v>
      </c>
      <c r="J333" s="107">
        <v>3.7156108060673598</v>
      </c>
      <c r="K333" s="107">
        <f>AVERAGE(H333:J333)</f>
        <v>4.1260356415688033</v>
      </c>
      <c r="L333" s="108">
        <f t="shared" si="8"/>
        <v>0.40025085784374803</v>
      </c>
      <c r="M333" s="107">
        <f t="shared" si="9"/>
        <v>2.0265516084732971E-2</v>
      </c>
      <c r="N333" s="109" t="s">
        <v>165</v>
      </c>
      <c r="W333" s="74"/>
      <c r="X333" s="74"/>
      <c r="Y333" s="74"/>
      <c r="Z333" s="74"/>
    </row>
    <row r="334" spans="2:26" x14ac:dyDescent="0.3">
      <c r="W334" s="74"/>
      <c r="X334" s="74"/>
      <c r="Y334" s="74"/>
      <c r="Z334" s="74"/>
    </row>
    <row r="335" spans="2:26" ht="14.5" thickBot="1" x14ac:dyDescent="0.35">
      <c r="B335" s="111" t="s">
        <v>503</v>
      </c>
      <c r="W335" s="74"/>
      <c r="X335" s="74"/>
      <c r="Y335" s="74"/>
      <c r="Z335" s="74"/>
    </row>
    <row r="336" spans="2:26" x14ac:dyDescent="0.3">
      <c r="B336" s="315"/>
      <c r="C336" s="369" t="s">
        <v>0</v>
      </c>
      <c r="D336" s="370"/>
      <c r="E336" s="370"/>
      <c r="F336" s="371"/>
      <c r="G336" s="372"/>
      <c r="H336" s="365" t="s">
        <v>148</v>
      </c>
      <c r="I336" s="366"/>
      <c r="J336" s="366" t="s">
        <v>152</v>
      </c>
      <c r="K336" s="367"/>
      <c r="L336" s="368"/>
      <c r="M336" s="331" t="s">
        <v>429</v>
      </c>
      <c r="N336" s="333"/>
      <c r="O336" s="365" t="s">
        <v>149</v>
      </c>
      <c r="P336" s="366"/>
      <c r="Q336" s="366"/>
      <c r="R336" s="367"/>
      <c r="S336" s="368"/>
      <c r="T336" s="331" t="s">
        <v>430</v>
      </c>
      <c r="U336" s="332"/>
      <c r="W336" s="74"/>
      <c r="X336" s="74"/>
      <c r="Y336" s="74"/>
      <c r="Z336" s="74"/>
    </row>
    <row r="337" spans="2:26" x14ac:dyDescent="0.3">
      <c r="B337" s="78"/>
      <c r="C337" s="102" t="s">
        <v>10</v>
      </c>
      <c r="D337" s="50" t="s">
        <v>11</v>
      </c>
      <c r="E337" s="50" t="s">
        <v>12</v>
      </c>
      <c r="F337" s="50" t="s">
        <v>348</v>
      </c>
      <c r="G337" s="103" t="s">
        <v>347</v>
      </c>
      <c r="H337" s="102" t="s">
        <v>10</v>
      </c>
      <c r="I337" s="50" t="s">
        <v>11</v>
      </c>
      <c r="J337" s="50" t="s">
        <v>12</v>
      </c>
      <c r="K337" s="50" t="s">
        <v>348</v>
      </c>
      <c r="L337" s="103" t="s">
        <v>347</v>
      </c>
      <c r="M337" s="50" t="s">
        <v>432</v>
      </c>
      <c r="N337" s="50"/>
      <c r="O337" s="102" t="s">
        <v>10</v>
      </c>
      <c r="P337" s="50" t="s">
        <v>11</v>
      </c>
      <c r="Q337" s="50" t="s">
        <v>12</v>
      </c>
      <c r="R337" s="50" t="s">
        <v>348</v>
      </c>
      <c r="S337" s="103" t="s">
        <v>347</v>
      </c>
      <c r="T337" s="50" t="s">
        <v>433</v>
      </c>
      <c r="U337" s="104"/>
      <c r="W337" s="74"/>
      <c r="X337" s="74"/>
      <c r="Y337" s="74"/>
      <c r="Z337" s="74"/>
    </row>
    <row r="338" spans="2:26" x14ac:dyDescent="0.3">
      <c r="B338" s="105" t="s">
        <v>154</v>
      </c>
      <c r="C338" s="102">
        <v>1.00000024032843</v>
      </c>
      <c r="D338" s="50">
        <v>1.00025570326567</v>
      </c>
      <c r="E338" s="50">
        <v>1.0000391750313999</v>
      </c>
      <c r="F338" s="50">
        <f>AVERAGE(C338:E338)</f>
        <v>1.0000983728751667</v>
      </c>
      <c r="G338" s="103">
        <f>STDEV(C338:E338)</f>
        <v>1.376358114946615E-4</v>
      </c>
      <c r="H338" s="102">
        <v>0.64059170796343001</v>
      </c>
      <c r="I338" s="50">
        <v>0.63984343441378499</v>
      </c>
      <c r="J338" s="50">
        <v>0.62781618219074997</v>
      </c>
      <c r="K338" s="50">
        <f>AVERAGE(H338:J338)</f>
        <v>0.63608377485598833</v>
      </c>
      <c r="L338" s="103">
        <f>STDEV(H338:J338)</f>
        <v>7.1697137101143634E-3</v>
      </c>
      <c r="M338" s="50">
        <f>_xlfn.T.TEST(C338:E338,H338:J338,2,2)</f>
        <v>1.0031973637032925E-7</v>
      </c>
      <c r="N338" s="50" t="s">
        <v>150</v>
      </c>
      <c r="O338" s="102">
        <v>0.22432545802241199</v>
      </c>
      <c r="P338" s="50">
        <v>0.27240561199587499</v>
      </c>
      <c r="Q338" s="50">
        <v>0.24698738788674601</v>
      </c>
      <c r="R338" s="50">
        <f>AVERAGE(O338:Q338)</f>
        <v>0.24790615263501101</v>
      </c>
      <c r="S338" s="103">
        <f>STDEV(O338:Q338)</f>
        <v>2.4053240904812975E-2</v>
      </c>
      <c r="T338" s="50">
        <f>_xlfn.T.TEST(C338:E338,O338:Q338,2,2)</f>
        <v>6.9555259293143241E-7</v>
      </c>
      <c r="U338" s="104" t="s">
        <v>150</v>
      </c>
      <c r="W338" s="74"/>
      <c r="X338" s="74"/>
      <c r="Y338" s="74"/>
      <c r="Z338" s="74"/>
    </row>
    <row r="339" spans="2:26" x14ac:dyDescent="0.3">
      <c r="B339" s="105" t="s">
        <v>207</v>
      </c>
      <c r="C339" s="102">
        <v>1.0858601807716299</v>
      </c>
      <c r="D339" s="50">
        <v>1.3887340942937201</v>
      </c>
      <c r="E339" s="50">
        <v>1.1735240954803701</v>
      </c>
      <c r="F339" s="50">
        <f>AVERAGE(C339:E339)</f>
        <v>1.2160394568485733</v>
      </c>
      <c r="G339" s="103">
        <f t="shared" ref="G339:G341" si="10">STDEV(C339:E339)</f>
        <v>0.15584870495852232</v>
      </c>
      <c r="H339" s="102">
        <v>0.44418298650775301</v>
      </c>
      <c r="I339" s="50">
        <v>0.46693569253578199</v>
      </c>
      <c r="J339" s="50">
        <v>0.44823400579609202</v>
      </c>
      <c r="K339" s="50">
        <f>AVERAGE(H339:J339)</f>
        <v>0.45311756161320904</v>
      </c>
      <c r="L339" s="103">
        <f t="shared" ref="L339:L341" si="11">STDEV(H339:J339)</f>
        <v>1.2137060845346761E-2</v>
      </c>
      <c r="M339" s="50">
        <f t="shared" ref="M339:M341" si="12">_xlfn.T.TEST(C339:E339,H339:J339,2,2)</f>
        <v>1.0729614457707681E-3</v>
      </c>
      <c r="N339" s="50" t="s">
        <v>167</v>
      </c>
      <c r="O339" s="102">
        <v>0.35821161671830098</v>
      </c>
      <c r="P339" s="50">
        <v>0.37034796195837699</v>
      </c>
      <c r="Q339" s="50">
        <v>0.328320822030366</v>
      </c>
      <c r="R339" s="50">
        <f>AVERAGE(O339:Q339)</f>
        <v>0.35229346690234803</v>
      </c>
      <c r="S339" s="103">
        <f t="shared" ref="S339:S341" si="13">STDEV(O339:Q339)</f>
        <v>2.162957455811839E-2</v>
      </c>
      <c r="T339" s="50">
        <f>_xlfn.T.TEST(C339:E339,O339:Q339,2,2)</f>
        <v>6.8294119188632427E-4</v>
      </c>
      <c r="U339" s="104" t="s">
        <v>150</v>
      </c>
      <c r="W339" s="74"/>
      <c r="X339" s="74"/>
      <c r="Y339" s="74"/>
      <c r="Z339" s="74"/>
    </row>
    <row r="340" spans="2:26" x14ac:dyDescent="0.3">
      <c r="B340" s="105" t="s">
        <v>439</v>
      </c>
      <c r="C340" s="102">
        <v>1.7889434728140401</v>
      </c>
      <c r="D340" s="50">
        <v>1.73739302666635</v>
      </c>
      <c r="E340" s="50">
        <v>1.39611516114224</v>
      </c>
      <c r="F340" s="50">
        <f>AVERAGE(C340:E340)</f>
        <v>1.6408172202075433</v>
      </c>
      <c r="G340" s="103">
        <f t="shared" si="10"/>
        <v>0.21347994146431046</v>
      </c>
      <c r="H340" s="102">
        <v>1.0912611295062999</v>
      </c>
      <c r="I340" s="50">
        <v>1.1869141094009801</v>
      </c>
      <c r="J340" s="50">
        <v>1.01010151938943</v>
      </c>
      <c r="K340" s="50">
        <f>AVERAGE(H340:J340)</f>
        <v>1.0960922527655699</v>
      </c>
      <c r="L340" s="103">
        <f t="shared" si="11"/>
        <v>8.8505241712611663E-2</v>
      </c>
      <c r="M340" s="50">
        <f t="shared" si="12"/>
        <v>1.506595593555019E-2</v>
      </c>
      <c r="N340" s="50" t="s">
        <v>165</v>
      </c>
      <c r="O340" s="102">
        <v>0.67114039792709501</v>
      </c>
      <c r="P340" s="50">
        <v>0.75765712898645199</v>
      </c>
      <c r="Q340" s="50">
        <v>0.67273460141459995</v>
      </c>
      <c r="R340" s="50">
        <f>AVERAGE(O340:Q340)</f>
        <v>0.70051070944271565</v>
      </c>
      <c r="S340" s="103">
        <f t="shared" si="13"/>
        <v>4.9496669799002045E-2</v>
      </c>
      <c r="T340" s="50">
        <f>_xlfn.T.TEST(C340:E340,O340:Q340,2,2)</f>
        <v>1.7500837120563693E-3</v>
      </c>
      <c r="U340" s="104" t="s">
        <v>167</v>
      </c>
      <c r="W340" s="74"/>
      <c r="X340" s="74"/>
      <c r="Y340" s="74"/>
      <c r="Z340" s="74"/>
    </row>
    <row r="341" spans="2:26" ht="14.5" thickBot="1" x14ac:dyDescent="0.35">
      <c r="B341" s="106" t="s">
        <v>199</v>
      </c>
      <c r="C341" s="110">
        <v>1.61792384138965</v>
      </c>
      <c r="D341" s="107">
        <v>1.5185628753948199</v>
      </c>
      <c r="E341" s="107">
        <v>1.2845681083876599</v>
      </c>
      <c r="F341" s="107">
        <f>AVERAGE(C341:E341)</f>
        <v>1.4736849417240432</v>
      </c>
      <c r="G341" s="108">
        <f t="shared" si="10"/>
        <v>0.17114915389578322</v>
      </c>
      <c r="H341" s="110">
        <v>0.828959339815733</v>
      </c>
      <c r="I341" s="107">
        <v>0.83025759856239201</v>
      </c>
      <c r="J341" s="107">
        <v>0.72480290305909101</v>
      </c>
      <c r="K341" s="107">
        <f>AVERAGE(H341:J341)</f>
        <v>0.79467328047907204</v>
      </c>
      <c r="L341" s="108">
        <f t="shared" si="11"/>
        <v>6.051300355751036E-2</v>
      </c>
      <c r="M341" s="107">
        <f t="shared" si="12"/>
        <v>2.925490719485657E-3</v>
      </c>
      <c r="N341" s="107" t="s">
        <v>167</v>
      </c>
      <c r="O341" s="110">
        <v>1.00082250590227</v>
      </c>
      <c r="P341" s="107">
        <v>1.15664126575445</v>
      </c>
      <c r="Q341" s="107">
        <v>0.98711330093147298</v>
      </c>
      <c r="R341" s="107">
        <f>AVERAGE(O341:Q341)</f>
        <v>1.0481923575293977</v>
      </c>
      <c r="S341" s="108">
        <f t="shared" si="13"/>
        <v>9.4169314782667948E-2</v>
      </c>
      <c r="T341" s="107">
        <f>_xlfn.T.TEST(C341:E341,O341:Q341,2,2)</f>
        <v>1.9559230959152789E-2</v>
      </c>
      <c r="U341" s="109" t="s">
        <v>165</v>
      </c>
      <c r="W341" s="74"/>
      <c r="X341" s="74"/>
      <c r="Y341" s="74"/>
      <c r="Z341" s="74"/>
    </row>
    <row r="342" spans="2:26" s="74" customFormat="1" x14ac:dyDescent="0.3"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</row>
  </sheetData>
  <mergeCells count="91">
    <mergeCell ref="C307:I307"/>
    <mergeCell ref="K307:Q307"/>
    <mergeCell ref="S307:Y307"/>
    <mergeCell ref="C301:C303"/>
    <mergeCell ref="K301:K303"/>
    <mergeCell ref="S301:S303"/>
    <mergeCell ref="C304:C306"/>
    <mergeCell ref="K304:K306"/>
    <mergeCell ref="S304:S306"/>
    <mergeCell ref="C295:C297"/>
    <mergeCell ref="K295:K297"/>
    <mergeCell ref="S295:S297"/>
    <mergeCell ref="C298:C300"/>
    <mergeCell ref="K298:K300"/>
    <mergeCell ref="S298:S300"/>
    <mergeCell ref="X293:Y293"/>
    <mergeCell ref="S290:Y290"/>
    <mergeCell ref="C293:D294"/>
    <mergeCell ref="E293:E294"/>
    <mergeCell ref="F293:F294"/>
    <mergeCell ref="G293:G294"/>
    <mergeCell ref="H293:I293"/>
    <mergeCell ref="K293:L294"/>
    <mergeCell ref="M293:M294"/>
    <mergeCell ref="N293:N294"/>
    <mergeCell ref="O293:O294"/>
    <mergeCell ref="P293:Q293"/>
    <mergeCell ref="S293:T294"/>
    <mergeCell ref="U293:U294"/>
    <mergeCell ref="V293:V294"/>
    <mergeCell ref="W293:W294"/>
    <mergeCell ref="C290:I290"/>
    <mergeCell ref="K290:Q290"/>
    <mergeCell ref="G132:G133"/>
    <mergeCell ref="H132:I132"/>
    <mergeCell ref="L132:L133"/>
    <mergeCell ref="M132:M133"/>
    <mergeCell ref="N132:N133"/>
    <mergeCell ref="O132:O133"/>
    <mergeCell ref="C132:C133"/>
    <mergeCell ref="D132:D133"/>
    <mergeCell ref="E132:E133"/>
    <mergeCell ref="F132:F133"/>
    <mergeCell ref="AE124:AG124"/>
    <mergeCell ref="P132:P133"/>
    <mergeCell ref="C246:F246"/>
    <mergeCell ref="G246:J246"/>
    <mergeCell ref="K246:N246"/>
    <mergeCell ref="P9:P10"/>
    <mergeCell ref="S124:U124"/>
    <mergeCell ref="V124:X124"/>
    <mergeCell ref="Y124:AA124"/>
    <mergeCell ref="AB124:AD124"/>
    <mergeCell ref="D9:D10"/>
    <mergeCell ref="E9:E10"/>
    <mergeCell ref="F9:F10"/>
    <mergeCell ref="G9:G10"/>
    <mergeCell ref="AH124:AJ124"/>
    <mergeCell ref="Q9:R9"/>
    <mergeCell ref="D124:F124"/>
    <mergeCell ref="G124:I124"/>
    <mergeCell ref="J124:L124"/>
    <mergeCell ref="M124:O124"/>
    <mergeCell ref="P124:R124"/>
    <mergeCell ref="H9:I9"/>
    <mergeCell ref="L9:L10"/>
    <mergeCell ref="M9:M10"/>
    <mergeCell ref="N9:N10"/>
    <mergeCell ref="O9:O10"/>
    <mergeCell ref="C311:G311"/>
    <mergeCell ref="H311:L311"/>
    <mergeCell ref="C320:G320"/>
    <mergeCell ref="H320:L320"/>
    <mergeCell ref="AH2:AJ2"/>
    <mergeCell ref="D2:F2"/>
    <mergeCell ref="G2:I2"/>
    <mergeCell ref="J2:L2"/>
    <mergeCell ref="M2:O2"/>
    <mergeCell ref="P2:R2"/>
    <mergeCell ref="S2:U2"/>
    <mergeCell ref="V2:X2"/>
    <mergeCell ref="Y2:AA2"/>
    <mergeCell ref="AB2:AD2"/>
    <mergeCell ref="AE2:AG2"/>
    <mergeCell ref="C9:C10"/>
    <mergeCell ref="O320:S320"/>
    <mergeCell ref="C328:G328"/>
    <mergeCell ref="H328:L328"/>
    <mergeCell ref="C336:G336"/>
    <mergeCell ref="H336:L336"/>
    <mergeCell ref="O336:S336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76BCE-E19A-4EF2-9571-24F8E1B31D9B}">
  <dimension ref="B1:Z95"/>
  <sheetViews>
    <sheetView workbookViewId="0">
      <selection activeCell="B28" sqref="B28"/>
    </sheetView>
  </sheetViews>
  <sheetFormatPr defaultColWidth="8.9140625" defaultRowHeight="12.5" x14ac:dyDescent="0.25"/>
  <cols>
    <col min="1" max="1" width="8.9140625" style="3"/>
    <col min="2" max="2" width="22.75" style="3" customWidth="1"/>
    <col min="3" max="3" width="23.33203125" style="3" customWidth="1"/>
    <col min="4" max="12" width="8.9140625" style="3"/>
    <col min="13" max="13" width="22.58203125" style="3" customWidth="1"/>
    <col min="14" max="14" width="23.08203125" style="3" customWidth="1"/>
    <col min="15" max="16" width="8.9140625" style="3"/>
    <col min="17" max="17" width="8.58203125" style="3" customWidth="1"/>
    <col min="18" max="16384" width="8.9140625" style="3"/>
  </cols>
  <sheetData>
    <row r="1" spans="2:14" ht="13.5" thickBot="1" x14ac:dyDescent="0.35">
      <c r="B1" s="2" t="s">
        <v>504</v>
      </c>
    </row>
    <row r="2" spans="2:14" ht="13" x14ac:dyDescent="0.3">
      <c r="B2" s="315"/>
      <c r="C2" s="408" t="s">
        <v>0</v>
      </c>
      <c r="D2" s="438"/>
      <c r="E2" s="438"/>
      <c r="F2" s="439"/>
      <c r="G2" s="440"/>
      <c r="H2" s="441" t="s">
        <v>22</v>
      </c>
      <c r="I2" s="442"/>
      <c r="J2" s="442" t="s">
        <v>152</v>
      </c>
      <c r="K2" s="443"/>
      <c r="L2" s="444"/>
      <c r="M2" s="100" t="s">
        <v>153</v>
      </c>
      <c r="N2" s="101"/>
    </row>
    <row r="3" spans="2:14" ht="13" x14ac:dyDescent="0.3">
      <c r="B3" s="78"/>
      <c r="C3" s="7" t="s">
        <v>10</v>
      </c>
      <c r="D3" s="50" t="s">
        <v>11</v>
      </c>
      <c r="E3" s="50" t="s">
        <v>12</v>
      </c>
      <c r="F3" s="50" t="s">
        <v>348</v>
      </c>
      <c r="G3" s="103" t="s">
        <v>346</v>
      </c>
      <c r="H3" s="102" t="s">
        <v>10</v>
      </c>
      <c r="I3" s="50" t="s">
        <v>11</v>
      </c>
      <c r="J3" s="50" t="s">
        <v>12</v>
      </c>
      <c r="K3" s="50" t="s">
        <v>348</v>
      </c>
      <c r="L3" s="103" t="s">
        <v>346</v>
      </c>
      <c r="M3" s="50" t="s">
        <v>433</v>
      </c>
      <c r="N3" s="104"/>
    </row>
    <row r="4" spans="2:14" x14ac:dyDescent="0.25">
      <c r="B4" s="105" t="s">
        <v>162</v>
      </c>
      <c r="C4" s="7">
        <v>1.0000370000000001</v>
      </c>
      <c r="D4" s="11">
        <v>1.000281</v>
      </c>
      <c r="E4" s="11">
        <v>1.0003979999999999</v>
      </c>
      <c r="F4" s="50">
        <f>AVERAGE(C4:E4)</f>
        <v>1.0002386666666665</v>
      </c>
      <c r="G4" s="103">
        <f>STDEV(C4:E4)</f>
        <v>1.8418559480399942E-4</v>
      </c>
      <c r="H4" s="102">
        <v>1.000003</v>
      </c>
      <c r="I4" s="50">
        <v>1.0000329999999999</v>
      </c>
      <c r="J4" s="50">
        <v>1.0002800000000001</v>
      </c>
      <c r="K4" s="50">
        <f>AVERAGE(H4:J4)</f>
        <v>1.0001053333333332</v>
      </c>
      <c r="L4" s="103">
        <f>STDEV(H4:J4)</f>
        <v>1.5200767524486923E-4</v>
      </c>
      <c r="M4" s="50">
        <f>_xlfn.T.TEST(C4:E4,H4:J4,2,2)</f>
        <v>0.38828501692287343</v>
      </c>
      <c r="N4" s="104" t="s">
        <v>163</v>
      </c>
    </row>
    <row r="5" spans="2:14" x14ac:dyDescent="0.25">
      <c r="B5" s="105" t="s">
        <v>164</v>
      </c>
      <c r="C5" s="7">
        <v>0.64182899999999998</v>
      </c>
      <c r="D5" s="11">
        <v>0.76563899999999996</v>
      </c>
      <c r="E5" s="11">
        <v>0.74092899999999995</v>
      </c>
      <c r="F5" s="50">
        <f>AVERAGE(C5:E5)</f>
        <v>0.71613233333333337</v>
      </c>
      <c r="G5" s="103">
        <f t="shared" ref="G5:G8" si="0">STDEV(C5:E5)</f>
        <v>6.5523927181857247E-2</v>
      </c>
      <c r="H5" s="102">
        <v>1.039811</v>
      </c>
      <c r="I5" s="50">
        <v>0.80990600000000001</v>
      </c>
      <c r="J5" s="50">
        <v>1.0245979999999999</v>
      </c>
      <c r="K5" s="50">
        <f>AVERAGE(H5:J5)</f>
        <v>0.9581050000000001</v>
      </c>
      <c r="L5" s="103">
        <f t="shared" ref="L5:L8" si="1">STDEV(H5:J5)</f>
        <v>0.12856930637986544</v>
      </c>
      <c r="M5" s="50">
        <f>_xlfn.T.TEST(C5:E5,H5:J5,2,2)</f>
        <v>4.3925529383045975E-2</v>
      </c>
      <c r="N5" s="104" t="s">
        <v>165</v>
      </c>
    </row>
    <row r="6" spans="2:14" x14ac:dyDescent="0.25">
      <c r="B6" s="105" t="s">
        <v>166</v>
      </c>
      <c r="C6" s="7">
        <v>0.330843</v>
      </c>
      <c r="D6" s="11">
        <v>0.41106100000000001</v>
      </c>
      <c r="E6" s="11">
        <v>0.33476299999999998</v>
      </c>
      <c r="F6" s="50">
        <f>AVERAGE(C6:E6)</f>
        <v>0.35888900000000001</v>
      </c>
      <c r="G6" s="103">
        <f t="shared" si="0"/>
        <v>4.5224769629042684E-2</v>
      </c>
      <c r="H6" s="102">
        <v>0.772281</v>
      </c>
      <c r="I6" s="50">
        <v>0.69964700000000002</v>
      </c>
      <c r="J6" s="50">
        <v>0.92502200000000001</v>
      </c>
      <c r="K6" s="50">
        <f>AVERAGE(H6:J6)</f>
        <v>0.79898333333333349</v>
      </c>
      <c r="L6" s="103">
        <f t="shared" si="1"/>
        <v>0.11503579273570907</v>
      </c>
      <c r="M6" s="50">
        <f>_xlfn.T.TEST(C6:E6,H6:J6,2,2)</f>
        <v>3.5103367241114021E-3</v>
      </c>
      <c r="N6" s="104" t="s">
        <v>167</v>
      </c>
    </row>
    <row r="7" spans="2:14" x14ac:dyDescent="0.25">
      <c r="B7" s="105" t="s">
        <v>168</v>
      </c>
      <c r="C7" s="7">
        <v>0.272449</v>
      </c>
      <c r="D7" s="11">
        <v>0.294576</v>
      </c>
      <c r="E7" s="11">
        <v>0.29445100000000002</v>
      </c>
      <c r="F7" s="50">
        <f>AVERAGE(C7:E7)</f>
        <v>0.28715866666666667</v>
      </c>
      <c r="G7" s="103">
        <f t="shared" si="0"/>
        <v>1.2739098332822994E-2</v>
      </c>
      <c r="H7" s="102">
        <v>0.61312699999999998</v>
      </c>
      <c r="I7" s="50">
        <v>0.67394100000000001</v>
      </c>
      <c r="J7" s="50">
        <v>0.67348300000000005</v>
      </c>
      <c r="K7" s="50">
        <f>AVERAGE(H7:J7)</f>
        <v>0.65351700000000001</v>
      </c>
      <c r="L7" s="103">
        <f t="shared" si="1"/>
        <v>3.497951566274185E-2</v>
      </c>
      <c r="M7" s="50">
        <f>_xlfn.T.TEST(C7:E7,H7:J7,2,2)</f>
        <v>6.9473277167777841E-5</v>
      </c>
      <c r="N7" s="104" t="s">
        <v>150</v>
      </c>
    </row>
    <row r="8" spans="2:14" ht="13" thickBot="1" x14ac:dyDescent="0.3">
      <c r="B8" s="106" t="s">
        <v>169</v>
      </c>
      <c r="C8" s="113">
        <v>0.27768500000000002</v>
      </c>
      <c r="D8" s="107">
        <v>0.29615200000000003</v>
      </c>
      <c r="E8" s="107">
        <v>0.30922100000000002</v>
      </c>
      <c r="F8" s="107">
        <f>AVERAGE(C8:E8)</f>
        <v>0.29435266666666671</v>
      </c>
      <c r="G8" s="108">
        <f t="shared" si="0"/>
        <v>1.5844810643656601E-2</v>
      </c>
      <c r="H8" s="110">
        <v>0.434668</v>
      </c>
      <c r="I8" s="107">
        <v>0.49115799999999998</v>
      </c>
      <c r="J8" s="107">
        <v>0.532551</v>
      </c>
      <c r="K8" s="107">
        <f>AVERAGE(H8:J8)</f>
        <v>0.48612566666666668</v>
      </c>
      <c r="L8" s="108">
        <f t="shared" si="1"/>
        <v>4.9135157538501222E-2</v>
      </c>
      <c r="M8" s="107">
        <f>_xlfn.T.TEST(C8:E8,H8:J8,2,2)</f>
        <v>3.0016653145202563E-3</v>
      </c>
      <c r="N8" s="109" t="s">
        <v>167</v>
      </c>
    </row>
    <row r="10" spans="2:14" ht="13.5" thickBot="1" x14ac:dyDescent="0.35">
      <c r="B10" s="2" t="s">
        <v>505</v>
      </c>
    </row>
    <row r="11" spans="2:14" ht="13" x14ac:dyDescent="0.3">
      <c r="B11" s="315"/>
      <c r="C11" s="408" t="s">
        <v>0</v>
      </c>
      <c r="D11" s="438"/>
      <c r="E11" s="438"/>
      <c r="F11" s="439"/>
      <c r="G11" s="440"/>
      <c r="H11" s="441" t="s">
        <v>22</v>
      </c>
      <c r="I11" s="442"/>
      <c r="J11" s="442" t="s">
        <v>152</v>
      </c>
      <c r="K11" s="443"/>
      <c r="L11" s="444"/>
      <c r="M11" s="100" t="s">
        <v>209</v>
      </c>
      <c r="N11" s="101"/>
    </row>
    <row r="12" spans="2:14" ht="13" x14ac:dyDescent="0.3">
      <c r="B12" s="78"/>
      <c r="C12" s="7" t="s">
        <v>10</v>
      </c>
      <c r="D12" s="50" t="s">
        <v>11</v>
      </c>
      <c r="E12" s="50" t="s">
        <v>12</v>
      </c>
      <c r="F12" s="50" t="s">
        <v>348</v>
      </c>
      <c r="G12" s="103" t="s">
        <v>346</v>
      </c>
      <c r="H12" s="102" t="s">
        <v>10</v>
      </c>
      <c r="I12" s="50" t="s">
        <v>11</v>
      </c>
      <c r="J12" s="50" t="s">
        <v>12</v>
      </c>
      <c r="K12" s="50" t="s">
        <v>348</v>
      </c>
      <c r="L12" s="103" t="s">
        <v>346</v>
      </c>
      <c r="M12" s="50" t="s">
        <v>432</v>
      </c>
      <c r="N12" s="104"/>
    </row>
    <row r="13" spans="2:14" x14ac:dyDescent="0.25">
      <c r="B13" s="105" t="s">
        <v>154</v>
      </c>
      <c r="C13" s="7">
        <v>1.0000359999999999</v>
      </c>
      <c r="D13" s="11">
        <v>1.000537</v>
      </c>
      <c r="E13" s="11">
        <v>1.000192</v>
      </c>
      <c r="F13" s="50">
        <f>AVERAGE(C13:E13)</f>
        <v>1.0002550000000001</v>
      </c>
      <c r="G13" s="103">
        <f>STDEV(C13:E13)</f>
        <v>2.5637277546576792E-4</v>
      </c>
      <c r="H13" s="10">
        <v>1.0000230000000001</v>
      </c>
      <c r="I13" s="11">
        <v>1.000068</v>
      </c>
      <c r="J13" s="11">
        <v>1.0005250000000001</v>
      </c>
      <c r="K13" s="50">
        <f>AVERAGE(H13:J13)</f>
        <v>1.0002053333333334</v>
      </c>
      <c r="L13" s="103">
        <f>STDEV(H13:J13)</f>
        <v>2.7775228771938969E-4</v>
      </c>
      <c r="M13" s="50">
        <f>_xlfn.T.TEST(C13:E13,H13:J13,2,2)</f>
        <v>0.83112594408162566</v>
      </c>
      <c r="N13" s="104" t="s">
        <v>163</v>
      </c>
    </row>
    <row r="14" spans="2:14" x14ac:dyDescent="0.25">
      <c r="B14" s="105" t="s">
        <v>439</v>
      </c>
      <c r="C14" s="7">
        <v>0.82115700000000003</v>
      </c>
      <c r="D14" s="11">
        <v>0.68300499999999997</v>
      </c>
      <c r="E14" s="11">
        <v>0.83415499999999998</v>
      </c>
      <c r="F14" s="50">
        <f>AVERAGE(C14:E14)</f>
        <v>0.77943899999999999</v>
      </c>
      <c r="G14" s="103">
        <f t="shared" ref="G14:G16" si="2">STDEV(C14:E14)</f>
        <v>8.3766784992621052E-2</v>
      </c>
      <c r="H14" s="10">
        <v>0.97273699999999996</v>
      </c>
      <c r="I14" s="11">
        <v>1.1373660000000001</v>
      </c>
      <c r="J14" s="11">
        <v>1.1250450000000001</v>
      </c>
      <c r="K14" s="50">
        <f>AVERAGE(H14:J14)</f>
        <v>1.0783826666666667</v>
      </c>
      <c r="L14" s="103">
        <f t="shared" ref="L14:L16" si="3">STDEV(H14:J14)</f>
        <v>9.1699001763014557E-2</v>
      </c>
      <c r="M14" s="50">
        <f>_xlfn.T.TEST(C14:E14,H14:J14,2,2)</f>
        <v>1.4042830245479124E-2</v>
      </c>
      <c r="N14" s="104" t="s">
        <v>165</v>
      </c>
    </row>
    <row r="15" spans="2:14" x14ac:dyDescent="0.25">
      <c r="B15" s="105" t="s">
        <v>199</v>
      </c>
      <c r="C15" s="7">
        <v>0.53966599999999998</v>
      </c>
      <c r="D15" s="11">
        <v>0.46746500000000002</v>
      </c>
      <c r="E15" s="11">
        <v>0.51350499999999999</v>
      </c>
      <c r="F15" s="50">
        <f>AVERAGE(C15:E15)</f>
        <v>0.5068786666666667</v>
      </c>
      <c r="G15" s="103">
        <f t="shared" si="2"/>
        <v>3.6553759318753133E-2</v>
      </c>
      <c r="H15" s="102">
        <v>0.59299800000000003</v>
      </c>
      <c r="I15" s="11">
        <v>0.66506600000000005</v>
      </c>
      <c r="J15" s="11">
        <v>0.61184700000000003</v>
      </c>
      <c r="K15" s="50">
        <f>AVERAGE(H15:J15)</f>
        <v>0.6233036666666667</v>
      </c>
      <c r="L15" s="103">
        <f t="shared" si="3"/>
        <v>3.7374999188405797E-2</v>
      </c>
      <c r="M15" s="50">
        <f>_xlfn.T.TEST(C15:E15,H15:J15,2,2)</f>
        <v>1.8189280614466532E-2</v>
      </c>
      <c r="N15" s="104" t="s">
        <v>165</v>
      </c>
    </row>
    <row r="16" spans="2:14" ht="13" thickBot="1" x14ac:dyDescent="0.3">
      <c r="B16" s="106" t="s">
        <v>442</v>
      </c>
      <c r="C16" s="113">
        <v>0.55494900000000003</v>
      </c>
      <c r="D16" s="107">
        <v>0.45918199999999998</v>
      </c>
      <c r="E16" s="107">
        <v>0.47063899999999997</v>
      </c>
      <c r="F16" s="107">
        <f>AVERAGE(C16:E16)</f>
        <v>0.49492333333333333</v>
      </c>
      <c r="G16" s="108">
        <f t="shared" si="2"/>
        <v>5.2298434071522029E-2</v>
      </c>
      <c r="H16" s="110">
        <v>0.63524499999999995</v>
      </c>
      <c r="I16" s="107">
        <v>0.77601900000000001</v>
      </c>
      <c r="J16" s="107">
        <v>0.70866099999999999</v>
      </c>
      <c r="K16" s="107">
        <f>AVERAGE(H16:J16)</f>
        <v>0.70664166666666672</v>
      </c>
      <c r="L16" s="108">
        <f t="shared" si="3"/>
        <v>7.0408721401068894E-2</v>
      </c>
      <c r="M16" s="107">
        <f>_xlfn.T.TEST(C16:E16,H16:J16,2,2)</f>
        <v>1.3906563651648798E-2</v>
      </c>
      <c r="N16" s="109" t="s">
        <v>165</v>
      </c>
    </row>
    <row r="18" spans="2:26" x14ac:dyDescent="0.25">
      <c r="B18" s="112"/>
    </row>
    <row r="19" spans="2:26" ht="13.5" thickBot="1" x14ac:dyDescent="0.35">
      <c r="B19" s="2" t="s">
        <v>506</v>
      </c>
    </row>
    <row r="20" spans="2:26" ht="13" x14ac:dyDescent="0.3">
      <c r="B20" s="315"/>
      <c r="C20" s="408" t="s">
        <v>0</v>
      </c>
      <c r="D20" s="438"/>
      <c r="E20" s="438"/>
      <c r="F20" s="439"/>
      <c r="G20" s="440"/>
      <c r="H20" s="441" t="s">
        <v>22</v>
      </c>
      <c r="I20" s="442"/>
      <c r="J20" s="442" t="s">
        <v>152</v>
      </c>
      <c r="K20" s="443"/>
      <c r="L20" s="444"/>
      <c r="M20" s="100" t="s">
        <v>209</v>
      </c>
      <c r="N20" s="101"/>
    </row>
    <row r="21" spans="2:26" ht="13" x14ac:dyDescent="0.3">
      <c r="B21" s="78"/>
      <c r="C21" s="295" t="s">
        <v>10</v>
      </c>
      <c r="D21" s="146" t="s">
        <v>11</v>
      </c>
      <c r="E21" s="146" t="s">
        <v>12</v>
      </c>
      <c r="F21" s="146" t="s">
        <v>348</v>
      </c>
      <c r="G21" s="147" t="s">
        <v>346</v>
      </c>
      <c r="H21" s="145" t="s">
        <v>10</v>
      </c>
      <c r="I21" s="146" t="s">
        <v>11</v>
      </c>
      <c r="J21" s="146" t="s">
        <v>12</v>
      </c>
      <c r="K21" s="146" t="s">
        <v>348</v>
      </c>
      <c r="L21" s="147" t="s">
        <v>346</v>
      </c>
      <c r="M21" s="50" t="s">
        <v>432</v>
      </c>
      <c r="N21" s="104"/>
    </row>
    <row r="22" spans="2:26" x14ac:dyDescent="0.25">
      <c r="B22" s="105" t="s">
        <v>154</v>
      </c>
      <c r="C22" s="7">
        <v>1.000434</v>
      </c>
      <c r="D22" s="11">
        <v>1.000232</v>
      </c>
      <c r="E22" s="11">
        <v>1.0001850000000001</v>
      </c>
      <c r="F22" s="50">
        <f>AVERAGE(C22:E22)</f>
        <v>1.0002836666666666</v>
      </c>
      <c r="G22" s="103">
        <f>STDEV(C22:E22)</f>
        <v>1.3229638443029956E-4</v>
      </c>
      <c r="H22" s="10">
        <v>1.0006649999999999</v>
      </c>
      <c r="I22" s="11">
        <v>1.000043</v>
      </c>
      <c r="J22" s="11">
        <v>1.0004770000000001</v>
      </c>
      <c r="K22" s="50">
        <f>AVERAGE(H22:J22)</f>
        <v>1.0003949999999999</v>
      </c>
      <c r="L22" s="103">
        <f>STDEV(H22:J22)</f>
        <v>3.1900470215966544E-4</v>
      </c>
      <c r="M22" s="50">
        <f>_xlfn.T.TEST(C22:E22,H22:J22,2,2)</f>
        <v>0.60636515146069758</v>
      </c>
      <c r="N22" s="104" t="s">
        <v>163</v>
      </c>
    </row>
    <row r="23" spans="2:26" x14ac:dyDescent="0.25">
      <c r="B23" s="105" t="s">
        <v>439</v>
      </c>
      <c r="C23" s="7">
        <v>0.65948700000000005</v>
      </c>
      <c r="D23" s="11">
        <v>0.55863300000000005</v>
      </c>
      <c r="E23" s="11">
        <v>0.75586500000000001</v>
      </c>
      <c r="F23" s="50">
        <f>AVERAGE(C23:E23)</f>
        <v>0.657995</v>
      </c>
      <c r="G23" s="103">
        <f t="shared" ref="G23:G25" si="4">STDEV(C23:E23)</f>
        <v>9.8624464530865402E-2</v>
      </c>
      <c r="H23" s="10">
        <v>0.84772499999999995</v>
      </c>
      <c r="I23" s="11">
        <v>0.93557900000000005</v>
      </c>
      <c r="J23" s="11">
        <v>0.82521299999999997</v>
      </c>
      <c r="K23" s="50">
        <f>AVERAGE(H23:J23)</f>
        <v>0.86950566666666662</v>
      </c>
      <c r="L23" s="103">
        <f t="shared" ref="L23:L25" si="5">STDEV(H23:J23)</f>
        <v>5.831776375456571E-2</v>
      </c>
      <c r="M23" s="50">
        <f>_xlfn.T.TEST(C23:E23,H23:J23,2,2)</f>
        <v>3.2982282909123979E-2</v>
      </c>
      <c r="N23" s="104" t="s">
        <v>165</v>
      </c>
    </row>
    <row r="24" spans="2:26" x14ac:dyDescent="0.25">
      <c r="B24" s="105" t="s">
        <v>199</v>
      </c>
      <c r="C24" s="7">
        <v>0.442965</v>
      </c>
      <c r="D24" s="11">
        <v>0.424898</v>
      </c>
      <c r="E24" s="11">
        <v>0.463916</v>
      </c>
      <c r="F24" s="50">
        <f>AVERAGE(C24:E24)</f>
        <v>0.44392633333333337</v>
      </c>
      <c r="G24" s="103">
        <f t="shared" si="4"/>
        <v>1.9526756062729245E-2</v>
      </c>
      <c r="H24" s="102">
        <v>0.75388999999999995</v>
      </c>
      <c r="I24" s="11">
        <v>0.76015100000000002</v>
      </c>
      <c r="J24" s="11">
        <v>0.69347800000000004</v>
      </c>
      <c r="K24" s="50">
        <f>AVERAGE(H24:J24)</f>
        <v>0.73583966666666667</v>
      </c>
      <c r="L24" s="103">
        <f t="shared" si="5"/>
        <v>3.6819602555341786E-2</v>
      </c>
      <c r="M24" s="50">
        <f>_xlfn.T.TEST(C24:E24,H24:J24,2,2)</f>
        <v>2.6488697992850752E-4</v>
      </c>
      <c r="N24" s="104" t="s">
        <v>150</v>
      </c>
    </row>
    <row r="25" spans="2:26" ht="13" thickBot="1" x14ac:dyDescent="0.3">
      <c r="B25" s="106" t="s">
        <v>442</v>
      </c>
      <c r="C25" s="113">
        <v>0.267708</v>
      </c>
      <c r="D25" s="107">
        <v>0.21116399999999999</v>
      </c>
      <c r="E25" s="107">
        <v>0.25085200000000002</v>
      </c>
      <c r="F25" s="107">
        <f>AVERAGE(C25:E25)</f>
        <v>0.24324133333333334</v>
      </c>
      <c r="G25" s="108">
        <f t="shared" si="4"/>
        <v>2.9030116591797109E-2</v>
      </c>
      <c r="H25" s="110">
        <v>0.40551900000000002</v>
      </c>
      <c r="I25" s="107">
        <v>0.49042400000000003</v>
      </c>
      <c r="J25" s="107">
        <v>0.38847799999999999</v>
      </c>
      <c r="K25" s="107">
        <f>AVERAGE(H25:J25)</f>
        <v>0.42814033333333334</v>
      </c>
      <c r="L25" s="108">
        <f t="shared" si="5"/>
        <v>5.460806048866166E-2</v>
      </c>
      <c r="M25" s="107">
        <f>_xlfn.T.TEST(C25:E25,H25:J25,2,2)</f>
        <v>6.613821693812541E-3</v>
      </c>
      <c r="N25" s="109" t="s">
        <v>167</v>
      </c>
    </row>
    <row r="28" spans="2:26" ht="13.5" thickBot="1" x14ac:dyDescent="0.35">
      <c r="B28" s="2" t="s">
        <v>507</v>
      </c>
    </row>
    <row r="29" spans="2:26" ht="13" x14ac:dyDescent="0.3">
      <c r="B29" s="149"/>
      <c r="C29" s="390" t="s">
        <v>0</v>
      </c>
      <c r="D29" s="436"/>
      <c r="E29" s="437"/>
      <c r="F29" s="432" t="s">
        <v>1</v>
      </c>
      <c r="G29" s="433"/>
      <c r="H29" s="434"/>
      <c r="I29" s="432" t="s">
        <v>459</v>
      </c>
      <c r="J29" s="433"/>
      <c r="K29" s="434"/>
      <c r="L29" s="432" t="s">
        <v>461</v>
      </c>
      <c r="M29" s="433"/>
      <c r="N29" s="434"/>
      <c r="O29" s="432" t="s">
        <v>99</v>
      </c>
      <c r="P29" s="433"/>
      <c r="Q29" s="434"/>
      <c r="R29" s="432" t="s">
        <v>100</v>
      </c>
      <c r="S29" s="433"/>
      <c r="T29" s="434"/>
      <c r="U29" s="432" t="s">
        <v>203</v>
      </c>
      <c r="V29" s="433"/>
      <c r="W29" s="434"/>
      <c r="X29" s="433" t="s">
        <v>204</v>
      </c>
      <c r="Y29" s="433"/>
      <c r="Z29" s="435"/>
    </row>
    <row r="30" spans="2:26" x14ac:dyDescent="0.25">
      <c r="B30" s="23"/>
      <c r="C30" s="295" t="s">
        <v>10</v>
      </c>
      <c r="D30" s="146" t="s">
        <v>11</v>
      </c>
      <c r="E30" s="147" t="s">
        <v>12</v>
      </c>
      <c r="F30" s="145" t="s">
        <v>10</v>
      </c>
      <c r="G30" s="146" t="s">
        <v>11</v>
      </c>
      <c r="H30" s="147" t="s">
        <v>12</v>
      </c>
      <c r="I30" s="145" t="s">
        <v>10</v>
      </c>
      <c r="J30" s="146" t="s">
        <v>11</v>
      </c>
      <c r="K30" s="147" t="s">
        <v>12</v>
      </c>
      <c r="L30" s="145" t="s">
        <v>10</v>
      </c>
      <c r="M30" s="296" t="s">
        <v>11</v>
      </c>
      <c r="N30" s="297" t="s">
        <v>12</v>
      </c>
      <c r="O30" s="145" t="s">
        <v>10</v>
      </c>
      <c r="P30" s="146" t="s">
        <v>11</v>
      </c>
      <c r="Q30" s="147" t="s">
        <v>12</v>
      </c>
      <c r="R30" s="145" t="s">
        <v>10</v>
      </c>
      <c r="S30" s="146" t="s">
        <v>11</v>
      </c>
      <c r="T30" s="147" t="s">
        <v>12</v>
      </c>
      <c r="U30" s="145" t="s">
        <v>10</v>
      </c>
      <c r="V30" s="146" t="s">
        <v>11</v>
      </c>
      <c r="W30" s="147" t="s">
        <v>12</v>
      </c>
      <c r="X30" s="146" t="s">
        <v>10</v>
      </c>
      <c r="Y30" s="146" t="s">
        <v>11</v>
      </c>
      <c r="Z30" s="148" t="s">
        <v>12</v>
      </c>
    </row>
    <row r="31" spans="2:26" x14ac:dyDescent="0.25">
      <c r="B31" s="23" t="s">
        <v>146</v>
      </c>
      <c r="C31" s="215">
        <v>1.588020513</v>
      </c>
      <c r="D31" s="3">
        <v>1.5216887219999999</v>
      </c>
      <c r="E31" s="151">
        <v>1.619274766</v>
      </c>
      <c r="F31" s="6">
        <v>1.536630693</v>
      </c>
      <c r="G31" s="3">
        <v>1.4998888889999999</v>
      </c>
      <c r="H31" s="151">
        <v>1.612367742</v>
      </c>
      <c r="I31" s="6">
        <v>1.5546936170000001</v>
      </c>
      <c r="J31" s="3">
        <v>1.697916346</v>
      </c>
      <c r="K31" s="151">
        <v>1.5179363640000001</v>
      </c>
      <c r="L31" s="6">
        <v>1.609861728</v>
      </c>
      <c r="M31" s="114">
        <v>1.5255122219999999</v>
      </c>
      <c r="N31" s="298">
        <v>1.683495714</v>
      </c>
      <c r="O31" s="6">
        <v>1.6706263159999999</v>
      </c>
      <c r="P31" s="3">
        <v>1.438833628</v>
      </c>
      <c r="Q31" s="151">
        <v>1.556352586</v>
      </c>
      <c r="R31" s="6">
        <v>1.445079</v>
      </c>
      <c r="S31" s="3">
        <v>1.6611212120000001</v>
      </c>
      <c r="T31" s="151">
        <v>1.5569589150000001</v>
      </c>
      <c r="U31" s="6">
        <v>1.6479604940000001</v>
      </c>
      <c r="V31" s="3">
        <v>1.5931916669999999</v>
      </c>
      <c r="W31" s="151">
        <v>1.6208687500000001</v>
      </c>
      <c r="X31" s="3">
        <v>1.4439390480000001</v>
      </c>
      <c r="Y31" s="3">
        <v>1.4964169490000001</v>
      </c>
      <c r="Z31" s="26">
        <v>1.5994443300000001</v>
      </c>
    </row>
    <row r="32" spans="2:26" ht="13" thickBot="1" x14ac:dyDescent="0.3">
      <c r="B32" s="46" t="s">
        <v>147</v>
      </c>
      <c r="C32" s="216">
        <v>0.35824620000000001</v>
      </c>
      <c r="D32" s="96">
        <v>0.37614340000000002</v>
      </c>
      <c r="E32" s="47">
        <v>0.32088349999999999</v>
      </c>
      <c r="F32" s="152">
        <v>0.22780400000000001</v>
      </c>
      <c r="G32" s="96">
        <v>0.20107530000000001</v>
      </c>
      <c r="H32" s="47">
        <v>0.20832909999999999</v>
      </c>
      <c r="I32" s="152">
        <v>0.3566473</v>
      </c>
      <c r="J32" s="96">
        <v>0.34763509999999997</v>
      </c>
      <c r="K32" s="47">
        <v>0.32212105299999999</v>
      </c>
      <c r="L32" s="152">
        <v>0.37948235299999999</v>
      </c>
      <c r="M32" s="299">
        <v>0.321103478</v>
      </c>
      <c r="N32" s="300">
        <v>0.36588709699999999</v>
      </c>
      <c r="O32" s="152">
        <v>0.26558775499999998</v>
      </c>
      <c r="P32" s="96">
        <v>0.27170955400000002</v>
      </c>
      <c r="Q32" s="47">
        <v>0.28283897099999999</v>
      </c>
      <c r="R32" s="152">
        <v>0.26797582399999997</v>
      </c>
      <c r="S32" s="96">
        <v>0.281554839</v>
      </c>
      <c r="T32" s="47">
        <v>0.29933762400000002</v>
      </c>
      <c r="U32" s="152">
        <v>0.35997249999999997</v>
      </c>
      <c r="V32" s="96">
        <v>0.33268592600000002</v>
      </c>
      <c r="W32" s="47">
        <v>0.369379452</v>
      </c>
      <c r="X32" s="96">
        <v>0.37604938300000001</v>
      </c>
      <c r="Y32" s="96">
        <v>0.34728795200000001</v>
      </c>
      <c r="Z32" s="17">
        <v>0.35242815500000002</v>
      </c>
    </row>
    <row r="34" spans="2:20" x14ac:dyDescent="0.25">
      <c r="B34" s="428"/>
      <c r="C34" s="428"/>
      <c r="D34" s="428"/>
      <c r="E34" s="428"/>
      <c r="F34" s="428"/>
      <c r="G34" s="428"/>
      <c r="H34" s="428"/>
      <c r="I34" s="176"/>
      <c r="M34" s="428"/>
      <c r="N34" s="428"/>
      <c r="O34" s="428"/>
      <c r="P34" s="428"/>
      <c r="Q34" s="428"/>
      <c r="R34" s="428"/>
      <c r="S34" s="428"/>
      <c r="T34" s="176"/>
    </row>
    <row r="35" spans="2:20" ht="13" x14ac:dyDescent="0.3">
      <c r="B35" s="336" t="s">
        <v>205</v>
      </c>
      <c r="C35" s="429"/>
      <c r="D35" s="429"/>
      <c r="E35" s="429"/>
      <c r="F35" s="429"/>
      <c r="G35" s="429"/>
      <c r="H35" s="429"/>
      <c r="I35" s="429"/>
      <c r="M35" s="336" t="s">
        <v>206</v>
      </c>
      <c r="N35" s="429"/>
      <c r="O35" s="429"/>
      <c r="P35" s="429"/>
      <c r="Q35" s="429"/>
      <c r="R35" s="429"/>
      <c r="S35" s="429"/>
      <c r="T35" s="429"/>
    </row>
    <row r="36" spans="2:20" ht="13" thickBot="1" x14ac:dyDescent="0.3">
      <c r="B36" s="3" t="s">
        <v>23</v>
      </c>
      <c r="C36" s="176"/>
      <c r="D36" s="176"/>
      <c r="E36" s="176"/>
      <c r="F36" s="176"/>
      <c r="G36" s="176"/>
      <c r="H36" s="176"/>
      <c r="I36" s="176"/>
      <c r="M36" s="3" t="s">
        <v>23</v>
      </c>
      <c r="N36" s="176"/>
      <c r="O36" s="176"/>
      <c r="P36" s="176"/>
      <c r="Q36" s="176"/>
      <c r="R36" s="176"/>
      <c r="S36" s="176"/>
      <c r="T36" s="176"/>
    </row>
    <row r="37" spans="2:20" x14ac:dyDescent="0.25">
      <c r="B37" s="380" t="s">
        <v>14</v>
      </c>
      <c r="C37" s="382" t="s">
        <v>15</v>
      </c>
      <c r="D37" s="430" t="s">
        <v>16</v>
      </c>
      <c r="E37" s="386" t="s">
        <v>17</v>
      </c>
      <c r="F37" s="388" t="s">
        <v>18</v>
      </c>
      <c r="G37" s="392" t="s">
        <v>19</v>
      </c>
      <c r="H37" s="393"/>
      <c r="I37" s="176"/>
      <c r="M37" s="380" t="s">
        <v>14</v>
      </c>
      <c r="N37" s="382" t="s">
        <v>15</v>
      </c>
      <c r="O37" s="430" t="s">
        <v>16</v>
      </c>
      <c r="P37" s="386" t="s">
        <v>17</v>
      </c>
      <c r="Q37" s="388" t="s">
        <v>18</v>
      </c>
      <c r="R37" s="392" t="s">
        <v>19</v>
      </c>
      <c r="S37" s="393"/>
      <c r="T37" s="176"/>
    </row>
    <row r="38" spans="2:20" ht="13" thickBot="1" x14ac:dyDescent="0.3">
      <c r="B38" s="381"/>
      <c r="C38" s="383"/>
      <c r="D38" s="431"/>
      <c r="E38" s="387"/>
      <c r="F38" s="389"/>
      <c r="G38" s="16" t="s">
        <v>20</v>
      </c>
      <c r="H38" s="17" t="s">
        <v>21</v>
      </c>
      <c r="I38" s="176"/>
      <c r="M38" s="381"/>
      <c r="N38" s="383"/>
      <c r="O38" s="431"/>
      <c r="P38" s="387"/>
      <c r="Q38" s="389"/>
      <c r="R38" s="16" t="s">
        <v>20</v>
      </c>
      <c r="S38" s="17" t="s">
        <v>21</v>
      </c>
      <c r="T38" s="176"/>
    </row>
    <row r="39" spans="2:20" ht="14.5" x14ac:dyDescent="0.25">
      <c r="B39" s="177" t="s">
        <v>0</v>
      </c>
      <c r="C39" s="217" t="s">
        <v>1</v>
      </c>
      <c r="D39" s="178">
        <v>2.6698892333333113E-2</v>
      </c>
      <c r="E39" s="179">
        <v>6.6570534890624269E-2</v>
      </c>
      <c r="F39" s="180">
        <v>0.99988137490651219</v>
      </c>
      <c r="G39" s="181">
        <v>-0.20377833124956021</v>
      </c>
      <c r="H39" s="182">
        <v>0.25717611591622647</v>
      </c>
      <c r="I39" s="176"/>
      <c r="M39" s="183" t="s">
        <v>0</v>
      </c>
      <c r="N39" s="224" t="s">
        <v>1</v>
      </c>
      <c r="O39" s="184" t="s">
        <v>210</v>
      </c>
      <c r="P39" s="179">
        <v>1.6233190524453274E-2</v>
      </c>
      <c r="Q39" s="180">
        <v>4.945527866562216E-6</v>
      </c>
      <c r="R39" s="181">
        <v>8.3153148157157963E-2</v>
      </c>
      <c r="S39" s="182">
        <v>0.19555665184284204</v>
      </c>
      <c r="T39" s="176"/>
    </row>
    <row r="40" spans="2:20" ht="13" x14ac:dyDescent="0.25">
      <c r="B40" s="218"/>
      <c r="C40" s="219" t="s">
        <v>459</v>
      </c>
      <c r="D40" s="185">
        <v>-1.3854108666666587E-2</v>
      </c>
      <c r="E40" s="186">
        <v>6.6570534890624269E-2</v>
      </c>
      <c r="F40" s="187">
        <v>0.99999864405127237</v>
      </c>
      <c r="G40" s="188">
        <v>-0.24433133224955991</v>
      </c>
      <c r="H40" s="189">
        <v>0.21662311491622674</v>
      </c>
      <c r="I40" s="176"/>
      <c r="M40" s="225"/>
      <c r="N40" s="226" t="s">
        <v>458</v>
      </c>
      <c r="O40" s="185">
        <v>9.6232156666666846E-3</v>
      </c>
      <c r="P40" s="186">
        <v>1.6233190524453274E-2</v>
      </c>
      <c r="Q40" s="187">
        <v>0.99848832349839078</v>
      </c>
      <c r="R40" s="188">
        <v>-4.6578536176175349E-2</v>
      </c>
      <c r="S40" s="189">
        <v>6.5824967509508725E-2</v>
      </c>
      <c r="T40" s="176"/>
    </row>
    <row r="41" spans="2:20" ht="13" x14ac:dyDescent="0.25">
      <c r="B41" s="218"/>
      <c r="C41" s="219" t="s">
        <v>460</v>
      </c>
      <c r="D41" s="185">
        <v>-2.9961887666666742E-2</v>
      </c>
      <c r="E41" s="186">
        <v>6.6570534890624269E-2</v>
      </c>
      <c r="F41" s="187">
        <v>0.99974510374313907</v>
      </c>
      <c r="G41" s="188">
        <v>-0.2604391112495601</v>
      </c>
      <c r="H41" s="189">
        <v>0.20051533591622658</v>
      </c>
      <c r="I41" s="176"/>
      <c r="M41" s="225"/>
      <c r="N41" s="226" t="s">
        <v>460</v>
      </c>
      <c r="O41" s="185">
        <v>-3.7332760000000076E-3</v>
      </c>
      <c r="P41" s="186">
        <v>1.6233190524453274E-2</v>
      </c>
      <c r="Q41" s="187">
        <v>0.99999729821615879</v>
      </c>
      <c r="R41" s="188">
        <v>-5.9935027842842041E-2</v>
      </c>
      <c r="S41" s="189">
        <v>5.2468475842842026E-2</v>
      </c>
      <c r="T41" s="176"/>
    </row>
    <row r="42" spans="2:20" ht="14.5" x14ac:dyDescent="0.25">
      <c r="B42" s="218"/>
      <c r="C42" s="219" t="s">
        <v>148</v>
      </c>
      <c r="D42" s="185">
        <v>2.1057156999999993E-2</v>
      </c>
      <c r="E42" s="186">
        <v>6.6570534890624269E-2</v>
      </c>
      <c r="F42" s="187">
        <v>0.99997603846352179</v>
      </c>
      <c r="G42" s="188">
        <v>-0.20942006658289333</v>
      </c>
      <c r="H42" s="189">
        <v>0.25153438058289335</v>
      </c>
      <c r="I42" s="176"/>
      <c r="M42" s="225"/>
      <c r="N42" s="226" t="s">
        <v>148</v>
      </c>
      <c r="O42" s="190" t="s">
        <v>211</v>
      </c>
      <c r="P42" s="186">
        <v>1.6233190524453274E-2</v>
      </c>
      <c r="Q42" s="187">
        <v>3.5642788811212078E-3</v>
      </c>
      <c r="R42" s="188">
        <v>2.2177188157157975E-2</v>
      </c>
      <c r="S42" s="189">
        <v>0.13458069184284205</v>
      </c>
      <c r="T42" s="176"/>
    </row>
    <row r="43" spans="2:20" ht="14.5" x14ac:dyDescent="0.25">
      <c r="B43" s="218"/>
      <c r="C43" s="219" t="s">
        <v>149</v>
      </c>
      <c r="D43" s="185">
        <v>2.1941624666666604E-2</v>
      </c>
      <c r="E43" s="186">
        <v>6.6570534890624269E-2</v>
      </c>
      <c r="F43" s="187">
        <v>0.99996832118273316</v>
      </c>
      <c r="G43" s="188">
        <v>-0.20853559891622672</v>
      </c>
      <c r="H43" s="189">
        <v>0.25241884824955996</v>
      </c>
      <c r="I43" s="176"/>
      <c r="M43" s="225"/>
      <c r="N43" s="226" t="s">
        <v>149</v>
      </c>
      <c r="O43" s="190" t="s">
        <v>212</v>
      </c>
      <c r="P43" s="186">
        <v>1.6233190524453274E-2</v>
      </c>
      <c r="Q43" s="187">
        <v>1.124988889890477E-2</v>
      </c>
      <c r="R43" s="188">
        <v>1.2599852490491344E-2</v>
      </c>
      <c r="S43" s="189">
        <v>0.12500335617617542</v>
      </c>
      <c r="T43" s="176"/>
    </row>
    <row r="44" spans="2:20" ht="13" x14ac:dyDescent="0.25">
      <c r="B44" s="218"/>
      <c r="C44" s="219" t="s">
        <v>203</v>
      </c>
      <c r="D44" s="185">
        <v>-4.4345636666666799E-2</v>
      </c>
      <c r="E44" s="186">
        <v>6.6570534890624269E-2</v>
      </c>
      <c r="F44" s="187">
        <v>0.99687385575715071</v>
      </c>
      <c r="G44" s="188">
        <v>-0.27482286024956015</v>
      </c>
      <c r="H44" s="189">
        <v>0.18613158691622653</v>
      </c>
      <c r="I44" s="176"/>
      <c r="M44" s="225"/>
      <c r="N44" s="226" t="s">
        <v>203</v>
      </c>
      <c r="O44" s="185">
        <v>-2.2549259999999904E-3</v>
      </c>
      <c r="P44" s="186">
        <v>1.6233190524453274E-2</v>
      </c>
      <c r="Q44" s="187">
        <v>0.99999991794004606</v>
      </c>
      <c r="R44" s="188">
        <v>-5.8456677842842024E-2</v>
      </c>
      <c r="S44" s="189">
        <v>5.3946825842842043E-2</v>
      </c>
      <c r="T44" s="176"/>
    </row>
    <row r="45" spans="2:20" ht="13.5" thickBot="1" x14ac:dyDescent="0.3">
      <c r="B45" s="220"/>
      <c r="C45" s="221" t="s">
        <v>204</v>
      </c>
      <c r="D45" s="191">
        <v>6.3061224666666638E-2</v>
      </c>
      <c r="E45" s="192">
        <v>6.6570534890624269E-2</v>
      </c>
      <c r="F45" s="193">
        <v>0.97586672962638432</v>
      </c>
      <c r="G45" s="194">
        <v>-0.16741599891622669</v>
      </c>
      <c r="H45" s="195">
        <v>0.29353844824955999</v>
      </c>
      <c r="I45" s="176"/>
      <c r="M45" s="227"/>
      <c r="N45" s="228" t="s">
        <v>204</v>
      </c>
      <c r="O45" s="191">
        <v>-6.8307966666667497E-3</v>
      </c>
      <c r="P45" s="192">
        <v>1.6233190524453274E-2</v>
      </c>
      <c r="Q45" s="193">
        <v>0.9998366860660084</v>
      </c>
      <c r="R45" s="194">
        <v>-6.303254850950879E-2</v>
      </c>
      <c r="S45" s="195">
        <v>4.9370955176175284E-2</v>
      </c>
      <c r="T45" s="176"/>
    </row>
    <row r="46" spans="2:20" ht="14.5" x14ac:dyDescent="0.25">
      <c r="B46" s="222" t="s">
        <v>1</v>
      </c>
      <c r="C46" s="197" t="s">
        <v>0</v>
      </c>
      <c r="D46" s="198">
        <v>-2.6698892333333113E-2</v>
      </c>
      <c r="E46" s="199">
        <v>6.6570534890624269E-2</v>
      </c>
      <c r="F46" s="200">
        <v>0.99988137490651219</v>
      </c>
      <c r="G46" s="201">
        <v>-0.25717611591622647</v>
      </c>
      <c r="H46" s="202">
        <v>0.20377833124956021</v>
      </c>
      <c r="I46" s="176"/>
      <c r="M46" s="229" t="s">
        <v>1</v>
      </c>
      <c r="N46" s="203" t="s">
        <v>0</v>
      </c>
      <c r="O46" s="204" t="s">
        <v>213</v>
      </c>
      <c r="P46" s="199">
        <v>1.6233190524453274E-2</v>
      </c>
      <c r="Q46" s="200">
        <v>4.945527866562216E-6</v>
      </c>
      <c r="R46" s="201">
        <v>-0.19555665184284204</v>
      </c>
      <c r="S46" s="202">
        <v>-8.3153148157157963E-2</v>
      </c>
      <c r="T46" s="176"/>
    </row>
    <row r="47" spans="2:20" ht="14.5" x14ac:dyDescent="0.25">
      <c r="B47" s="218"/>
      <c r="C47" s="219" t="s">
        <v>458</v>
      </c>
      <c r="D47" s="185">
        <v>-4.05530009999997E-2</v>
      </c>
      <c r="E47" s="186">
        <v>6.6570534890624269E-2</v>
      </c>
      <c r="F47" s="187">
        <v>0.99820582453655782</v>
      </c>
      <c r="G47" s="188">
        <v>-0.27103022458289305</v>
      </c>
      <c r="H47" s="189">
        <v>0.18992422258289363</v>
      </c>
      <c r="I47" s="176"/>
      <c r="M47" s="225"/>
      <c r="N47" s="226" t="s">
        <v>458</v>
      </c>
      <c r="O47" s="190" t="s">
        <v>214</v>
      </c>
      <c r="P47" s="186">
        <v>1.6233190524453274E-2</v>
      </c>
      <c r="Q47" s="187">
        <v>1.2521725788361415E-5</v>
      </c>
      <c r="R47" s="188">
        <v>-0.18593343617617536</v>
      </c>
      <c r="S47" s="189">
        <v>-7.3529932490491279E-2</v>
      </c>
      <c r="T47" s="176"/>
    </row>
    <row r="48" spans="2:20" ht="14.5" x14ac:dyDescent="0.25">
      <c r="B48" s="218"/>
      <c r="C48" s="219" t="s">
        <v>460</v>
      </c>
      <c r="D48" s="185">
        <v>-5.6660779999999855E-2</v>
      </c>
      <c r="E48" s="186">
        <v>6.6570534890624269E-2</v>
      </c>
      <c r="F48" s="187">
        <v>0.98665701482155987</v>
      </c>
      <c r="G48" s="188">
        <v>-0.28713800358289321</v>
      </c>
      <c r="H48" s="189">
        <v>0.17381644358289347</v>
      </c>
      <c r="I48" s="176"/>
      <c r="M48" s="225"/>
      <c r="N48" s="226" t="s">
        <v>460</v>
      </c>
      <c r="O48" s="190" t="s">
        <v>215</v>
      </c>
      <c r="P48" s="186">
        <v>1.6233190524453274E-2</v>
      </c>
      <c r="Q48" s="187">
        <v>3.4868362639439709E-6</v>
      </c>
      <c r="R48" s="188">
        <v>-0.19928992784284205</v>
      </c>
      <c r="S48" s="189">
        <v>-8.6886424157157971E-2</v>
      </c>
      <c r="T48" s="176"/>
    </row>
    <row r="49" spans="2:20" ht="14.5" x14ac:dyDescent="0.25">
      <c r="B49" s="218"/>
      <c r="C49" s="219" t="s">
        <v>148</v>
      </c>
      <c r="D49" s="185">
        <v>-5.6417353333331199E-3</v>
      </c>
      <c r="E49" s="186">
        <v>6.6570534890624269E-2</v>
      </c>
      <c r="F49" s="187">
        <v>0.99999999738537915</v>
      </c>
      <c r="G49" s="188">
        <v>-0.23611895891622645</v>
      </c>
      <c r="H49" s="189">
        <v>0.22483548824956021</v>
      </c>
      <c r="I49" s="176"/>
      <c r="M49" s="225"/>
      <c r="N49" s="226" t="s">
        <v>148</v>
      </c>
      <c r="O49" s="190" t="s">
        <v>216</v>
      </c>
      <c r="P49" s="186">
        <v>1.6233190524453274E-2</v>
      </c>
      <c r="Q49" s="187">
        <v>2.862281084385665E-2</v>
      </c>
      <c r="R49" s="188">
        <v>-0.11717771184284204</v>
      </c>
      <c r="S49" s="189">
        <v>-4.7742081571579623E-3</v>
      </c>
      <c r="T49" s="176"/>
    </row>
    <row r="50" spans="2:20" ht="14.5" x14ac:dyDescent="0.25">
      <c r="B50" s="218"/>
      <c r="C50" s="219" t="s">
        <v>149</v>
      </c>
      <c r="D50" s="185">
        <v>-4.7572676666665092E-3</v>
      </c>
      <c r="E50" s="186">
        <v>6.6570534890624269E-2</v>
      </c>
      <c r="F50" s="187">
        <v>0.99999999920586313</v>
      </c>
      <c r="G50" s="188">
        <v>-0.23523449124955984</v>
      </c>
      <c r="H50" s="189">
        <v>0.22571995591622682</v>
      </c>
      <c r="I50" s="176"/>
      <c r="M50" s="225"/>
      <c r="N50" s="226" t="s">
        <v>149</v>
      </c>
      <c r="O50" s="190" t="s">
        <v>217</v>
      </c>
      <c r="P50" s="186">
        <v>1.6233190524453274E-2</v>
      </c>
      <c r="Q50" s="187">
        <v>9.1148232039134358E-3</v>
      </c>
      <c r="R50" s="188">
        <v>-0.12675504750950867</v>
      </c>
      <c r="S50" s="189">
        <v>-1.4351543823824593E-2</v>
      </c>
      <c r="T50" s="176"/>
    </row>
    <row r="51" spans="2:20" ht="14.5" x14ac:dyDescent="0.25">
      <c r="B51" s="218"/>
      <c r="C51" s="219" t="s">
        <v>203</v>
      </c>
      <c r="D51" s="185">
        <v>-7.1044528999999912E-2</v>
      </c>
      <c r="E51" s="186">
        <v>6.6570534890624269E-2</v>
      </c>
      <c r="F51" s="187">
        <v>0.95500097817746754</v>
      </c>
      <c r="G51" s="188">
        <v>-0.30152175258289327</v>
      </c>
      <c r="H51" s="189">
        <v>0.15943269458289341</v>
      </c>
      <c r="I51" s="176"/>
      <c r="M51" s="225"/>
      <c r="N51" s="226" t="s">
        <v>203</v>
      </c>
      <c r="O51" s="190" t="s">
        <v>218</v>
      </c>
      <c r="P51" s="186">
        <v>1.6233190524453274E-2</v>
      </c>
      <c r="Q51" s="187">
        <v>4.0015209947785735E-6</v>
      </c>
      <c r="R51" s="188">
        <v>-0.19781157784284203</v>
      </c>
      <c r="S51" s="189">
        <v>-8.5408074157157954E-2</v>
      </c>
      <c r="T51" s="176"/>
    </row>
    <row r="52" spans="2:20" ht="15" thickBot="1" x14ac:dyDescent="0.3">
      <c r="B52" s="220"/>
      <c r="C52" s="221" t="s">
        <v>204</v>
      </c>
      <c r="D52" s="191">
        <v>3.6362332333333525E-2</v>
      </c>
      <c r="E52" s="192">
        <v>6.6570534890624269E-2</v>
      </c>
      <c r="F52" s="193">
        <v>0.99910183478367831</v>
      </c>
      <c r="G52" s="194">
        <v>-0.1941148912495598</v>
      </c>
      <c r="H52" s="195">
        <v>0.26683955591622688</v>
      </c>
      <c r="I52" s="176"/>
      <c r="M52" s="227"/>
      <c r="N52" s="228" t="s">
        <v>204</v>
      </c>
      <c r="O52" s="205" t="s">
        <v>219</v>
      </c>
      <c r="P52" s="192">
        <v>1.6233190524453274E-2</v>
      </c>
      <c r="Q52" s="193">
        <v>2.6209218582096128E-6</v>
      </c>
      <c r="R52" s="194">
        <v>-0.20238744850950879</v>
      </c>
      <c r="S52" s="195">
        <v>-8.9983944823824713E-2</v>
      </c>
      <c r="T52" s="176"/>
    </row>
    <row r="53" spans="2:20" ht="13" x14ac:dyDescent="0.25">
      <c r="B53" s="222" t="s">
        <v>458</v>
      </c>
      <c r="C53" s="197" t="s">
        <v>0</v>
      </c>
      <c r="D53" s="198">
        <v>1.3854108666666587E-2</v>
      </c>
      <c r="E53" s="199">
        <v>6.6570534890624269E-2</v>
      </c>
      <c r="F53" s="200">
        <v>0.99999864405127237</v>
      </c>
      <c r="G53" s="201">
        <v>-0.21662311491622674</v>
      </c>
      <c r="H53" s="202">
        <v>0.24433133224955991</v>
      </c>
      <c r="I53" s="176"/>
      <c r="M53" s="229" t="s">
        <v>458</v>
      </c>
      <c r="N53" s="203" t="s">
        <v>0</v>
      </c>
      <c r="O53" s="198">
        <v>-9.6232156666666846E-3</v>
      </c>
      <c r="P53" s="199">
        <v>1.6233190524453274E-2</v>
      </c>
      <c r="Q53" s="200">
        <v>0.99848832349839078</v>
      </c>
      <c r="R53" s="201">
        <v>-6.5824967509508725E-2</v>
      </c>
      <c r="S53" s="202">
        <v>4.6578536176175349E-2</v>
      </c>
      <c r="T53" s="176"/>
    </row>
    <row r="54" spans="2:20" ht="14.5" x14ac:dyDescent="0.25">
      <c r="B54" s="218"/>
      <c r="C54" s="219" t="s">
        <v>1</v>
      </c>
      <c r="D54" s="185">
        <v>4.05530009999997E-2</v>
      </c>
      <c r="E54" s="186">
        <v>6.6570534890624269E-2</v>
      </c>
      <c r="F54" s="187">
        <v>0.99820582453655782</v>
      </c>
      <c r="G54" s="188">
        <v>-0.18992422258289363</v>
      </c>
      <c r="H54" s="189">
        <v>0.27103022458289305</v>
      </c>
      <c r="I54" s="176"/>
      <c r="M54" s="225"/>
      <c r="N54" s="226" t="s">
        <v>1</v>
      </c>
      <c r="O54" s="190" t="s">
        <v>220</v>
      </c>
      <c r="P54" s="186">
        <v>1.6233190524453274E-2</v>
      </c>
      <c r="Q54" s="187">
        <v>1.2521725788361415E-5</v>
      </c>
      <c r="R54" s="188">
        <v>7.3529932490491279E-2</v>
      </c>
      <c r="S54" s="189">
        <v>0.18593343617617536</v>
      </c>
      <c r="T54" s="176"/>
    </row>
    <row r="55" spans="2:20" ht="13" x14ac:dyDescent="0.25">
      <c r="B55" s="218"/>
      <c r="C55" s="219" t="s">
        <v>460</v>
      </c>
      <c r="D55" s="185">
        <v>-1.6107779000000155E-2</v>
      </c>
      <c r="E55" s="186">
        <v>6.6570534890624269E-2</v>
      </c>
      <c r="F55" s="187">
        <v>0.99999616668429347</v>
      </c>
      <c r="G55" s="188">
        <v>-0.24658500258289348</v>
      </c>
      <c r="H55" s="189">
        <v>0.21436944458289317</v>
      </c>
      <c r="I55" s="176"/>
      <c r="M55" s="225"/>
      <c r="N55" s="226" t="s">
        <v>460</v>
      </c>
      <c r="O55" s="185">
        <v>-1.3356491666666692E-2</v>
      </c>
      <c r="P55" s="186">
        <v>1.6233190524453274E-2</v>
      </c>
      <c r="Q55" s="187">
        <v>0.98900278352128645</v>
      </c>
      <c r="R55" s="188">
        <v>-6.9558243509508733E-2</v>
      </c>
      <c r="S55" s="189">
        <v>4.2845260176175341E-2</v>
      </c>
      <c r="T55" s="176"/>
    </row>
    <row r="56" spans="2:20" ht="14.5" x14ac:dyDescent="0.25">
      <c r="B56" s="218"/>
      <c r="C56" s="219" t="s">
        <v>148</v>
      </c>
      <c r="D56" s="185">
        <v>3.491126566666658E-2</v>
      </c>
      <c r="E56" s="186">
        <v>6.6570534890624269E-2</v>
      </c>
      <c r="F56" s="187">
        <v>0.99930877890742542</v>
      </c>
      <c r="G56" s="188">
        <v>-0.19556595791622675</v>
      </c>
      <c r="H56" s="189">
        <v>0.26538848924955993</v>
      </c>
      <c r="I56" s="176"/>
      <c r="M56" s="225"/>
      <c r="N56" s="226" t="s">
        <v>148</v>
      </c>
      <c r="O56" s="190" t="s">
        <v>221</v>
      </c>
      <c r="P56" s="186">
        <v>1.6233190524453274E-2</v>
      </c>
      <c r="Q56" s="187">
        <v>1.1312041026220299E-2</v>
      </c>
      <c r="R56" s="188">
        <v>1.255397249049129E-2</v>
      </c>
      <c r="S56" s="189">
        <v>0.12495747617617536</v>
      </c>
      <c r="T56" s="176"/>
    </row>
    <row r="57" spans="2:20" ht="14.5" x14ac:dyDescent="0.25">
      <c r="B57" s="218"/>
      <c r="C57" s="219" t="s">
        <v>149</v>
      </c>
      <c r="D57" s="185">
        <v>3.5795733333333191E-2</v>
      </c>
      <c r="E57" s="186">
        <v>6.6570534890624269E-2</v>
      </c>
      <c r="F57" s="187">
        <v>0.99918794368792352</v>
      </c>
      <c r="G57" s="188">
        <v>-0.19468149024956014</v>
      </c>
      <c r="H57" s="189">
        <v>0.26627295691622654</v>
      </c>
      <c r="I57" s="176"/>
      <c r="M57" s="225"/>
      <c r="N57" s="226" t="s">
        <v>149</v>
      </c>
      <c r="O57" s="190" t="s">
        <v>222</v>
      </c>
      <c r="P57" s="186">
        <v>1.6233190524453274E-2</v>
      </c>
      <c r="Q57" s="187">
        <v>3.5366250121934839E-2</v>
      </c>
      <c r="R57" s="188">
        <v>2.9766368238246591E-3</v>
      </c>
      <c r="S57" s="189">
        <v>0.11538014050950873</v>
      </c>
      <c r="T57" s="176"/>
    </row>
    <row r="58" spans="2:20" ht="13" x14ac:dyDescent="0.25">
      <c r="B58" s="218"/>
      <c r="C58" s="219" t="s">
        <v>203</v>
      </c>
      <c r="D58" s="185">
        <v>-3.0491528000000212E-2</v>
      </c>
      <c r="E58" s="186">
        <v>6.6570534890624269E-2</v>
      </c>
      <c r="F58" s="187">
        <v>0.99971393077169557</v>
      </c>
      <c r="G58" s="188">
        <v>-0.26096875158289357</v>
      </c>
      <c r="H58" s="189">
        <v>0.19998569558289311</v>
      </c>
      <c r="I58" s="176"/>
      <c r="M58" s="225"/>
      <c r="N58" s="226" t="s">
        <v>203</v>
      </c>
      <c r="O58" s="185">
        <v>-1.1878141666666675E-2</v>
      </c>
      <c r="P58" s="186">
        <v>1.6233190524453274E-2</v>
      </c>
      <c r="Q58" s="187">
        <v>0.9944749826385576</v>
      </c>
      <c r="R58" s="188">
        <v>-6.8079893509508715E-2</v>
      </c>
      <c r="S58" s="189">
        <v>4.4323610176175358E-2</v>
      </c>
      <c r="T58" s="176"/>
    </row>
    <row r="59" spans="2:20" ht="13.5" thickBot="1" x14ac:dyDescent="0.3">
      <c r="B59" s="220"/>
      <c r="C59" s="221" t="s">
        <v>204</v>
      </c>
      <c r="D59" s="191">
        <v>7.6915333333333225E-2</v>
      </c>
      <c r="E59" s="192">
        <v>6.6570534890624269E-2</v>
      </c>
      <c r="F59" s="193">
        <v>0.93352061374762674</v>
      </c>
      <c r="G59" s="194">
        <v>-0.1535618902495601</v>
      </c>
      <c r="H59" s="195">
        <v>0.30739255691622658</v>
      </c>
      <c r="I59" s="176"/>
      <c r="M59" s="227"/>
      <c r="N59" s="228" t="s">
        <v>204</v>
      </c>
      <c r="O59" s="191">
        <v>-1.6454012333333434E-2</v>
      </c>
      <c r="P59" s="192">
        <v>1.6233190524453274E-2</v>
      </c>
      <c r="Q59" s="193">
        <v>0.96544841852790086</v>
      </c>
      <c r="R59" s="194">
        <v>-7.2655764176175475E-2</v>
      </c>
      <c r="S59" s="195">
        <v>3.9747739509508599E-2</v>
      </c>
      <c r="T59" s="176"/>
    </row>
    <row r="60" spans="2:20" ht="13" x14ac:dyDescent="0.25">
      <c r="B60" s="222" t="s">
        <v>460</v>
      </c>
      <c r="C60" s="197" t="s">
        <v>0</v>
      </c>
      <c r="D60" s="198">
        <v>2.9961887666666742E-2</v>
      </c>
      <c r="E60" s="199">
        <v>6.6570534890624269E-2</v>
      </c>
      <c r="F60" s="200">
        <v>0.99974510374313907</v>
      </c>
      <c r="G60" s="201">
        <v>-0.20051533591622658</v>
      </c>
      <c r="H60" s="202">
        <v>0.2604391112495601</v>
      </c>
      <c r="I60" s="176"/>
      <c r="M60" s="229" t="s">
        <v>460</v>
      </c>
      <c r="N60" s="203" t="s">
        <v>0</v>
      </c>
      <c r="O60" s="198">
        <v>3.7332760000000076E-3</v>
      </c>
      <c r="P60" s="199">
        <v>1.6233190524453274E-2</v>
      </c>
      <c r="Q60" s="200">
        <v>0.99999729821615879</v>
      </c>
      <c r="R60" s="201">
        <v>-5.2468475842842026E-2</v>
      </c>
      <c r="S60" s="202">
        <v>5.9935027842842041E-2</v>
      </c>
      <c r="T60" s="176"/>
    </row>
    <row r="61" spans="2:20" ht="14.5" x14ac:dyDescent="0.25">
      <c r="B61" s="218"/>
      <c r="C61" s="219" t="s">
        <v>1</v>
      </c>
      <c r="D61" s="185">
        <v>5.6660779999999855E-2</v>
      </c>
      <c r="E61" s="186">
        <v>6.6570534890624269E-2</v>
      </c>
      <c r="F61" s="187">
        <v>0.98665701482155987</v>
      </c>
      <c r="G61" s="188">
        <v>-0.17381644358289347</v>
      </c>
      <c r="H61" s="189">
        <v>0.28713800358289321</v>
      </c>
      <c r="I61" s="176"/>
      <c r="M61" s="225"/>
      <c r="N61" s="226" t="s">
        <v>1</v>
      </c>
      <c r="O61" s="190" t="s">
        <v>223</v>
      </c>
      <c r="P61" s="186">
        <v>1.6233190524453274E-2</v>
      </c>
      <c r="Q61" s="187">
        <v>3.4868362639439709E-6</v>
      </c>
      <c r="R61" s="188">
        <v>8.6886424157157971E-2</v>
      </c>
      <c r="S61" s="189">
        <v>0.19928992784284205</v>
      </c>
      <c r="T61" s="176"/>
    </row>
    <row r="62" spans="2:20" ht="13" x14ac:dyDescent="0.25">
      <c r="B62" s="218"/>
      <c r="C62" s="219" t="s">
        <v>458</v>
      </c>
      <c r="D62" s="185">
        <v>1.6107779000000155E-2</v>
      </c>
      <c r="E62" s="186">
        <v>6.6570534890624269E-2</v>
      </c>
      <c r="F62" s="187">
        <v>0.99999616668429347</v>
      </c>
      <c r="G62" s="188">
        <v>-0.21436944458289317</v>
      </c>
      <c r="H62" s="189">
        <v>0.24658500258289348</v>
      </c>
      <c r="I62" s="176"/>
      <c r="M62" s="225"/>
      <c r="N62" s="226" t="s">
        <v>458</v>
      </c>
      <c r="O62" s="185">
        <v>1.3356491666666692E-2</v>
      </c>
      <c r="P62" s="186">
        <v>1.6233190524453274E-2</v>
      </c>
      <c r="Q62" s="187">
        <v>0.98900278352128645</v>
      </c>
      <c r="R62" s="188">
        <v>-4.2845260176175341E-2</v>
      </c>
      <c r="S62" s="189">
        <v>6.9558243509508733E-2</v>
      </c>
      <c r="T62" s="176"/>
    </row>
    <row r="63" spans="2:20" ht="14.5" x14ac:dyDescent="0.25">
      <c r="B63" s="218"/>
      <c r="C63" s="219" t="s">
        <v>148</v>
      </c>
      <c r="D63" s="185">
        <v>5.1019044666666735E-2</v>
      </c>
      <c r="E63" s="186">
        <v>6.6570534890624269E-2</v>
      </c>
      <c r="F63" s="187">
        <v>0.99272634037330243</v>
      </c>
      <c r="G63" s="188">
        <v>-0.17945817891622659</v>
      </c>
      <c r="H63" s="189">
        <v>0.28149626824956009</v>
      </c>
      <c r="I63" s="176"/>
      <c r="M63" s="225"/>
      <c r="N63" s="226" t="s">
        <v>148</v>
      </c>
      <c r="O63" s="190" t="s">
        <v>224</v>
      </c>
      <c r="P63" s="186">
        <v>1.6233190524453274E-2</v>
      </c>
      <c r="Q63" s="187">
        <v>2.2847583121814452E-3</v>
      </c>
      <c r="R63" s="188">
        <v>2.5910464157157982E-2</v>
      </c>
      <c r="S63" s="189">
        <v>0.13831396784284206</v>
      </c>
      <c r="T63" s="176"/>
    </row>
    <row r="64" spans="2:20" ht="14.5" x14ac:dyDescent="0.25">
      <c r="B64" s="218"/>
      <c r="C64" s="219" t="s">
        <v>149</v>
      </c>
      <c r="D64" s="185">
        <v>5.1903512333333346E-2</v>
      </c>
      <c r="E64" s="186">
        <v>6.6570534890624269E-2</v>
      </c>
      <c r="F64" s="187">
        <v>0.99195315291372577</v>
      </c>
      <c r="G64" s="188">
        <v>-0.17857371124955998</v>
      </c>
      <c r="H64" s="189">
        <v>0.2823807359162267</v>
      </c>
      <c r="I64" s="176"/>
      <c r="M64" s="225"/>
      <c r="N64" s="226" t="s">
        <v>149</v>
      </c>
      <c r="O64" s="190" t="s">
        <v>225</v>
      </c>
      <c r="P64" s="186">
        <v>1.6233190524453274E-2</v>
      </c>
      <c r="Q64" s="187">
        <v>7.1831385369967027E-3</v>
      </c>
      <c r="R64" s="188">
        <v>1.6333128490491351E-2</v>
      </c>
      <c r="S64" s="189">
        <v>0.12873663217617543</v>
      </c>
      <c r="T64" s="176"/>
    </row>
    <row r="65" spans="2:20" ht="13" x14ac:dyDescent="0.25">
      <c r="B65" s="218"/>
      <c r="C65" s="219" t="s">
        <v>203</v>
      </c>
      <c r="D65" s="185">
        <v>-1.4383749000000057E-2</v>
      </c>
      <c r="E65" s="186">
        <v>6.6570534890624269E-2</v>
      </c>
      <c r="F65" s="187">
        <v>0.99999824298754136</v>
      </c>
      <c r="G65" s="188">
        <v>-0.24486097258289338</v>
      </c>
      <c r="H65" s="189">
        <v>0.21609347458289327</v>
      </c>
      <c r="I65" s="176"/>
      <c r="M65" s="225"/>
      <c r="N65" s="226" t="s">
        <v>203</v>
      </c>
      <c r="O65" s="185">
        <v>1.4783500000000172E-3</v>
      </c>
      <c r="P65" s="186">
        <v>1.6233190524453274E-2</v>
      </c>
      <c r="Q65" s="187">
        <v>0.99999999567865006</v>
      </c>
      <c r="R65" s="188">
        <v>-5.4723401842842016E-2</v>
      </c>
      <c r="S65" s="189">
        <v>5.7680101842842051E-2</v>
      </c>
      <c r="T65" s="176"/>
    </row>
    <row r="66" spans="2:20" ht="13.5" thickBot="1" x14ac:dyDescent="0.3">
      <c r="B66" s="220"/>
      <c r="C66" s="221" t="s">
        <v>204</v>
      </c>
      <c r="D66" s="191">
        <v>9.302311233333338E-2</v>
      </c>
      <c r="E66" s="192">
        <v>6.6570534890624269E-2</v>
      </c>
      <c r="F66" s="193">
        <v>0.84588003754790042</v>
      </c>
      <c r="G66" s="194">
        <v>-0.13745411124955995</v>
      </c>
      <c r="H66" s="195">
        <v>0.32350033591622673</v>
      </c>
      <c r="I66" s="176"/>
      <c r="M66" s="227"/>
      <c r="N66" s="228" t="s">
        <v>204</v>
      </c>
      <c r="O66" s="191">
        <v>-3.0975206666667421E-3</v>
      </c>
      <c r="P66" s="192">
        <v>1.6233190524453274E-2</v>
      </c>
      <c r="Q66" s="193">
        <v>0.99999925602759931</v>
      </c>
      <c r="R66" s="194">
        <v>-5.9299272509508776E-2</v>
      </c>
      <c r="S66" s="195">
        <v>5.3104231176175291E-2</v>
      </c>
      <c r="T66" s="176"/>
    </row>
    <row r="67" spans="2:20" ht="14.5" x14ac:dyDescent="0.25">
      <c r="B67" s="222" t="s">
        <v>148</v>
      </c>
      <c r="C67" s="223" t="s">
        <v>0</v>
      </c>
      <c r="D67" s="198">
        <v>-2.1057156999999993E-2</v>
      </c>
      <c r="E67" s="199">
        <v>6.6570534890624269E-2</v>
      </c>
      <c r="F67" s="200">
        <v>0.99997603846352179</v>
      </c>
      <c r="G67" s="201">
        <v>-0.25153438058289335</v>
      </c>
      <c r="H67" s="202">
        <v>0.20942006658289333</v>
      </c>
      <c r="I67" s="176"/>
      <c r="M67" s="229" t="s">
        <v>148</v>
      </c>
      <c r="N67" s="203" t="s">
        <v>0</v>
      </c>
      <c r="O67" s="204" t="s">
        <v>226</v>
      </c>
      <c r="P67" s="199">
        <v>1.6233190524453274E-2</v>
      </c>
      <c r="Q67" s="200">
        <v>3.5642788811212078E-3</v>
      </c>
      <c r="R67" s="201">
        <v>-0.13458069184284205</v>
      </c>
      <c r="S67" s="202">
        <v>-2.2177188157157975E-2</v>
      </c>
      <c r="T67" s="176"/>
    </row>
    <row r="68" spans="2:20" ht="14.5" x14ac:dyDescent="0.25">
      <c r="B68" s="218"/>
      <c r="C68" s="219" t="s">
        <v>1</v>
      </c>
      <c r="D68" s="185">
        <v>5.6417353333331199E-3</v>
      </c>
      <c r="E68" s="186">
        <v>6.6570534890624269E-2</v>
      </c>
      <c r="F68" s="187">
        <v>0.99999999738537915</v>
      </c>
      <c r="G68" s="188">
        <v>-0.22483548824956021</v>
      </c>
      <c r="H68" s="189">
        <v>0.23611895891622645</v>
      </c>
      <c r="I68" s="176"/>
      <c r="M68" s="225"/>
      <c r="N68" s="226" t="s">
        <v>1</v>
      </c>
      <c r="O68" s="190" t="s">
        <v>227</v>
      </c>
      <c r="P68" s="186">
        <v>1.6233190524453274E-2</v>
      </c>
      <c r="Q68" s="187">
        <v>2.862281084385665E-2</v>
      </c>
      <c r="R68" s="188">
        <v>4.7742081571579623E-3</v>
      </c>
      <c r="S68" s="189">
        <v>0.11717771184284204</v>
      </c>
      <c r="T68" s="176"/>
    </row>
    <row r="69" spans="2:20" ht="14.5" x14ac:dyDescent="0.25">
      <c r="B69" s="218"/>
      <c r="C69" s="219" t="s">
        <v>458</v>
      </c>
      <c r="D69" s="185">
        <v>-3.491126566666658E-2</v>
      </c>
      <c r="E69" s="186">
        <v>6.6570534890624269E-2</v>
      </c>
      <c r="F69" s="187">
        <v>0.99930877890742542</v>
      </c>
      <c r="G69" s="188">
        <v>-0.26538848924955993</v>
      </c>
      <c r="H69" s="189">
        <v>0.19556595791622675</v>
      </c>
      <c r="I69" s="176"/>
      <c r="M69" s="225"/>
      <c r="N69" s="226" t="s">
        <v>458</v>
      </c>
      <c r="O69" s="190" t="s">
        <v>228</v>
      </c>
      <c r="P69" s="186">
        <v>1.6233190524453274E-2</v>
      </c>
      <c r="Q69" s="187">
        <v>1.1312041026220299E-2</v>
      </c>
      <c r="R69" s="188">
        <v>-0.12495747617617536</v>
      </c>
      <c r="S69" s="189">
        <v>-1.255397249049129E-2</v>
      </c>
      <c r="T69" s="176"/>
    </row>
    <row r="70" spans="2:20" ht="14.5" x14ac:dyDescent="0.25">
      <c r="B70" s="218"/>
      <c r="C70" s="219" t="s">
        <v>460</v>
      </c>
      <c r="D70" s="185">
        <v>-5.1019044666666735E-2</v>
      </c>
      <c r="E70" s="186">
        <v>6.6570534890624269E-2</v>
      </c>
      <c r="F70" s="187">
        <v>0.99272634037330243</v>
      </c>
      <c r="G70" s="188">
        <v>-0.28149626824956009</v>
      </c>
      <c r="H70" s="189">
        <v>0.17945817891622659</v>
      </c>
      <c r="I70" s="176"/>
      <c r="M70" s="225"/>
      <c r="N70" s="226" t="s">
        <v>460</v>
      </c>
      <c r="O70" s="190" t="s">
        <v>229</v>
      </c>
      <c r="P70" s="186">
        <v>1.6233190524453274E-2</v>
      </c>
      <c r="Q70" s="187">
        <v>2.2847583121814452E-3</v>
      </c>
      <c r="R70" s="188">
        <v>-0.13831396784284206</v>
      </c>
      <c r="S70" s="189">
        <v>-2.5910464157157982E-2</v>
      </c>
      <c r="T70" s="176"/>
    </row>
    <row r="71" spans="2:20" ht="13" x14ac:dyDescent="0.25">
      <c r="B71" s="218"/>
      <c r="C71" s="219" t="s">
        <v>149</v>
      </c>
      <c r="D71" s="185">
        <v>8.844676666666107E-4</v>
      </c>
      <c r="E71" s="186">
        <v>6.6570534890624269E-2</v>
      </c>
      <c r="F71" s="187">
        <v>0.99999999999999412</v>
      </c>
      <c r="G71" s="188">
        <v>-0.22959275591622672</v>
      </c>
      <c r="H71" s="189">
        <v>0.23136169124955994</v>
      </c>
      <c r="I71" s="176"/>
      <c r="M71" s="225"/>
      <c r="N71" s="226" t="s">
        <v>149</v>
      </c>
      <c r="O71" s="185">
        <v>-9.5773356666666309E-3</v>
      </c>
      <c r="P71" s="186">
        <v>1.6233190524453274E-2</v>
      </c>
      <c r="Q71" s="187">
        <v>0.99853325260095793</v>
      </c>
      <c r="R71" s="188">
        <v>-6.5779087509508671E-2</v>
      </c>
      <c r="S71" s="189">
        <v>4.6624416176175403E-2</v>
      </c>
      <c r="T71" s="176"/>
    </row>
    <row r="72" spans="2:20" ht="14.5" x14ac:dyDescent="0.25">
      <c r="B72" s="218"/>
      <c r="C72" s="219" t="s">
        <v>203</v>
      </c>
      <c r="D72" s="185">
        <v>-6.5402793666666792E-2</v>
      </c>
      <c r="E72" s="186">
        <v>6.6570534890624269E-2</v>
      </c>
      <c r="F72" s="187">
        <v>0.97067117992750584</v>
      </c>
      <c r="G72" s="188">
        <v>-0.29588001724956015</v>
      </c>
      <c r="H72" s="189">
        <v>0.16507442991622653</v>
      </c>
      <c r="I72" s="176"/>
      <c r="M72" s="225"/>
      <c r="N72" s="226" t="s">
        <v>203</v>
      </c>
      <c r="O72" s="190" t="s">
        <v>230</v>
      </c>
      <c r="P72" s="186">
        <v>1.6233190524453274E-2</v>
      </c>
      <c r="Q72" s="187">
        <v>2.7236881598066143E-3</v>
      </c>
      <c r="R72" s="188">
        <v>-0.13683561784284204</v>
      </c>
      <c r="S72" s="189">
        <v>-2.4432114157157965E-2</v>
      </c>
      <c r="T72" s="176"/>
    </row>
    <row r="73" spans="2:20" ht="15" thickBot="1" x14ac:dyDescent="0.3">
      <c r="B73" s="220"/>
      <c r="C73" s="221" t="s">
        <v>204</v>
      </c>
      <c r="D73" s="191">
        <v>4.2004067666666645E-2</v>
      </c>
      <c r="E73" s="192">
        <v>6.6570534890624269E-2</v>
      </c>
      <c r="F73" s="193">
        <v>0.99776492171518172</v>
      </c>
      <c r="G73" s="194">
        <v>-0.18847315591622668</v>
      </c>
      <c r="H73" s="195">
        <v>0.27248129124956</v>
      </c>
      <c r="I73" s="176"/>
      <c r="M73" s="227"/>
      <c r="N73" s="228" t="s">
        <v>204</v>
      </c>
      <c r="O73" s="205" t="s">
        <v>231</v>
      </c>
      <c r="P73" s="192">
        <v>1.6233190524453274E-2</v>
      </c>
      <c r="Q73" s="193">
        <v>1.583965847666402E-3</v>
      </c>
      <c r="R73" s="194">
        <v>-0.1414114885095088</v>
      </c>
      <c r="S73" s="195">
        <v>-2.9007984823824724E-2</v>
      </c>
      <c r="T73" s="176"/>
    </row>
    <row r="74" spans="2:20" ht="14.5" x14ac:dyDescent="0.25">
      <c r="B74" s="222" t="s">
        <v>149</v>
      </c>
      <c r="C74" s="197" t="s">
        <v>0</v>
      </c>
      <c r="D74" s="198">
        <v>-2.1941624666666604E-2</v>
      </c>
      <c r="E74" s="199">
        <v>6.6570534890624269E-2</v>
      </c>
      <c r="F74" s="200">
        <v>0.99996832118273316</v>
      </c>
      <c r="G74" s="201">
        <v>-0.25241884824955996</v>
      </c>
      <c r="H74" s="202">
        <v>0.20853559891622672</v>
      </c>
      <c r="I74" s="176"/>
      <c r="M74" s="229" t="s">
        <v>149</v>
      </c>
      <c r="N74" s="203" t="s">
        <v>0</v>
      </c>
      <c r="O74" s="204" t="s">
        <v>232</v>
      </c>
      <c r="P74" s="199">
        <v>1.6233190524453274E-2</v>
      </c>
      <c r="Q74" s="200">
        <v>1.124988889890477E-2</v>
      </c>
      <c r="R74" s="201">
        <v>-0.12500335617617542</v>
      </c>
      <c r="S74" s="202">
        <v>-1.2599852490491344E-2</v>
      </c>
      <c r="T74" s="176"/>
    </row>
    <row r="75" spans="2:20" ht="14.5" x14ac:dyDescent="0.25">
      <c r="B75" s="218"/>
      <c r="C75" s="219" t="s">
        <v>1</v>
      </c>
      <c r="D75" s="185">
        <v>4.7572676666665092E-3</v>
      </c>
      <c r="E75" s="186">
        <v>6.6570534890624269E-2</v>
      </c>
      <c r="F75" s="187">
        <v>0.99999999920586313</v>
      </c>
      <c r="G75" s="188">
        <v>-0.22571995591622682</v>
      </c>
      <c r="H75" s="189">
        <v>0.23523449124955984</v>
      </c>
      <c r="I75" s="176"/>
      <c r="M75" s="225"/>
      <c r="N75" s="226" t="s">
        <v>1</v>
      </c>
      <c r="O75" s="190" t="s">
        <v>233</v>
      </c>
      <c r="P75" s="186">
        <v>1.6233190524453274E-2</v>
      </c>
      <c r="Q75" s="187">
        <v>9.1148232039134358E-3</v>
      </c>
      <c r="R75" s="188">
        <v>1.4351543823824593E-2</v>
      </c>
      <c r="S75" s="189">
        <v>0.12675504750950867</v>
      </c>
      <c r="T75" s="176"/>
    </row>
    <row r="76" spans="2:20" ht="14.5" x14ac:dyDescent="0.25">
      <c r="B76" s="218"/>
      <c r="C76" s="219" t="s">
        <v>458</v>
      </c>
      <c r="D76" s="185">
        <v>-3.5795733333333191E-2</v>
      </c>
      <c r="E76" s="186">
        <v>6.6570534890624269E-2</v>
      </c>
      <c r="F76" s="187">
        <v>0.99918794368792352</v>
      </c>
      <c r="G76" s="188">
        <v>-0.26627295691622654</v>
      </c>
      <c r="H76" s="189">
        <v>0.19468149024956014</v>
      </c>
      <c r="I76" s="176"/>
      <c r="M76" s="225"/>
      <c r="N76" s="226" t="s">
        <v>458</v>
      </c>
      <c r="O76" s="190" t="s">
        <v>234</v>
      </c>
      <c r="P76" s="186">
        <v>1.6233190524453274E-2</v>
      </c>
      <c r="Q76" s="187">
        <v>3.5366250121934839E-2</v>
      </c>
      <c r="R76" s="188">
        <v>-0.11538014050950873</v>
      </c>
      <c r="S76" s="189">
        <v>-2.9766368238246591E-3</v>
      </c>
      <c r="T76" s="176"/>
    </row>
    <row r="77" spans="2:20" ht="14.5" x14ac:dyDescent="0.25">
      <c r="B77" s="218"/>
      <c r="C77" s="219" t="s">
        <v>460</v>
      </c>
      <c r="D77" s="185">
        <v>-5.1903512333333346E-2</v>
      </c>
      <c r="E77" s="186">
        <v>6.6570534890624269E-2</v>
      </c>
      <c r="F77" s="187">
        <v>0.99195315291372577</v>
      </c>
      <c r="G77" s="188">
        <v>-0.2823807359162267</v>
      </c>
      <c r="H77" s="189">
        <v>0.17857371124955998</v>
      </c>
      <c r="I77" s="176"/>
      <c r="M77" s="225"/>
      <c r="N77" s="226" t="s">
        <v>460</v>
      </c>
      <c r="O77" s="190" t="s">
        <v>235</v>
      </c>
      <c r="P77" s="186">
        <v>1.6233190524453274E-2</v>
      </c>
      <c r="Q77" s="187">
        <v>7.1831385369967027E-3</v>
      </c>
      <c r="R77" s="188">
        <v>-0.12873663217617543</v>
      </c>
      <c r="S77" s="189">
        <v>-1.6333128490491351E-2</v>
      </c>
      <c r="T77" s="176"/>
    </row>
    <row r="78" spans="2:20" ht="13" x14ac:dyDescent="0.25">
      <c r="B78" s="218"/>
      <c r="C78" s="219" t="s">
        <v>148</v>
      </c>
      <c r="D78" s="185">
        <v>-8.844676666666107E-4</v>
      </c>
      <c r="E78" s="186">
        <v>6.6570534890624269E-2</v>
      </c>
      <c r="F78" s="187">
        <v>0.99999999999999412</v>
      </c>
      <c r="G78" s="188">
        <v>-0.23136169124955994</v>
      </c>
      <c r="H78" s="189">
        <v>0.22959275591622672</v>
      </c>
      <c r="I78" s="176"/>
      <c r="M78" s="225"/>
      <c r="N78" s="226" t="s">
        <v>148</v>
      </c>
      <c r="O78" s="185">
        <v>9.5773356666666309E-3</v>
      </c>
      <c r="P78" s="186">
        <v>1.6233190524453274E-2</v>
      </c>
      <c r="Q78" s="187">
        <v>0.99853325260095793</v>
      </c>
      <c r="R78" s="188">
        <v>-4.6624416176175403E-2</v>
      </c>
      <c r="S78" s="189">
        <v>6.5779087509508671E-2</v>
      </c>
      <c r="T78" s="176"/>
    </row>
    <row r="79" spans="2:20" ht="14.5" x14ac:dyDescent="0.25">
      <c r="B79" s="218"/>
      <c r="C79" s="219" t="s">
        <v>203</v>
      </c>
      <c r="D79" s="185">
        <v>-6.6287261333333403E-2</v>
      </c>
      <c r="E79" s="186">
        <v>6.6570534890624269E-2</v>
      </c>
      <c r="F79" s="187">
        <v>0.96851667608077452</v>
      </c>
      <c r="G79" s="188">
        <v>-0.29676448491622676</v>
      </c>
      <c r="H79" s="189">
        <v>0.16418996224955992</v>
      </c>
      <c r="I79" s="176"/>
      <c r="M79" s="225"/>
      <c r="N79" s="226" t="s">
        <v>203</v>
      </c>
      <c r="O79" s="190" t="s">
        <v>236</v>
      </c>
      <c r="P79" s="186">
        <v>1.6233190524453274E-2</v>
      </c>
      <c r="Q79" s="187">
        <v>8.5798658200328948E-3</v>
      </c>
      <c r="R79" s="188">
        <v>-0.12725828217617541</v>
      </c>
      <c r="S79" s="189">
        <v>-1.4854778490491334E-2</v>
      </c>
      <c r="T79" s="176"/>
    </row>
    <row r="80" spans="2:20" ht="15" thickBot="1" x14ac:dyDescent="0.3">
      <c r="B80" s="220"/>
      <c r="C80" s="221" t="s">
        <v>204</v>
      </c>
      <c r="D80" s="191">
        <v>4.1119600000000034E-2</v>
      </c>
      <c r="E80" s="192">
        <v>6.6570534890624269E-2</v>
      </c>
      <c r="F80" s="193">
        <v>0.9980428855532375</v>
      </c>
      <c r="G80" s="194">
        <v>-0.18935762358289329</v>
      </c>
      <c r="H80" s="195">
        <v>0.27159682358289339</v>
      </c>
      <c r="I80" s="176"/>
      <c r="M80" s="227"/>
      <c r="N80" s="228" t="s">
        <v>204</v>
      </c>
      <c r="O80" s="205" t="s">
        <v>237</v>
      </c>
      <c r="P80" s="192">
        <v>1.6233190524453274E-2</v>
      </c>
      <c r="Q80" s="193">
        <v>4.9520920936244606E-3</v>
      </c>
      <c r="R80" s="194">
        <v>-0.13183415284284217</v>
      </c>
      <c r="S80" s="195">
        <v>-1.9430649157158093E-2</v>
      </c>
      <c r="T80" s="176"/>
    </row>
    <row r="81" spans="2:20" ht="13" x14ac:dyDescent="0.25">
      <c r="B81" s="222" t="s">
        <v>203</v>
      </c>
      <c r="C81" s="223" t="s">
        <v>0</v>
      </c>
      <c r="D81" s="198">
        <v>4.4345636666666799E-2</v>
      </c>
      <c r="E81" s="199">
        <v>6.6570534890624269E-2</v>
      </c>
      <c r="F81" s="200">
        <v>0.99687385575715071</v>
      </c>
      <c r="G81" s="201">
        <v>-0.18613158691622653</v>
      </c>
      <c r="H81" s="202">
        <v>0.27482286024956015</v>
      </c>
      <c r="I81" s="176"/>
      <c r="M81" s="229" t="s">
        <v>203</v>
      </c>
      <c r="N81" s="203" t="s">
        <v>0</v>
      </c>
      <c r="O81" s="198">
        <v>2.2549259999999904E-3</v>
      </c>
      <c r="P81" s="199">
        <v>1.6233190524453274E-2</v>
      </c>
      <c r="Q81" s="200">
        <v>0.99999991794004606</v>
      </c>
      <c r="R81" s="201">
        <v>-5.3946825842842043E-2</v>
      </c>
      <c r="S81" s="202">
        <v>5.8456677842842024E-2</v>
      </c>
      <c r="T81" s="176"/>
    </row>
    <row r="82" spans="2:20" ht="14.5" x14ac:dyDescent="0.25">
      <c r="B82" s="218"/>
      <c r="C82" s="219" t="s">
        <v>1</v>
      </c>
      <c r="D82" s="185">
        <v>7.1044528999999912E-2</v>
      </c>
      <c r="E82" s="186">
        <v>6.6570534890624269E-2</v>
      </c>
      <c r="F82" s="187">
        <v>0.95500097817746754</v>
      </c>
      <c r="G82" s="188">
        <v>-0.15943269458289341</v>
      </c>
      <c r="H82" s="189">
        <v>0.30152175258289327</v>
      </c>
      <c r="I82" s="176"/>
      <c r="M82" s="225"/>
      <c r="N82" s="226" t="s">
        <v>1</v>
      </c>
      <c r="O82" s="190" t="s">
        <v>238</v>
      </c>
      <c r="P82" s="186">
        <v>1.6233190524453274E-2</v>
      </c>
      <c r="Q82" s="187">
        <v>4.0015209947785735E-6</v>
      </c>
      <c r="R82" s="188">
        <v>8.5408074157157954E-2</v>
      </c>
      <c r="S82" s="189">
        <v>0.19781157784284203</v>
      </c>
      <c r="T82" s="176"/>
    </row>
    <row r="83" spans="2:20" ht="13" x14ac:dyDescent="0.25">
      <c r="B83" s="218"/>
      <c r="C83" s="219" t="s">
        <v>458</v>
      </c>
      <c r="D83" s="185">
        <v>3.0491528000000212E-2</v>
      </c>
      <c r="E83" s="186">
        <v>6.6570534890624269E-2</v>
      </c>
      <c r="F83" s="187">
        <v>0.99971393077169557</v>
      </c>
      <c r="G83" s="188">
        <v>-0.19998569558289311</v>
      </c>
      <c r="H83" s="189">
        <v>0.26096875158289357</v>
      </c>
      <c r="I83" s="176"/>
      <c r="M83" s="225"/>
      <c r="N83" s="226" t="s">
        <v>458</v>
      </c>
      <c r="O83" s="185">
        <v>1.1878141666666675E-2</v>
      </c>
      <c r="P83" s="186">
        <v>1.6233190524453274E-2</v>
      </c>
      <c r="Q83" s="187">
        <v>0.9944749826385576</v>
      </c>
      <c r="R83" s="188">
        <v>-4.4323610176175358E-2</v>
      </c>
      <c r="S83" s="189">
        <v>6.8079893509508715E-2</v>
      </c>
      <c r="T83" s="176"/>
    </row>
    <row r="84" spans="2:20" ht="13" x14ac:dyDescent="0.25">
      <c r="B84" s="218"/>
      <c r="C84" s="219" t="s">
        <v>460</v>
      </c>
      <c r="D84" s="185">
        <v>1.4383749000000057E-2</v>
      </c>
      <c r="E84" s="186">
        <v>6.6570534890624269E-2</v>
      </c>
      <c r="F84" s="187">
        <v>0.99999824298754136</v>
      </c>
      <c r="G84" s="188">
        <v>-0.21609347458289327</v>
      </c>
      <c r="H84" s="189">
        <v>0.24486097258289338</v>
      </c>
      <c r="I84" s="176"/>
      <c r="M84" s="225"/>
      <c r="N84" s="226" t="s">
        <v>460</v>
      </c>
      <c r="O84" s="185">
        <v>-1.4783500000000172E-3</v>
      </c>
      <c r="P84" s="186">
        <v>1.6233190524453274E-2</v>
      </c>
      <c r="Q84" s="187">
        <v>0.99999999567865006</v>
      </c>
      <c r="R84" s="188">
        <v>-5.7680101842842051E-2</v>
      </c>
      <c r="S84" s="189">
        <v>5.4723401842842016E-2</v>
      </c>
      <c r="T84" s="176"/>
    </row>
    <row r="85" spans="2:20" ht="14.5" x14ac:dyDescent="0.25">
      <c r="B85" s="218"/>
      <c r="C85" s="219" t="s">
        <v>148</v>
      </c>
      <c r="D85" s="185">
        <v>6.5402793666666792E-2</v>
      </c>
      <c r="E85" s="186">
        <v>6.6570534890624269E-2</v>
      </c>
      <c r="F85" s="187">
        <v>0.97067117992750584</v>
      </c>
      <c r="G85" s="188">
        <v>-0.16507442991622653</v>
      </c>
      <c r="H85" s="189">
        <v>0.29588001724956015</v>
      </c>
      <c r="I85" s="176"/>
      <c r="M85" s="225"/>
      <c r="N85" s="226" t="s">
        <v>148</v>
      </c>
      <c r="O85" s="190" t="s">
        <v>239</v>
      </c>
      <c r="P85" s="186">
        <v>1.6233190524453274E-2</v>
      </c>
      <c r="Q85" s="187">
        <v>2.7236881598066143E-3</v>
      </c>
      <c r="R85" s="188">
        <v>2.4432114157157965E-2</v>
      </c>
      <c r="S85" s="189">
        <v>0.13683561784284204</v>
      </c>
      <c r="T85" s="176"/>
    </row>
    <row r="86" spans="2:20" ht="14.5" x14ac:dyDescent="0.25">
      <c r="B86" s="218"/>
      <c r="C86" s="219" t="s">
        <v>149</v>
      </c>
      <c r="D86" s="185">
        <v>6.6287261333333403E-2</v>
      </c>
      <c r="E86" s="186">
        <v>6.6570534890624269E-2</v>
      </c>
      <c r="F86" s="187">
        <v>0.96851667608077452</v>
      </c>
      <c r="G86" s="188">
        <v>-0.16418996224955992</v>
      </c>
      <c r="H86" s="189">
        <v>0.29676448491622676</v>
      </c>
      <c r="I86" s="176"/>
      <c r="M86" s="225"/>
      <c r="N86" s="226" t="s">
        <v>149</v>
      </c>
      <c r="O86" s="190" t="s">
        <v>240</v>
      </c>
      <c r="P86" s="186">
        <v>1.6233190524453274E-2</v>
      </c>
      <c r="Q86" s="187">
        <v>8.5798658200328948E-3</v>
      </c>
      <c r="R86" s="188">
        <v>1.4854778490491334E-2</v>
      </c>
      <c r="S86" s="189">
        <v>0.12725828217617541</v>
      </c>
      <c r="T86" s="176"/>
    </row>
    <row r="87" spans="2:20" ht="13.5" thickBot="1" x14ac:dyDescent="0.3">
      <c r="B87" s="220"/>
      <c r="C87" s="221" t="s">
        <v>204</v>
      </c>
      <c r="D87" s="191">
        <v>0.10740686133333344</v>
      </c>
      <c r="E87" s="192">
        <v>6.6570534890624269E-2</v>
      </c>
      <c r="F87" s="193">
        <v>0.73669556373046929</v>
      </c>
      <c r="G87" s="194">
        <v>-0.12307036224955989</v>
      </c>
      <c r="H87" s="195">
        <v>0.33788408491622679</v>
      </c>
      <c r="I87" s="176"/>
      <c r="M87" s="227"/>
      <c r="N87" s="228" t="s">
        <v>204</v>
      </c>
      <c r="O87" s="191">
        <v>-4.5758706666667592E-3</v>
      </c>
      <c r="P87" s="192">
        <v>1.6233190524453274E-2</v>
      </c>
      <c r="Q87" s="193">
        <v>0.99998907566651962</v>
      </c>
      <c r="R87" s="194">
        <v>-6.0777622509508793E-2</v>
      </c>
      <c r="S87" s="195">
        <v>5.1625881176175274E-2</v>
      </c>
      <c r="T87" s="176"/>
    </row>
    <row r="88" spans="2:20" ht="13" x14ac:dyDescent="0.25">
      <c r="B88" s="222" t="s">
        <v>204</v>
      </c>
      <c r="C88" s="197" t="s">
        <v>0</v>
      </c>
      <c r="D88" s="198">
        <v>-6.3061224666666638E-2</v>
      </c>
      <c r="E88" s="199">
        <v>6.6570534890624269E-2</v>
      </c>
      <c r="F88" s="200">
        <v>0.97586672962638432</v>
      </c>
      <c r="G88" s="201">
        <v>-0.29353844824955999</v>
      </c>
      <c r="H88" s="202">
        <v>0.16741599891622669</v>
      </c>
      <c r="I88" s="176"/>
      <c r="M88" s="229" t="s">
        <v>204</v>
      </c>
      <c r="N88" s="203" t="s">
        <v>0</v>
      </c>
      <c r="O88" s="198">
        <v>6.8307966666667497E-3</v>
      </c>
      <c r="P88" s="199">
        <v>1.6233190524453274E-2</v>
      </c>
      <c r="Q88" s="200">
        <v>0.9998366860660084</v>
      </c>
      <c r="R88" s="201">
        <v>-4.9370955176175284E-2</v>
      </c>
      <c r="S88" s="202">
        <v>6.303254850950879E-2</v>
      </c>
      <c r="T88" s="176"/>
    </row>
    <row r="89" spans="2:20" ht="14.5" x14ac:dyDescent="0.25">
      <c r="B89" s="218"/>
      <c r="C89" s="219" t="s">
        <v>1</v>
      </c>
      <c r="D89" s="185">
        <v>-3.6362332333333525E-2</v>
      </c>
      <c r="E89" s="186">
        <v>6.6570534890624269E-2</v>
      </c>
      <c r="F89" s="187">
        <v>0.99910183478367831</v>
      </c>
      <c r="G89" s="188">
        <v>-0.26683955591622688</v>
      </c>
      <c r="H89" s="189">
        <v>0.1941148912495598</v>
      </c>
      <c r="I89" s="176"/>
      <c r="M89" s="225"/>
      <c r="N89" s="226" t="s">
        <v>1</v>
      </c>
      <c r="O89" s="190" t="s">
        <v>241</v>
      </c>
      <c r="P89" s="186">
        <v>1.6233190524453274E-2</v>
      </c>
      <c r="Q89" s="187">
        <v>2.6209218582096128E-6</v>
      </c>
      <c r="R89" s="188">
        <v>8.9983944823824713E-2</v>
      </c>
      <c r="S89" s="189">
        <v>0.20238744850950879</v>
      </c>
      <c r="T89" s="176"/>
    </row>
    <row r="90" spans="2:20" ht="13" x14ac:dyDescent="0.25">
      <c r="B90" s="218"/>
      <c r="C90" s="219" t="s">
        <v>458</v>
      </c>
      <c r="D90" s="185">
        <v>-7.6915333333333225E-2</v>
      </c>
      <c r="E90" s="186">
        <v>6.6570534890624269E-2</v>
      </c>
      <c r="F90" s="187">
        <v>0.93352061374762674</v>
      </c>
      <c r="G90" s="188">
        <v>-0.30739255691622658</v>
      </c>
      <c r="H90" s="189">
        <v>0.1535618902495601</v>
      </c>
      <c r="I90" s="176"/>
      <c r="M90" s="225"/>
      <c r="N90" s="226" t="s">
        <v>458</v>
      </c>
      <c r="O90" s="185">
        <v>1.6454012333333434E-2</v>
      </c>
      <c r="P90" s="186">
        <v>1.6233190524453274E-2</v>
      </c>
      <c r="Q90" s="187">
        <v>0.96544841852790086</v>
      </c>
      <c r="R90" s="188">
        <v>-3.9747739509508599E-2</v>
      </c>
      <c r="S90" s="189">
        <v>7.2655764176175475E-2</v>
      </c>
      <c r="T90" s="176"/>
    </row>
    <row r="91" spans="2:20" ht="13" x14ac:dyDescent="0.25">
      <c r="B91" s="218"/>
      <c r="C91" s="219" t="s">
        <v>460</v>
      </c>
      <c r="D91" s="185">
        <v>-9.302311233333338E-2</v>
      </c>
      <c r="E91" s="186">
        <v>6.6570534890624269E-2</v>
      </c>
      <c r="F91" s="187">
        <v>0.84588003754790042</v>
      </c>
      <c r="G91" s="188">
        <v>-0.32350033591622673</v>
      </c>
      <c r="H91" s="189">
        <v>0.13745411124955995</v>
      </c>
      <c r="I91" s="176"/>
      <c r="M91" s="225"/>
      <c r="N91" s="226" t="s">
        <v>460</v>
      </c>
      <c r="O91" s="185">
        <v>3.0975206666667421E-3</v>
      </c>
      <c r="P91" s="186">
        <v>1.6233190524453274E-2</v>
      </c>
      <c r="Q91" s="187">
        <v>0.99999925602759931</v>
      </c>
      <c r="R91" s="188">
        <v>-5.3104231176175291E-2</v>
      </c>
      <c r="S91" s="189">
        <v>5.9299272509508776E-2</v>
      </c>
      <c r="T91" s="176"/>
    </row>
    <row r="92" spans="2:20" ht="14.5" x14ac:dyDescent="0.25">
      <c r="B92" s="218"/>
      <c r="C92" s="219" t="s">
        <v>148</v>
      </c>
      <c r="D92" s="185">
        <v>-4.2004067666666645E-2</v>
      </c>
      <c r="E92" s="186">
        <v>6.6570534890624269E-2</v>
      </c>
      <c r="F92" s="187">
        <v>0.99776492171518172</v>
      </c>
      <c r="G92" s="188">
        <v>-0.27248129124956</v>
      </c>
      <c r="H92" s="189">
        <v>0.18847315591622668</v>
      </c>
      <c r="I92" s="176"/>
      <c r="M92" s="225"/>
      <c r="N92" s="226" t="s">
        <v>148</v>
      </c>
      <c r="O92" s="190" t="s">
        <v>242</v>
      </c>
      <c r="P92" s="186">
        <v>1.6233190524453274E-2</v>
      </c>
      <c r="Q92" s="187">
        <v>1.583965847666402E-3</v>
      </c>
      <c r="R92" s="188">
        <v>2.9007984823824724E-2</v>
      </c>
      <c r="S92" s="189">
        <v>0.1414114885095088</v>
      </c>
      <c r="T92" s="176"/>
    </row>
    <row r="93" spans="2:20" ht="14.5" x14ac:dyDescent="0.25">
      <c r="B93" s="218"/>
      <c r="C93" s="219" t="s">
        <v>149</v>
      </c>
      <c r="D93" s="185">
        <v>-4.1119600000000034E-2</v>
      </c>
      <c r="E93" s="186">
        <v>6.6570534890624269E-2</v>
      </c>
      <c r="F93" s="187">
        <v>0.9980428855532375</v>
      </c>
      <c r="G93" s="188">
        <v>-0.27159682358289339</v>
      </c>
      <c r="H93" s="189">
        <v>0.18935762358289329</v>
      </c>
      <c r="I93" s="176"/>
      <c r="M93" s="225"/>
      <c r="N93" s="226" t="s">
        <v>149</v>
      </c>
      <c r="O93" s="190" t="s">
        <v>243</v>
      </c>
      <c r="P93" s="186">
        <v>1.6233190524453274E-2</v>
      </c>
      <c r="Q93" s="187">
        <v>4.9520920936244606E-3</v>
      </c>
      <c r="R93" s="188">
        <v>1.9430649157158093E-2</v>
      </c>
      <c r="S93" s="189">
        <v>0.13183415284284217</v>
      </c>
      <c r="T93" s="176"/>
    </row>
    <row r="94" spans="2:20" ht="13.5" thickBot="1" x14ac:dyDescent="0.3">
      <c r="B94" s="220"/>
      <c r="C94" s="221" t="s">
        <v>203</v>
      </c>
      <c r="D94" s="191">
        <v>-0.10740686133333344</v>
      </c>
      <c r="E94" s="192">
        <v>6.6570534890624269E-2</v>
      </c>
      <c r="F94" s="193">
        <v>0.73669556373046929</v>
      </c>
      <c r="G94" s="194">
        <v>-0.33788408491622679</v>
      </c>
      <c r="H94" s="195">
        <v>0.12307036224955989</v>
      </c>
      <c r="I94" s="176"/>
      <c r="M94" s="196"/>
      <c r="N94" s="228" t="s">
        <v>203</v>
      </c>
      <c r="O94" s="191">
        <v>4.5758706666667592E-3</v>
      </c>
      <c r="P94" s="192">
        <v>1.6233190524453274E-2</v>
      </c>
      <c r="Q94" s="193">
        <v>0.99998907566651962</v>
      </c>
      <c r="R94" s="194">
        <v>-5.1625881176175274E-2</v>
      </c>
      <c r="S94" s="195">
        <v>6.0777622509508793E-2</v>
      </c>
      <c r="T94" s="176"/>
    </row>
    <row r="95" spans="2:20" x14ac:dyDescent="0.25">
      <c r="M95" s="207"/>
      <c r="N95" s="207"/>
      <c r="O95" s="207"/>
      <c r="P95" s="207"/>
      <c r="Q95" s="207"/>
      <c r="R95" s="207"/>
      <c r="S95" s="207"/>
      <c r="T95" s="176"/>
    </row>
  </sheetData>
  <mergeCells count="30">
    <mergeCell ref="C20:G20"/>
    <mergeCell ref="H20:L20"/>
    <mergeCell ref="C2:G2"/>
    <mergeCell ref="H2:L2"/>
    <mergeCell ref="C11:G11"/>
    <mergeCell ref="H11:L11"/>
    <mergeCell ref="R29:T29"/>
    <mergeCell ref="U29:W29"/>
    <mergeCell ref="X29:Z29"/>
    <mergeCell ref="C29:E29"/>
    <mergeCell ref="F29:H29"/>
    <mergeCell ref="I29:K29"/>
    <mergeCell ref="L29:N29"/>
    <mergeCell ref="O29:Q29"/>
    <mergeCell ref="Q37:Q38"/>
    <mergeCell ref="M34:S34"/>
    <mergeCell ref="N35:T35"/>
    <mergeCell ref="B37:B38"/>
    <mergeCell ref="C37:C38"/>
    <mergeCell ref="D37:D38"/>
    <mergeCell ref="E37:E38"/>
    <mergeCell ref="G37:H37"/>
    <mergeCell ref="M37:M38"/>
    <mergeCell ref="N37:N38"/>
    <mergeCell ref="O37:O38"/>
    <mergeCell ref="P37:P38"/>
    <mergeCell ref="R37:S37"/>
    <mergeCell ref="B34:H34"/>
    <mergeCell ref="C35:I35"/>
    <mergeCell ref="F37:F38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AF6DD-63BB-420B-9626-898C7DEB47A6}">
  <dimension ref="B1:J28"/>
  <sheetViews>
    <sheetView topLeftCell="A7" workbookViewId="0">
      <selection activeCell="K20" sqref="K20:K21"/>
    </sheetView>
  </sheetViews>
  <sheetFormatPr defaultColWidth="8.9140625" defaultRowHeight="12.5" x14ac:dyDescent="0.25"/>
  <cols>
    <col min="1" max="1" width="8.9140625" style="3"/>
    <col min="2" max="2" width="13.08203125" style="3" customWidth="1"/>
    <col min="3" max="3" width="8.9140625" style="3"/>
    <col min="4" max="4" width="11.4140625" style="3" customWidth="1"/>
    <col min="5" max="6" width="11.75" style="3" customWidth="1"/>
    <col min="7" max="7" width="11.08203125" style="3" customWidth="1"/>
    <col min="8" max="8" width="11" style="3" customWidth="1"/>
    <col min="9" max="9" width="11.25" style="3" customWidth="1"/>
    <col min="10" max="16384" width="8.9140625" style="3"/>
  </cols>
  <sheetData>
    <row r="1" spans="2:10" ht="13.5" thickBot="1" x14ac:dyDescent="0.35">
      <c r="B1" s="73" t="s">
        <v>508</v>
      </c>
    </row>
    <row r="2" spans="2:10" ht="13" x14ac:dyDescent="0.3">
      <c r="B2" s="115"/>
      <c r="C2" s="289"/>
      <c r="D2" s="309" t="s">
        <v>10</v>
      </c>
      <c r="E2" s="309" t="s">
        <v>11</v>
      </c>
      <c r="F2" s="309" t="s">
        <v>12</v>
      </c>
      <c r="G2" s="309" t="s">
        <v>348</v>
      </c>
      <c r="H2" s="289" t="s">
        <v>346</v>
      </c>
      <c r="I2" s="309" t="s">
        <v>434</v>
      </c>
      <c r="J2" s="116"/>
    </row>
    <row r="3" spans="2:10" x14ac:dyDescent="0.25">
      <c r="B3" s="447" t="s">
        <v>172</v>
      </c>
      <c r="C3" s="233" t="s">
        <v>154</v>
      </c>
      <c r="D3" s="119">
        <v>1.0000420807233015</v>
      </c>
      <c r="E3" s="119">
        <v>1.0003492924487027</v>
      </c>
      <c r="F3" s="119">
        <v>1.0001414010083529</v>
      </c>
      <c r="G3" s="119">
        <f>AVERAGE(D3:F3)</f>
        <v>1.0001775913934523</v>
      </c>
      <c r="H3" s="233">
        <f>STDEV(D3:F3)</f>
        <v>1.5677075312774905E-4</v>
      </c>
      <c r="I3" s="119"/>
      <c r="J3" s="118"/>
    </row>
    <row r="4" spans="2:10" x14ac:dyDescent="0.25">
      <c r="B4" s="448"/>
      <c r="C4" s="233" t="s">
        <v>207</v>
      </c>
      <c r="D4" s="119">
        <v>1.0548971568791199</v>
      </c>
      <c r="E4" s="119">
        <v>1.1459174988252101</v>
      </c>
      <c r="F4" s="119">
        <v>1.1437959868008001</v>
      </c>
      <c r="G4" s="119">
        <f t="shared" ref="G4:G10" si="0">AVERAGE(D4:F4)</f>
        <v>1.1148702141683768</v>
      </c>
      <c r="H4" s="233">
        <f t="shared" ref="H4:H10" si="1">STDEV(D4:F4)</f>
        <v>5.1949022163875112E-2</v>
      </c>
      <c r="I4" s="119">
        <f>_xlfn.T.TEST(D3:F3,D4:F4,2,2)</f>
        <v>1.8714177654739615E-2</v>
      </c>
      <c r="J4" s="118" t="s">
        <v>157</v>
      </c>
    </row>
    <row r="5" spans="2:10" x14ac:dyDescent="0.25">
      <c r="B5" s="448"/>
      <c r="C5" s="233" t="s">
        <v>439</v>
      </c>
      <c r="D5" s="119">
        <v>1.19077814644415</v>
      </c>
      <c r="E5" s="119">
        <v>1.18422067175483</v>
      </c>
      <c r="F5" s="119">
        <v>1.16648772796043</v>
      </c>
      <c r="G5" s="119">
        <f t="shared" si="0"/>
        <v>1.18049551538647</v>
      </c>
      <c r="H5" s="233">
        <f t="shared" si="1"/>
        <v>1.2566371791615589E-2</v>
      </c>
      <c r="I5" s="119">
        <f>_xlfn.T.TEST(D3:F3,D5:F5,2,2)</f>
        <v>1.5561608761580901E-5</v>
      </c>
      <c r="J5" s="118" t="s">
        <v>150</v>
      </c>
    </row>
    <row r="6" spans="2:10" x14ac:dyDescent="0.25">
      <c r="B6" s="449"/>
      <c r="C6" s="311" t="s">
        <v>199</v>
      </c>
      <c r="D6" s="119">
        <v>1.0584975281146143</v>
      </c>
      <c r="E6" s="119">
        <v>0.95717616578359932</v>
      </c>
      <c r="F6" s="119">
        <v>1.0285850993568422</v>
      </c>
      <c r="G6" s="119">
        <f t="shared" si="0"/>
        <v>1.0147529310850185</v>
      </c>
      <c r="H6" s="233">
        <f t="shared" si="1"/>
        <v>5.2057672589909711E-2</v>
      </c>
      <c r="I6" s="119">
        <f>_xlfn.T.TEST(D3:F3,D6:F6,2,2)</f>
        <v>0.65307589711660441</v>
      </c>
      <c r="J6" s="118" t="s">
        <v>155</v>
      </c>
    </row>
    <row r="7" spans="2:10" x14ac:dyDescent="0.25">
      <c r="B7" s="448" t="s">
        <v>173</v>
      </c>
      <c r="C7" s="233" t="s">
        <v>154</v>
      </c>
      <c r="D7" s="240">
        <v>1.0004772160173783</v>
      </c>
      <c r="E7" s="240">
        <v>1.0000475994192162</v>
      </c>
      <c r="F7" s="240">
        <v>1.0002507788984665</v>
      </c>
      <c r="G7" s="240">
        <f t="shared" si="0"/>
        <v>1.0002585314450203</v>
      </c>
      <c r="H7" s="232">
        <f t="shared" si="1"/>
        <v>2.1491319605283698E-4</v>
      </c>
      <c r="I7" s="240"/>
      <c r="J7" s="310"/>
    </row>
    <row r="8" spans="2:10" x14ac:dyDescent="0.25">
      <c r="B8" s="448"/>
      <c r="C8" s="233" t="s">
        <v>207</v>
      </c>
      <c r="D8" s="119">
        <v>1.1412331998388141</v>
      </c>
      <c r="E8" s="119">
        <v>1.1063523815298189</v>
      </c>
      <c r="F8" s="119">
        <v>1.1543915392595172</v>
      </c>
      <c r="G8" s="119">
        <f t="shared" si="0"/>
        <v>1.1339923735427169</v>
      </c>
      <c r="H8" s="233">
        <f t="shared" si="1"/>
        <v>2.4824631778384967E-2</v>
      </c>
      <c r="I8" s="119">
        <f>_xlfn.T.TEST(D7:F7,D8:F8,2,2)</f>
        <v>7.3450270773316824E-4</v>
      </c>
      <c r="J8" s="118" t="s">
        <v>161</v>
      </c>
    </row>
    <row r="9" spans="2:10" x14ac:dyDescent="0.25">
      <c r="B9" s="448"/>
      <c r="C9" s="233" t="s">
        <v>439</v>
      </c>
      <c r="D9" s="119">
        <v>1.1189075364381884</v>
      </c>
      <c r="E9" s="119">
        <v>1.0885809183824737</v>
      </c>
      <c r="F9" s="119">
        <v>1.1528238060718012</v>
      </c>
      <c r="G9" s="119">
        <f t="shared" si="0"/>
        <v>1.1201040869641545</v>
      </c>
      <c r="H9" s="233">
        <f t="shared" si="1"/>
        <v>3.2138154186834987E-2</v>
      </c>
      <c r="I9" s="119">
        <f>_xlfn.T.TEST(D7:F7,D9:F9,2,2)</f>
        <v>2.9589721295869313E-3</v>
      </c>
      <c r="J9" s="118" t="s">
        <v>160</v>
      </c>
    </row>
    <row r="10" spans="2:10" ht="13" thickBot="1" x14ac:dyDescent="0.3">
      <c r="B10" s="446"/>
      <c r="C10" s="235" t="s">
        <v>199</v>
      </c>
      <c r="D10" s="121">
        <v>1.09412024142307</v>
      </c>
      <c r="E10" s="121">
        <v>1.1663731346075701</v>
      </c>
      <c r="F10" s="121">
        <v>1.15698570233878</v>
      </c>
      <c r="G10" s="121">
        <f t="shared" si="0"/>
        <v>1.1391596927898064</v>
      </c>
      <c r="H10" s="235">
        <f t="shared" si="1"/>
        <v>3.9286703930372695E-2</v>
      </c>
      <c r="I10" s="121">
        <f>_xlfn.T.TEST(D7:F7,D10:F10,2,2)</f>
        <v>3.6022698717458976E-3</v>
      </c>
      <c r="J10" s="120" t="s">
        <v>160</v>
      </c>
    </row>
    <row r="12" spans="2:10" ht="13.5" thickBot="1" x14ac:dyDescent="0.35">
      <c r="B12" s="2" t="s">
        <v>509</v>
      </c>
    </row>
    <row r="13" spans="2:10" ht="13" x14ac:dyDescent="0.3">
      <c r="B13" s="115"/>
      <c r="C13" s="289"/>
      <c r="D13" s="309" t="s">
        <v>10</v>
      </c>
      <c r="E13" s="309" t="s">
        <v>11</v>
      </c>
      <c r="F13" s="309" t="s">
        <v>12</v>
      </c>
      <c r="G13" s="309" t="s">
        <v>348</v>
      </c>
      <c r="H13" s="289" t="s">
        <v>346</v>
      </c>
      <c r="I13" s="309" t="s">
        <v>434</v>
      </c>
      <c r="J13" s="116"/>
    </row>
    <row r="14" spans="2:10" x14ac:dyDescent="0.25">
      <c r="B14" s="447" t="s">
        <v>172</v>
      </c>
      <c r="C14" s="233" t="s">
        <v>154</v>
      </c>
      <c r="D14" s="119">
        <v>0.99999986757937698</v>
      </c>
      <c r="E14" s="119">
        <v>1.0000000258853301</v>
      </c>
      <c r="F14" s="119">
        <v>1.00000005892274</v>
      </c>
      <c r="G14" s="119">
        <f>AVERAGE(D14:F14)</f>
        <v>0.99999998412914903</v>
      </c>
      <c r="H14" s="233">
        <f>STDEV(D14:F14)</f>
        <v>1.0227783062916148E-7</v>
      </c>
      <c r="I14" s="119"/>
      <c r="J14" s="118"/>
    </row>
    <row r="15" spans="2:10" x14ac:dyDescent="0.25">
      <c r="B15" s="448"/>
      <c r="C15" s="233" t="s">
        <v>207</v>
      </c>
      <c r="D15" s="119">
        <v>1.6679682061312</v>
      </c>
      <c r="E15" s="119">
        <v>1.6977954132906901</v>
      </c>
      <c r="F15" s="119">
        <v>1.6664683186809399</v>
      </c>
      <c r="G15" s="119">
        <f t="shared" ref="G15:G21" si="2">AVERAGE(D15:F15)</f>
        <v>1.6774106460342768</v>
      </c>
      <c r="H15" s="233">
        <f t="shared" ref="H15:H21" si="3">STDEV(D15:F15)</f>
        <v>1.7669648204321153E-2</v>
      </c>
      <c r="I15" s="119">
        <f>_xlfn.T.TEST(D14:F14,D15:F15,2,2)</f>
        <v>3.0814554446131278E-7</v>
      </c>
      <c r="J15" s="118" t="s">
        <v>150</v>
      </c>
    </row>
    <row r="16" spans="2:10" x14ac:dyDescent="0.25">
      <c r="B16" s="448"/>
      <c r="C16" s="233" t="s">
        <v>439</v>
      </c>
      <c r="D16" s="119">
        <v>2.6229041786493399</v>
      </c>
      <c r="E16" s="119">
        <v>2.8949137883705198</v>
      </c>
      <c r="F16" s="119">
        <v>2.68086806734701</v>
      </c>
      <c r="G16" s="119">
        <f t="shared" si="2"/>
        <v>2.7328953447889561</v>
      </c>
      <c r="H16" s="233">
        <f t="shared" si="3"/>
        <v>0.14327398627693416</v>
      </c>
      <c r="I16" s="119">
        <f>_xlfn.T.TEST(D14:F14,D16:F16,2,2)</f>
        <v>3.0684579140204766E-5</v>
      </c>
      <c r="J16" s="118" t="s">
        <v>150</v>
      </c>
    </row>
    <row r="17" spans="2:10" x14ac:dyDescent="0.25">
      <c r="B17" s="449"/>
      <c r="C17" s="311" t="s">
        <v>199</v>
      </c>
      <c r="D17" s="312">
        <v>4.3242500730462403</v>
      </c>
      <c r="E17" s="119">
        <v>4.2550150637923396</v>
      </c>
      <c r="F17" s="119">
        <v>4.0687895168674704</v>
      </c>
      <c r="G17" s="119">
        <f t="shared" si="2"/>
        <v>4.2160182179020165</v>
      </c>
      <c r="H17" s="233">
        <f t="shared" si="3"/>
        <v>0.13211960275764081</v>
      </c>
      <c r="I17" s="119">
        <f>_xlfn.T.TEST(D14:F14,D17:F17,2,2)</f>
        <v>1.8918065125380404E-6</v>
      </c>
      <c r="J17" s="118" t="s">
        <v>150</v>
      </c>
    </row>
    <row r="18" spans="2:10" x14ac:dyDescent="0.25">
      <c r="B18" s="448" t="s">
        <v>173</v>
      </c>
      <c r="C18" s="233" t="s">
        <v>154</v>
      </c>
      <c r="D18" s="119">
        <v>0.99999991295316304</v>
      </c>
      <c r="E18" s="240">
        <v>1.0000000670336699</v>
      </c>
      <c r="F18" s="240">
        <v>0.99999985691181603</v>
      </c>
      <c r="G18" s="240">
        <f t="shared" si="2"/>
        <v>0.99999994563288297</v>
      </c>
      <c r="H18" s="232">
        <f t="shared" si="3"/>
        <v>1.0880611860625407E-7</v>
      </c>
      <c r="I18" s="240"/>
      <c r="J18" s="310"/>
    </row>
    <row r="19" spans="2:10" x14ac:dyDescent="0.25">
      <c r="B19" s="448"/>
      <c r="C19" s="233" t="s">
        <v>207</v>
      </c>
      <c r="D19" s="119">
        <v>1.31245236076533</v>
      </c>
      <c r="E19" s="119">
        <v>1.3564417802670301</v>
      </c>
      <c r="F19" s="119">
        <v>1.5293918506612101</v>
      </c>
      <c r="G19" s="119">
        <f t="shared" si="2"/>
        <v>1.3994286638978568</v>
      </c>
      <c r="H19" s="233">
        <f t="shared" si="3"/>
        <v>0.11468038059009411</v>
      </c>
      <c r="I19" s="119">
        <f>_xlfn.T.TEST(D18:F18,D19:F19,2,2)</f>
        <v>3.805954352551134E-3</v>
      </c>
      <c r="J19" s="118" t="s">
        <v>167</v>
      </c>
    </row>
    <row r="20" spans="2:10" x14ac:dyDescent="0.25">
      <c r="B20" s="448"/>
      <c r="C20" s="233" t="s">
        <v>439</v>
      </c>
      <c r="D20" s="119">
        <v>2.3773233527886499</v>
      </c>
      <c r="E20" s="119">
        <v>2.3405061038628299</v>
      </c>
      <c r="F20" s="119">
        <v>2.5425945019065499</v>
      </c>
      <c r="G20" s="119">
        <f t="shared" si="2"/>
        <v>2.4201413195193431</v>
      </c>
      <c r="H20" s="233">
        <f t="shared" si="3"/>
        <v>0.1076334699904371</v>
      </c>
      <c r="I20" s="119">
        <f>_xlfn.T.TEST(D18:F18,D20:F20,2,2)</f>
        <v>2.1719423062044357E-5</v>
      </c>
      <c r="J20" s="118" t="s">
        <v>150</v>
      </c>
    </row>
    <row r="21" spans="2:10" ht="13" thickBot="1" x14ac:dyDescent="0.3">
      <c r="B21" s="446"/>
      <c r="C21" s="235" t="s">
        <v>199</v>
      </c>
      <c r="D21" s="121">
        <v>3.2137092475258502</v>
      </c>
      <c r="E21" s="121">
        <v>3.3204999778403201</v>
      </c>
      <c r="F21" s="121">
        <v>3.5610761085254201</v>
      </c>
      <c r="G21" s="121">
        <f t="shared" si="2"/>
        <v>3.365095111297197</v>
      </c>
      <c r="H21" s="235">
        <f t="shared" si="3"/>
        <v>0.17792548574108522</v>
      </c>
      <c r="I21" s="121">
        <f>_xlfn.T.TEST(D18:F18,D21:F21,2,2)</f>
        <v>2.1087474129709719E-5</v>
      </c>
      <c r="J21" s="120" t="s">
        <v>150</v>
      </c>
    </row>
    <row r="23" spans="2:10" ht="13.5" thickBot="1" x14ac:dyDescent="0.35">
      <c r="B23" s="2" t="s">
        <v>510</v>
      </c>
    </row>
    <row r="24" spans="2:10" ht="13" x14ac:dyDescent="0.3">
      <c r="B24" s="115"/>
      <c r="C24" s="289"/>
      <c r="D24" s="117" t="s">
        <v>10</v>
      </c>
      <c r="E24" s="117" t="s">
        <v>11</v>
      </c>
      <c r="F24" s="117" t="s">
        <v>12</v>
      </c>
      <c r="G24" s="117" t="s">
        <v>348</v>
      </c>
      <c r="H24" s="289" t="s">
        <v>346</v>
      </c>
      <c r="I24" s="117" t="s">
        <v>434</v>
      </c>
      <c r="J24" s="116"/>
    </row>
    <row r="25" spans="2:10" x14ac:dyDescent="0.25">
      <c r="B25" s="445" t="s">
        <v>172</v>
      </c>
      <c r="C25" s="232" t="s">
        <v>436</v>
      </c>
      <c r="D25" s="240">
        <v>0.438068395340098</v>
      </c>
      <c r="E25" s="240">
        <v>0.42598802071361902</v>
      </c>
      <c r="F25" s="240">
        <v>0.48291741237507302</v>
      </c>
      <c r="G25" s="240">
        <f>AVERAGE(D25:F25)</f>
        <v>0.44899127614293</v>
      </c>
      <c r="H25" s="232">
        <f>STDEV(D25:F25)</f>
        <v>2.9995348014491583E-2</v>
      </c>
      <c r="I25" s="240"/>
      <c r="J25" s="310"/>
    </row>
    <row r="26" spans="2:10" x14ac:dyDescent="0.25">
      <c r="B26" s="450"/>
      <c r="C26" s="311" t="s">
        <v>199</v>
      </c>
      <c r="D26" s="312">
        <v>0.80651157550836505</v>
      </c>
      <c r="E26" s="312">
        <v>0.89713232204782201</v>
      </c>
      <c r="F26" s="312">
        <v>1.01576223051258</v>
      </c>
      <c r="G26" s="312">
        <f t="shared" ref="G26:G28" si="4">AVERAGE(D26:F26)</f>
        <v>0.90646870935625579</v>
      </c>
      <c r="H26" s="311">
        <f t="shared" ref="H26:H28" si="5">STDEV(D26:F26)</f>
        <v>0.10493729199337599</v>
      </c>
      <c r="I26" s="312">
        <f>_xlfn.T.TEST(D25:F25,D26:F26,2,2)</f>
        <v>1.9113561297709907E-3</v>
      </c>
      <c r="J26" s="334" t="s">
        <v>167</v>
      </c>
    </row>
    <row r="27" spans="2:10" x14ac:dyDescent="0.25">
      <c r="B27" s="445" t="s">
        <v>173</v>
      </c>
      <c r="C27" s="233" t="s">
        <v>436</v>
      </c>
      <c r="D27" s="119">
        <v>0.28550027900588099</v>
      </c>
      <c r="E27" s="119">
        <v>0.368281499016748</v>
      </c>
      <c r="F27" s="119">
        <v>0.33779485820302102</v>
      </c>
      <c r="G27" s="119">
        <f t="shared" si="4"/>
        <v>0.33052554540855</v>
      </c>
      <c r="H27" s="233">
        <f t="shared" si="5"/>
        <v>4.1866630841277341E-2</v>
      </c>
      <c r="I27" s="119"/>
      <c r="J27" s="118"/>
    </row>
    <row r="28" spans="2:10" ht="14.4" customHeight="1" thickBot="1" x14ac:dyDescent="0.3">
      <c r="B28" s="446"/>
      <c r="C28" s="235" t="s">
        <v>199</v>
      </c>
      <c r="D28" s="121">
        <v>0.74989621039268495</v>
      </c>
      <c r="E28" s="121">
        <v>0.75402826683824797</v>
      </c>
      <c r="F28" s="121">
        <v>0.78328445210250397</v>
      </c>
      <c r="G28" s="121">
        <f t="shared" si="4"/>
        <v>0.76240297644447896</v>
      </c>
      <c r="H28" s="235">
        <f t="shared" si="5"/>
        <v>1.8201524437800473E-2</v>
      </c>
      <c r="I28" s="121">
        <f>_xlfn.T.TEST(D27:F27,D28:F28,2,2)</f>
        <v>8.1208322756553145E-5</v>
      </c>
      <c r="J28" s="120" t="s">
        <v>150</v>
      </c>
    </row>
  </sheetData>
  <mergeCells count="6">
    <mergeCell ref="B27:B28"/>
    <mergeCell ref="B3:B6"/>
    <mergeCell ref="B7:B10"/>
    <mergeCell ref="B14:B17"/>
    <mergeCell ref="B18:B21"/>
    <mergeCell ref="B25:B26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CEDC9-EC1D-417C-8EF5-DFEFF786B18A}">
  <dimension ref="B1:K34"/>
  <sheetViews>
    <sheetView topLeftCell="E1" workbookViewId="0">
      <selection activeCell="J15" sqref="J15"/>
    </sheetView>
  </sheetViews>
  <sheetFormatPr defaultColWidth="8.9140625" defaultRowHeight="12.5" x14ac:dyDescent="0.25"/>
  <cols>
    <col min="1" max="1" width="8.9140625" style="3"/>
    <col min="2" max="2" width="22.08203125" style="3" customWidth="1"/>
    <col min="3" max="6" width="8.9140625" style="3"/>
    <col min="7" max="7" width="10.33203125" style="3" customWidth="1"/>
    <col min="8" max="8" width="11.25" style="3" customWidth="1"/>
    <col min="9" max="9" width="15.33203125" style="3" customWidth="1"/>
    <col min="10" max="10" width="13.75" style="3" customWidth="1"/>
    <col min="11" max="11" width="53.9140625" style="3" customWidth="1"/>
    <col min="12" max="16384" width="8.9140625" style="3"/>
  </cols>
  <sheetData>
    <row r="1" spans="2:11" ht="14.5" thickBot="1" x14ac:dyDescent="0.35">
      <c r="B1" s="2" t="s">
        <v>511</v>
      </c>
      <c r="C1" s="314"/>
      <c r="D1" s="314"/>
      <c r="E1" s="314"/>
      <c r="F1" s="314"/>
      <c r="G1" s="314"/>
      <c r="H1" s="314"/>
      <c r="I1" s="314"/>
      <c r="J1" s="314"/>
    </row>
    <row r="2" spans="2:11" ht="14" x14ac:dyDescent="0.3">
      <c r="B2" s="315"/>
      <c r="C2" s="316" t="s">
        <v>10</v>
      </c>
      <c r="D2" s="316" t="s">
        <v>11</v>
      </c>
      <c r="E2" s="316" t="s">
        <v>12</v>
      </c>
      <c r="F2" s="316" t="s">
        <v>348</v>
      </c>
      <c r="G2" s="317" t="s">
        <v>346</v>
      </c>
      <c r="H2" s="280" t="s">
        <v>434</v>
      </c>
      <c r="I2" s="157"/>
      <c r="J2" s="314"/>
    </row>
    <row r="3" spans="2:11" ht="14" x14ac:dyDescent="0.3">
      <c r="B3" s="105" t="s">
        <v>208</v>
      </c>
      <c r="C3" s="3">
        <v>1.0000025967474622</v>
      </c>
      <c r="D3" s="3">
        <v>0.9999973375722544</v>
      </c>
      <c r="E3" s="3">
        <v>0.99999936923464972</v>
      </c>
      <c r="F3" s="3">
        <f t="shared" ref="F3:F8" si="0">AVERAGE(C3:E3)</f>
        <v>0.9999997678514555</v>
      </c>
      <c r="G3" s="151">
        <f t="shared" ref="G3:G8" si="1">STDEV(C3:E3)</f>
        <v>2.6521505396298368E-6</v>
      </c>
      <c r="I3" s="26"/>
      <c r="J3" s="314"/>
    </row>
    <row r="4" spans="2:11" ht="14" x14ac:dyDescent="0.3">
      <c r="B4" s="23" t="s">
        <v>443</v>
      </c>
      <c r="C4" s="3">
        <v>1.0878890075461001</v>
      </c>
      <c r="D4" s="3">
        <v>1.10063512169208</v>
      </c>
      <c r="E4" s="3">
        <v>1.1055214583689501</v>
      </c>
      <c r="F4" s="3">
        <f t="shared" si="0"/>
        <v>1.0980151958690436</v>
      </c>
      <c r="G4" s="151">
        <f t="shared" si="1"/>
        <v>9.1035069612604089E-3</v>
      </c>
      <c r="H4" s="3">
        <f>_xlfn.T.TEST(C3:E3,C4:E4,2,2)</f>
        <v>4.8672785058130643E-5</v>
      </c>
      <c r="I4" s="26" t="s">
        <v>150</v>
      </c>
      <c r="J4" s="314"/>
    </row>
    <row r="5" spans="2:11" ht="14" x14ac:dyDescent="0.3">
      <c r="B5" s="105" t="s">
        <v>158</v>
      </c>
      <c r="C5" s="3">
        <v>1.1588151629114201</v>
      </c>
      <c r="D5" s="3">
        <v>1.2155802054225699</v>
      </c>
      <c r="E5" s="3">
        <v>1.1850888363960601</v>
      </c>
      <c r="F5" s="3">
        <f t="shared" si="0"/>
        <v>1.1864947349100168</v>
      </c>
      <c r="G5" s="151">
        <f t="shared" si="1"/>
        <v>2.8408624144735037E-2</v>
      </c>
      <c r="H5" s="3">
        <f>_xlfn.T.TEST(C3:E3,C5:E5,2,2)</f>
        <v>3.4117106325575087E-4</v>
      </c>
      <c r="I5" s="26" t="s">
        <v>150</v>
      </c>
      <c r="J5" s="314"/>
    </row>
    <row r="6" spans="2:11" ht="14" x14ac:dyDescent="0.3">
      <c r="B6" s="105" t="s">
        <v>159</v>
      </c>
      <c r="C6" s="3">
        <v>1.3538036814986718</v>
      </c>
      <c r="D6" s="3">
        <v>1.3628880900771316</v>
      </c>
      <c r="E6" s="3">
        <v>1.3919744349221199</v>
      </c>
      <c r="F6" s="3">
        <f t="shared" si="0"/>
        <v>1.3695554021659744</v>
      </c>
      <c r="G6" s="151">
        <f t="shared" si="1"/>
        <v>1.9939693881700919E-2</v>
      </c>
      <c r="H6" s="3">
        <f>_xlfn.T.TEST(C3:E3,C6:E6,2,2)</f>
        <v>5.6138263351477673E-6</v>
      </c>
      <c r="I6" s="26" t="s">
        <v>150</v>
      </c>
      <c r="J6" s="314"/>
    </row>
    <row r="7" spans="2:11" ht="14" x14ac:dyDescent="0.3">
      <c r="B7" s="105" t="s">
        <v>445</v>
      </c>
      <c r="C7" s="3">
        <v>1.6824674181240566</v>
      </c>
      <c r="D7" s="3">
        <v>1.6836771726109769</v>
      </c>
      <c r="E7" s="3">
        <v>1.764859537830155</v>
      </c>
      <c r="F7" s="3">
        <f t="shared" si="0"/>
        <v>1.7103347095217296</v>
      </c>
      <c r="G7" s="151">
        <f t="shared" si="1"/>
        <v>4.7223760471050105E-2</v>
      </c>
      <c r="H7" s="3">
        <f>_xlfn.T.TEST(C3:E3,C7:E7,2,2)</f>
        <v>1.2895697324646103E-5</v>
      </c>
      <c r="I7" s="26" t="s">
        <v>150</v>
      </c>
      <c r="J7" s="314"/>
    </row>
    <row r="8" spans="2:11" ht="14.5" thickBot="1" x14ac:dyDescent="0.35">
      <c r="B8" s="46" t="s">
        <v>442</v>
      </c>
      <c r="C8" s="96">
        <v>1.8236334844500799</v>
      </c>
      <c r="D8" s="96">
        <v>1.81813182441751</v>
      </c>
      <c r="E8" s="96">
        <v>1.8816293707795699</v>
      </c>
      <c r="F8" s="96">
        <f t="shared" si="0"/>
        <v>1.8411315598823865</v>
      </c>
      <c r="G8" s="318">
        <f t="shared" si="1"/>
        <v>3.517984623867066E-2</v>
      </c>
      <c r="H8" s="96">
        <f>_xlfn.T.TEST(C3:E3,C8:E8,2,2)</f>
        <v>2.032085396888319E-6</v>
      </c>
      <c r="I8" s="17" t="s">
        <v>150</v>
      </c>
      <c r="J8" s="314"/>
    </row>
    <row r="9" spans="2:11" ht="14" x14ac:dyDescent="0.3">
      <c r="B9" s="314"/>
      <c r="C9" s="314"/>
      <c r="D9" s="314"/>
      <c r="E9" s="314"/>
      <c r="F9" s="314"/>
      <c r="G9" s="314"/>
      <c r="H9" s="314"/>
      <c r="I9" s="314"/>
      <c r="J9" s="314"/>
    </row>
    <row r="10" spans="2:11" ht="13.5" thickBot="1" x14ac:dyDescent="0.35">
      <c r="B10" s="2" t="s">
        <v>496</v>
      </c>
    </row>
    <row r="11" spans="2:11" ht="13" x14ac:dyDescent="0.3">
      <c r="B11" s="315"/>
      <c r="C11" s="316" t="s">
        <v>10</v>
      </c>
      <c r="D11" s="316" t="s">
        <v>11</v>
      </c>
      <c r="E11" s="316" t="s">
        <v>12</v>
      </c>
      <c r="F11" s="316" t="s">
        <v>348</v>
      </c>
      <c r="G11" s="317" t="s">
        <v>346</v>
      </c>
      <c r="H11" s="280" t="s">
        <v>434</v>
      </c>
      <c r="I11" s="157"/>
    </row>
    <row r="12" spans="2:11" x14ac:dyDescent="0.25">
      <c r="B12" s="105" t="s">
        <v>208</v>
      </c>
      <c r="C12" s="3">
        <v>0.90495733085496743</v>
      </c>
      <c r="D12" s="3">
        <v>1.0102845395866189</v>
      </c>
      <c r="E12" s="3">
        <v>1.0847583377841064</v>
      </c>
      <c r="F12" s="3">
        <f>AVERAGE(C12:E12)</f>
        <v>1.0000000694085642</v>
      </c>
      <c r="G12" s="151">
        <f>STDEV(C12:E12)</f>
        <v>9.0340623577189999E-2</v>
      </c>
      <c r="I12" s="26"/>
    </row>
    <row r="13" spans="2:11" x14ac:dyDescent="0.25">
      <c r="B13" s="23" t="s">
        <v>444</v>
      </c>
      <c r="C13" s="3">
        <v>1.2310514074271606</v>
      </c>
      <c r="D13" s="3">
        <v>1.4003561547141301</v>
      </c>
      <c r="E13" s="3">
        <v>1.2858529574786901</v>
      </c>
      <c r="F13" s="3">
        <f t="shared" ref="F13:F17" si="2">AVERAGE(C13:E13)</f>
        <v>1.3057535065399934</v>
      </c>
      <c r="G13" s="151">
        <f t="shared" ref="G13:G17" si="3">STDEV(C13:E13)</f>
        <v>8.6388935941948977E-2</v>
      </c>
      <c r="H13" s="3">
        <f>_xlfn.T.TEST(C12:E12,C13:E13,2,2)</f>
        <v>1.3298426270730647E-2</v>
      </c>
      <c r="I13" s="26" t="s">
        <v>157</v>
      </c>
      <c r="J13" s="3">
        <v>1.3298426270730647E-2</v>
      </c>
      <c r="K13" s="495"/>
    </row>
    <row r="14" spans="2:11" x14ac:dyDescent="0.25">
      <c r="B14" s="105" t="s">
        <v>156</v>
      </c>
      <c r="C14" s="3">
        <v>1.5611271093467518</v>
      </c>
      <c r="D14" s="3">
        <v>1.7665076641784232</v>
      </c>
      <c r="E14" s="3">
        <v>1.6949468542342701</v>
      </c>
      <c r="F14" s="3">
        <f t="shared" si="2"/>
        <v>1.6741938759198149</v>
      </c>
      <c r="G14" s="151">
        <f t="shared" si="3"/>
        <v>0.10425117580838825</v>
      </c>
      <c r="H14" s="3">
        <f>TTEST(C12:E12,C14:E14,2,2)</f>
        <v>1.0672670120787204E-3</v>
      </c>
      <c r="I14" s="26" t="s">
        <v>160</v>
      </c>
      <c r="J14" s="3">
        <v>1.0672670120787204E-3</v>
      </c>
      <c r="K14" s="495"/>
    </row>
    <row r="15" spans="2:11" x14ac:dyDescent="0.25">
      <c r="B15" s="105" t="s">
        <v>158</v>
      </c>
      <c r="C15" s="3">
        <v>1.9710900325564642</v>
      </c>
      <c r="D15" s="3">
        <v>2.0968427539864622</v>
      </c>
      <c r="E15" s="3">
        <v>2.0085490247739997</v>
      </c>
      <c r="F15" s="3">
        <f t="shared" si="2"/>
        <v>2.025493937105642</v>
      </c>
      <c r="G15" s="151">
        <f t="shared" si="3"/>
        <v>6.4566123293937641E-2</v>
      </c>
      <c r="H15" s="3">
        <f>TTEST(C12:E12,C15:E15,2,2)</f>
        <v>8.9307089828977214E-5</v>
      </c>
      <c r="I15" s="26" t="s">
        <v>161</v>
      </c>
      <c r="J15" s="3">
        <v>8.9307089828977214E-5</v>
      </c>
      <c r="K15" s="495"/>
    </row>
    <row r="16" spans="2:11" x14ac:dyDescent="0.25">
      <c r="B16" s="105" t="s">
        <v>159</v>
      </c>
      <c r="C16" s="3">
        <v>1.66954412464774</v>
      </c>
      <c r="D16" s="3">
        <v>1.7503751867831201</v>
      </c>
      <c r="E16" s="3">
        <v>1.8250619014637799</v>
      </c>
      <c r="F16" s="3">
        <f t="shared" si="2"/>
        <v>1.7483270709648799</v>
      </c>
      <c r="G16" s="151">
        <f t="shared" si="3"/>
        <v>7.7779115514735625E-2</v>
      </c>
      <c r="H16" s="3">
        <f>TTEST(C12:E12,C16:E16,2,2)</f>
        <v>4.0615387359991753E-4</v>
      </c>
      <c r="I16" s="26" t="s">
        <v>161</v>
      </c>
      <c r="J16" s="3">
        <v>4.0615387359991753E-4</v>
      </c>
      <c r="K16" s="495"/>
    </row>
    <row r="17" spans="2:11" ht="13" thickBot="1" x14ac:dyDescent="0.3">
      <c r="B17" s="106" t="s">
        <v>445</v>
      </c>
      <c r="C17" s="96">
        <v>1.60748935174916</v>
      </c>
      <c r="D17" s="96">
        <v>1.53463406082438</v>
      </c>
      <c r="E17" s="96">
        <v>1.4436081008705099</v>
      </c>
      <c r="F17" s="96">
        <f t="shared" si="2"/>
        <v>1.5285771711480167</v>
      </c>
      <c r="G17" s="318">
        <f t="shared" si="3"/>
        <v>8.2108346298055995E-2</v>
      </c>
      <c r="H17" s="96">
        <f>TTEST(C12:E12,C17:E17,2,2)</f>
        <v>1.6913450014656723E-3</v>
      </c>
      <c r="I17" s="17" t="s">
        <v>160</v>
      </c>
      <c r="J17" s="3">
        <v>1.6913450014656723E-3</v>
      </c>
      <c r="K17" s="495"/>
    </row>
    <row r="19" spans="2:11" ht="13.5" thickBot="1" x14ac:dyDescent="0.35">
      <c r="B19" s="2" t="s">
        <v>512</v>
      </c>
    </row>
    <row r="20" spans="2:11" ht="13" x14ac:dyDescent="0.3">
      <c r="B20" s="236"/>
      <c r="C20" s="289"/>
      <c r="D20" s="309" t="s">
        <v>10</v>
      </c>
      <c r="E20" s="309" t="s">
        <v>11</v>
      </c>
      <c r="F20" s="309" t="s">
        <v>12</v>
      </c>
      <c r="G20" s="309" t="s">
        <v>348</v>
      </c>
      <c r="H20" s="289" t="s">
        <v>346</v>
      </c>
      <c r="I20" s="309" t="s">
        <v>434</v>
      </c>
      <c r="J20" s="309"/>
      <c r="K20" s="157"/>
    </row>
    <row r="21" spans="2:11" x14ac:dyDescent="0.25">
      <c r="B21" s="451" t="s">
        <v>446</v>
      </c>
      <c r="C21" s="232" t="s">
        <v>208</v>
      </c>
      <c r="D21" s="239">
        <v>0.97933950063971997</v>
      </c>
      <c r="E21" s="239">
        <v>1.00465519445492</v>
      </c>
      <c r="F21" s="239">
        <v>1.0103123198258901</v>
      </c>
      <c r="G21" s="240">
        <f>AVERAGE(D21:F21)</f>
        <v>0.99810233830684336</v>
      </c>
      <c r="H21" s="232">
        <f>STDEV(D21:F21)</f>
        <v>1.649344793722151E-2</v>
      </c>
      <c r="I21" s="240"/>
      <c r="J21" s="119"/>
      <c r="K21" s="26"/>
    </row>
    <row r="22" spans="2:11" ht="13" x14ac:dyDescent="0.3">
      <c r="B22" s="450"/>
      <c r="C22" s="311" t="s">
        <v>199</v>
      </c>
      <c r="D22" s="335">
        <v>3.0926287476168501</v>
      </c>
      <c r="E22" s="335">
        <v>3.3495570134327202</v>
      </c>
      <c r="F22" s="335">
        <v>2.7273821984977298</v>
      </c>
      <c r="G22" s="312">
        <f t="shared" ref="G22:G24" si="4">AVERAGE(D22:F22)</f>
        <v>3.0565226531824337</v>
      </c>
      <c r="H22" s="311">
        <f t="shared" ref="H22:H24" si="5">STDEV(D22:F22)</f>
        <v>0.31265494179099046</v>
      </c>
      <c r="I22" s="312">
        <f>_xlfn.T.TEST(D21:F21,D22:F22,2,2)</f>
        <v>3.3919032368853736E-4</v>
      </c>
      <c r="J22" s="312" t="s">
        <v>150</v>
      </c>
      <c r="K22" s="158" t="s">
        <v>447</v>
      </c>
    </row>
    <row r="23" spans="2:11" ht="13" x14ac:dyDescent="0.3">
      <c r="B23" s="452" t="s">
        <v>448</v>
      </c>
      <c r="C23" s="233" t="s">
        <v>208</v>
      </c>
      <c r="D23" s="3">
        <v>1.14583729582094</v>
      </c>
      <c r="E23" s="3">
        <v>1.37005783863048</v>
      </c>
      <c r="F23" s="3">
        <v>1.22332626217785</v>
      </c>
      <c r="G23" s="119">
        <f t="shared" si="4"/>
        <v>1.2464071322097567</v>
      </c>
      <c r="H23" s="233">
        <f t="shared" si="5"/>
        <v>0.11387825901164596</v>
      </c>
      <c r="I23" s="119">
        <f>_xlfn.T.TEST(D21:F21,D23:F23,2,2)</f>
        <v>2.0162472484620698E-2</v>
      </c>
      <c r="J23" s="119" t="s">
        <v>165</v>
      </c>
      <c r="K23" s="26" t="s">
        <v>449</v>
      </c>
    </row>
    <row r="24" spans="2:11" ht="13.5" thickBot="1" x14ac:dyDescent="0.35">
      <c r="B24" s="446"/>
      <c r="C24" s="235" t="s">
        <v>199</v>
      </c>
      <c r="D24" s="96">
        <v>1.26817606196833</v>
      </c>
      <c r="E24" s="96">
        <v>1.50776984132558</v>
      </c>
      <c r="F24" s="96">
        <v>1.44066708400913</v>
      </c>
      <c r="G24" s="121">
        <f t="shared" si="4"/>
        <v>1.4055376624343465</v>
      </c>
      <c r="H24" s="235">
        <f t="shared" si="5"/>
        <v>0.12359956299197336</v>
      </c>
      <c r="I24" s="121">
        <f>_xlfn.T.TEST(D22:F22,D24:F24,2,2)</f>
        <v>1.0479164439449993E-3</v>
      </c>
      <c r="J24" s="121" t="s">
        <v>167</v>
      </c>
      <c r="K24" s="17" t="s">
        <v>473</v>
      </c>
    </row>
    <row r="27" spans="2:11" ht="13.5" thickBot="1" x14ac:dyDescent="0.35">
      <c r="B27" s="2" t="s">
        <v>513</v>
      </c>
    </row>
    <row r="28" spans="2:11" ht="13" x14ac:dyDescent="0.3">
      <c r="B28" s="236"/>
      <c r="C28" s="231"/>
      <c r="D28" s="237" t="s">
        <v>174</v>
      </c>
      <c r="E28" s="237" t="s">
        <v>175</v>
      </c>
      <c r="F28" s="237" t="s">
        <v>176</v>
      </c>
      <c r="G28" s="237" t="s">
        <v>348</v>
      </c>
      <c r="H28" s="231" t="s">
        <v>346</v>
      </c>
      <c r="I28" s="237" t="s">
        <v>437</v>
      </c>
      <c r="J28" s="237"/>
      <c r="K28" s="157"/>
    </row>
    <row r="29" spans="2:11" ht="14.15" customHeight="1" x14ac:dyDescent="0.3">
      <c r="B29" s="238" t="s">
        <v>450</v>
      </c>
      <c r="C29" s="232" t="s">
        <v>208</v>
      </c>
      <c r="D29" s="239">
        <v>0.99285226989862496</v>
      </c>
      <c r="E29" s="239">
        <v>0.99962658565747897</v>
      </c>
      <c r="F29" s="239">
        <v>0.98530636380368297</v>
      </c>
      <c r="G29" s="240">
        <f>AVERAGE(D29:F29)</f>
        <v>0.99259507311992901</v>
      </c>
      <c r="H29" s="232">
        <f>STDEV(D29:F29)</f>
        <v>7.1635746050915695E-3</v>
      </c>
      <c r="I29" s="240"/>
      <c r="J29" s="240"/>
      <c r="K29" s="241"/>
    </row>
    <row r="30" spans="2:11" ht="14.15" customHeight="1" x14ac:dyDescent="0.25">
      <c r="B30" s="208"/>
      <c r="C30" s="233" t="s">
        <v>439</v>
      </c>
      <c r="D30" s="3">
        <v>1.5186809116015405</v>
      </c>
      <c r="E30" s="3">
        <v>1.5760095080269383</v>
      </c>
      <c r="F30" s="3">
        <v>1.5295148412525086</v>
      </c>
      <c r="G30" s="119">
        <f t="shared" ref="G30:G34" si="6">AVERAGE(D30:F30)</f>
        <v>1.5414017536269957</v>
      </c>
      <c r="H30" s="233">
        <f t="shared" ref="H30:H34" si="7">STDEV(D30:F30)</f>
        <v>3.0456789167205161E-2</v>
      </c>
      <c r="I30" s="119"/>
      <c r="J30" s="119"/>
      <c r="K30" s="26"/>
    </row>
    <row r="31" spans="2:11" ht="14.15" customHeight="1" x14ac:dyDescent="0.25">
      <c r="B31" s="242"/>
      <c r="C31" s="234" t="s">
        <v>199</v>
      </c>
      <c r="D31" s="95">
        <v>2.0782344351232238</v>
      </c>
      <c r="E31" s="95">
        <v>2.3750482939896704</v>
      </c>
      <c r="F31" s="95">
        <v>2.3068995709541666</v>
      </c>
      <c r="G31" s="122">
        <f t="shared" si="6"/>
        <v>2.2533941000223536</v>
      </c>
      <c r="H31" s="234">
        <f t="shared" si="7"/>
        <v>0.15547264475953332</v>
      </c>
      <c r="I31" s="122"/>
      <c r="J31" s="122"/>
      <c r="K31" s="158"/>
    </row>
    <row r="32" spans="2:11" ht="14.15" customHeight="1" x14ac:dyDescent="0.3">
      <c r="B32" s="230" t="s">
        <v>246</v>
      </c>
      <c r="C32" s="233" t="s">
        <v>177</v>
      </c>
      <c r="D32" s="3">
        <v>0.8875560039890672</v>
      </c>
      <c r="E32" s="3">
        <v>0.82302843635321887</v>
      </c>
      <c r="F32" s="3">
        <v>0.75002724992437941</v>
      </c>
      <c r="G32" s="119">
        <f t="shared" si="6"/>
        <v>0.82020389675555505</v>
      </c>
      <c r="H32" s="233">
        <f t="shared" si="7"/>
        <v>6.880787067334973E-2</v>
      </c>
      <c r="I32" s="119">
        <f>_xlfn.T.TEST(D29:F29,D32:F32,2,2)</f>
        <v>1.2485265698932766E-2</v>
      </c>
      <c r="J32" s="119" t="s">
        <v>157</v>
      </c>
      <c r="K32" s="26" t="s">
        <v>456</v>
      </c>
    </row>
    <row r="33" spans="2:11" ht="13" x14ac:dyDescent="0.3">
      <c r="B33" s="208"/>
      <c r="C33" s="233" t="s">
        <v>439</v>
      </c>
      <c r="D33" s="3">
        <v>1.4667658159800201</v>
      </c>
      <c r="E33" s="3">
        <v>1.406925149987627</v>
      </c>
      <c r="F33" s="3">
        <v>1.348828725526009</v>
      </c>
      <c r="G33" s="119">
        <f t="shared" si="6"/>
        <v>1.4075065638312187</v>
      </c>
      <c r="H33" s="233">
        <f t="shared" si="7"/>
        <v>5.8970694906305292E-2</v>
      </c>
      <c r="I33" s="119">
        <f>_xlfn.T.TEST(D30:F30,D33:F33,2,2)</f>
        <v>2.5027879601043874E-2</v>
      </c>
      <c r="J33" s="119" t="s">
        <v>157</v>
      </c>
      <c r="K33" s="26" t="s">
        <v>455</v>
      </c>
    </row>
    <row r="34" spans="2:11" ht="13.5" thickBot="1" x14ac:dyDescent="0.35">
      <c r="B34" s="209"/>
      <c r="C34" s="235" t="s">
        <v>199</v>
      </c>
      <c r="D34" s="96">
        <v>1.0159693986897029</v>
      </c>
      <c r="E34" s="96">
        <v>1.0441260613373031</v>
      </c>
      <c r="F34" s="96">
        <v>0.99995973368813862</v>
      </c>
      <c r="G34" s="121">
        <f t="shared" si="6"/>
        <v>1.0200183979050483</v>
      </c>
      <c r="H34" s="235">
        <f t="shared" si="7"/>
        <v>2.2359828275005565E-2</v>
      </c>
      <c r="I34" s="121">
        <f>_xlfn.T.TEST(D31:F31,D34:F34,2,2)</f>
        <v>1.6921274715765927E-4</v>
      </c>
      <c r="J34" s="121" t="s">
        <v>161</v>
      </c>
      <c r="K34" s="17" t="s">
        <v>457</v>
      </c>
    </row>
  </sheetData>
  <mergeCells count="2">
    <mergeCell ref="B21:B22"/>
    <mergeCell ref="B23:B24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F10D7-28B2-4854-995D-DB205B9A00B9}">
  <dimension ref="B1:U15"/>
  <sheetViews>
    <sheetView workbookViewId="0">
      <selection activeCell="B9" sqref="B9"/>
    </sheetView>
  </sheetViews>
  <sheetFormatPr defaultColWidth="8.9140625" defaultRowHeight="13" x14ac:dyDescent="0.3"/>
  <cols>
    <col min="1" max="13" width="8.9140625" style="150"/>
    <col min="14" max="14" width="12.75" style="150" customWidth="1"/>
    <col min="15" max="19" width="8.9140625" style="150"/>
    <col min="20" max="20" width="13.4140625" style="150" customWidth="1"/>
    <col min="21" max="16384" width="8.9140625" style="150"/>
  </cols>
  <sheetData>
    <row r="1" spans="2:21" s="3" customFormat="1" ht="13.5" thickBot="1" x14ac:dyDescent="0.35">
      <c r="B1" s="2" t="s">
        <v>514</v>
      </c>
    </row>
    <row r="2" spans="2:21" s="3" customFormat="1" ht="14.5" x14ac:dyDescent="0.25">
      <c r="B2" s="315"/>
      <c r="C2" s="453" t="s">
        <v>178</v>
      </c>
      <c r="D2" s="454"/>
      <c r="E2" s="454"/>
      <c r="F2" s="454"/>
      <c r="G2" s="455"/>
      <c r="H2" s="454" t="s">
        <v>179</v>
      </c>
      <c r="I2" s="454"/>
      <c r="J2" s="454"/>
      <c r="K2" s="454"/>
      <c r="L2" s="456"/>
      <c r="M2" s="99" t="s">
        <v>451</v>
      </c>
      <c r="N2" s="52"/>
      <c r="O2" s="438" t="s">
        <v>180</v>
      </c>
      <c r="P2" s="438"/>
      <c r="Q2" s="438"/>
      <c r="R2" s="99"/>
      <c r="S2" s="206"/>
      <c r="T2" s="99" t="s">
        <v>452</v>
      </c>
      <c r="U2" s="52"/>
    </row>
    <row r="3" spans="2:21" s="3" customFormat="1" x14ac:dyDescent="0.3">
      <c r="B3" s="78"/>
      <c r="C3" s="8" t="s">
        <v>10</v>
      </c>
      <c r="D3" s="8" t="s">
        <v>11</v>
      </c>
      <c r="E3" s="8" t="s">
        <v>12</v>
      </c>
      <c r="F3" s="8" t="s">
        <v>348</v>
      </c>
      <c r="G3" s="81" t="s">
        <v>346</v>
      </c>
      <c r="H3" s="8" t="s">
        <v>10</v>
      </c>
      <c r="I3" s="8" t="s">
        <v>11</v>
      </c>
      <c r="J3" s="8" t="s">
        <v>12</v>
      </c>
      <c r="K3" s="8" t="s">
        <v>348</v>
      </c>
      <c r="L3" s="9" t="s">
        <v>346</v>
      </c>
      <c r="M3" s="3" t="s">
        <v>440</v>
      </c>
      <c r="N3" s="26"/>
      <c r="O3" s="8" t="s">
        <v>10</v>
      </c>
      <c r="P3" s="8" t="s">
        <v>11</v>
      </c>
      <c r="Q3" s="8" t="s">
        <v>12</v>
      </c>
      <c r="R3" s="8" t="s">
        <v>348</v>
      </c>
      <c r="S3" s="9" t="s">
        <v>346</v>
      </c>
      <c r="T3" s="3" t="s">
        <v>437</v>
      </c>
      <c r="U3" s="26"/>
    </row>
    <row r="4" spans="2:21" s="3" customFormat="1" ht="12.5" x14ac:dyDescent="0.25">
      <c r="B4" s="105" t="s">
        <v>154</v>
      </c>
      <c r="C4" s="11">
        <v>1.0015596608559301</v>
      </c>
      <c r="D4" s="11">
        <v>0.99783617593273899</v>
      </c>
      <c r="E4" s="11">
        <v>1.0016078677867299</v>
      </c>
      <c r="F4" s="3">
        <f>AVERAGE(C4:E4)</f>
        <v>1.0003345681917997</v>
      </c>
      <c r="G4" s="26">
        <f>STDEV(C4:E4)</f>
        <v>2.163805418041332E-3</v>
      </c>
      <c r="H4" s="11">
        <v>1.41544621561563</v>
      </c>
      <c r="I4" s="11">
        <v>1.2748810813323499</v>
      </c>
      <c r="J4" s="11">
        <v>0.99652363746402095</v>
      </c>
      <c r="K4" s="3">
        <f>AVERAGE(H4:J4)</f>
        <v>1.228950311470667</v>
      </c>
      <c r="L4" s="25">
        <f>STDEV(H4:J4)</f>
        <v>0.21320473338170212</v>
      </c>
      <c r="M4" s="3">
        <f>_xlfn.T.TEST(C4:E4,H4:J4,2,2)</f>
        <v>0.13685092196544885</v>
      </c>
      <c r="N4" s="26" t="s">
        <v>163</v>
      </c>
      <c r="O4" s="11">
        <v>2.00046643595189</v>
      </c>
      <c r="P4" s="11">
        <v>1.9543529248558</v>
      </c>
      <c r="Q4" s="11">
        <v>1.73891657429655</v>
      </c>
      <c r="R4" s="3">
        <f>AVERAGE(O4:Q4)</f>
        <v>1.8979119783680798</v>
      </c>
      <c r="S4" s="25">
        <f>STDEV(O4:Q4)</f>
        <v>0.13961113087180452</v>
      </c>
      <c r="T4" s="3">
        <f>_xlfn.T.TEST(C4:E4,O4:Q4,2,2)</f>
        <v>3.702618125142186E-4</v>
      </c>
      <c r="U4" s="26" t="s">
        <v>150</v>
      </c>
    </row>
    <row r="5" spans="2:21" s="3" customFormat="1" ht="12.5" x14ac:dyDescent="0.25">
      <c r="B5" s="105" t="s">
        <v>439</v>
      </c>
      <c r="C5" s="11">
        <v>0.99503097413314301</v>
      </c>
      <c r="D5" s="11">
        <v>0.96639085795523505</v>
      </c>
      <c r="E5" s="11">
        <v>0.93902715179247398</v>
      </c>
      <c r="F5" s="3">
        <f>AVERAGE(C5:E5)</f>
        <v>0.96681632796028405</v>
      </c>
      <c r="G5" s="26">
        <f>STDEV(C5:E5)</f>
        <v>2.8004335338215086E-2</v>
      </c>
      <c r="H5" s="11">
        <v>0.99588140203762798</v>
      </c>
      <c r="I5" s="11">
        <v>0.96625646933906695</v>
      </c>
      <c r="J5" s="11">
        <v>0.885485532461602</v>
      </c>
      <c r="K5" s="3">
        <f>AVERAGE(H5:J5)</f>
        <v>0.94920780127943238</v>
      </c>
      <c r="L5" s="25">
        <f>STDEV(H5:J5)</f>
        <v>5.7138470550211963E-2</v>
      </c>
      <c r="M5" s="3">
        <f>_xlfn.T.TEST(C5:E5,H5:J5,2,2)</f>
        <v>0.65675232155496466</v>
      </c>
      <c r="N5" s="26" t="s">
        <v>163</v>
      </c>
      <c r="O5" s="11">
        <v>0.64210788135788999</v>
      </c>
      <c r="P5" s="11">
        <v>0.64037541986795199</v>
      </c>
      <c r="Q5" s="11">
        <v>0.756964729888014</v>
      </c>
      <c r="R5" s="3">
        <f>AVERAGE(O5:Q5)</f>
        <v>0.67981601037128536</v>
      </c>
      <c r="S5" s="25">
        <f>STDEV(O5:Q5)</f>
        <v>6.6818366098002457E-2</v>
      </c>
      <c r="T5" s="3">
        <f>_xlfn.T.TEST(C5:E5,O5:Q5,2,2)</f>
        <v>2.3626227836186444E-3</v>
      </c>
      <c r="U5" s="26" t="s">
        <v>167</v>
      </c>
    </row>
    <row r="6" spans="2:21" s="3" customFormat="1" ht="12.5" x14ac:dyDescent="0.25">
      <c r="B6" s="105" t="s">
        <v>199</v>
      </c>
      <c r="C6" s="11">
        <v>0.65468566271508299</v>
      </c>
      <c r="D6" s="11">
        <v>0.76256852160292399</v>
      </c>
      <c r="E6" s="11">
        <v>0.83523602377562001</v>
      </c>
      <c r="F6" s="3">
        <f>AVERAGE(C6:E6)</f>
        <v>0.75083006936454222</v>
      </c>
      <c r="G6" s="26">
        <f>STDEV(C6:E6)</f>
        <v>9.0845757553598208E-2</v>
      </c>
      <c r="H6" s="11">
        <v>1.1273742289389601</v>
      </c>
      <c r="I6" s="11">
        <v>1.0295649146527699</v>
      </c>
      <c r="J6" s="11">
        <v>0.97297252171589999</v>
      </c>
      <c r="K6" s="3">
        <f>AVERAGE(H6:J6)</f>
        <v>1.0433038884358767</v>
      </c>
      <c r="L6" s="25">
        <f>STDEV(H6:J6)</f>
        <v>7.811236361043343E-2</v>
      </c>
      <c r="M6" s="3">
        <f>_xlfn.T.TEST(C6:E6,H6:J6,2,2)</f>
        <v>1.3389524940723542E-2</v>
      </c>
      <c r="N6" s="26" t="s">
        <v>165</v>
      </c>
      <c r="O6" s="11">
        <v>0.41417565206229801</v>
      </c>
      <c r="P6" s="11">
        <v>0.40115166298716498</v>
      </c>
      <c r="Q6" s="11">
        <v>0.58546684300767904</v>
      </c>
      <c r="R6" s="3">
        <f>AVERAGE(O6:Q6)</f>
        <v>0.46693138601904732</v>
      </c>
      <c r="S6" s="25">
        <f>STDEV(O6:Q6)</f>
        <v>0.10286105674882592</v>
      </c>
      <c r="T6" s="3">
        <f>_xlfn.T.TEST(C6:E6,O6:Q6,2,2)</f>
        <v>2.3103408968735334E-2</v>
      </c>
      <c r="U6" s="26" t="s">
        <v>165</v>
      </c>
    </row>
    <row r="7" spans="2:21" s="3" customFormat="1" thickBot="1" x14ac:dyDescent="0.3">
      <c r="B7" s="106" t="s">
        <v>442</v>
      </c>
      <c r="C7" s="97">
        <v>0.57425533379801896</v>
      </c>
      <c r="D7" s="97">
        <v>0.56926973264401104</v>
      </c>
      <c r="E7" s="97">
        <v>0.76892899974724904</v>
      </c>
      <c r="F7" s="96">
        <f>AVERAGE(C7:E7)</f>
        <v>0.63748468872975972</v>
      </c>
      <c r="G7" s="17">
        <f>STDEV(C7:E7)</f>
        <v>0.11386140359605396</v>
      </c>
      <c r="H7" s="97">
        <v>0.84158412269873095</v>
      </c>
      <c r="I7" s="97">
        <v>0.81570082408323596</v>
      </c>
      <c r="J7" s="97">
        <v>0.90529853307665897</v>
      </c>
      <c r="K7" s="96">
        <f>AVERAGE(H7:J7)</f>
        <v>0.85419449328620856</v>
      </c>
      <c r="L7" s="47">
        <f>STDEV(H7:J7)</f>
        <v>4.6110773675819734E-2</v>
      </c>
      <c r="M7" s="96">
        <f>_xlfn.T.TEST(C7:E7,H7:J7,2,2)</f>
        <v>3.7823490792297285E-2</v>
      </c>
      <c r="N7" s="17" t="s">
        <v>165</v>
      </c>
      <c r="O7" s="97">
        <v>0.42613391504656001</v>
      </c>
      <c r="P7" s="97">
        <v>0.36975432459928498</v>
      </c>
      <c r="Q7" s="97">
        <v>0.57168694894588401</v>
      </c>
      <c r="R7" s="96">
        <f>AVERAGE(O7:Q7)</f>
        <v>0.45585839619724294</v>
      </c>
      <c r="S7" s="47">
        <f>STDEV(O7:Q7)</f>
        <v>0.10419623207503323</v>
      </c>
      <c r="T7" s="96">
        <f>_xlfn.T.TEST(C7:E7,O7:Q7,2,2)</f>
        <v>0.1111649193091221</v>
      </c>
      <c r="U7" s="17" t="s">
        <v>163</v>
      </c>
    </row>
    <row r="8" spans="2:21" s="3" customFormat="1" ht="12.5" x14ac:dyDescent="0.25"/>
    <row r="9" spans="2:21" s="3" customFormat="1" ht="13.5" thickBot="1" x14ac:dyDescent="0.35">
      <c r="B9" s="2" t="s">
        <v>515</v>
      </c>
    </row>
    <row r="10" spans="2:21" s="3" customFormat="1" x14ac:dyDescent="0.3">
      <c r="B10" s="315"/>
      <c r="C10" s="453" t="s">
        <v>0</v>
      </c>
      <c r="D10" s="454"/>
      <c r="E10" s="454"/>
      <c r="F10" s="454"/>
      <c r="G10" s="456"/>
      <c r="H10" s="457" t="s">
        <v>181</v>
      </c>
      <c r="I10" s="458"/>
      <c r="J10" s="458"/>
      <c r="K10" s="458"/>
      <c r="L10" s="459"/>
      <c r="M10" s="432" t="s">
        <v>453</v>
      </c>
      <c r="N10" s="391"/>
    </row>
    <row r="11" spans="2:21" s="3" customFormat="1" x14ac:dyDescent="0.3">
      <c r="B11" s="78"/>
      <c r="C11" s="8" t="s">
        <v>10</v>
      </c>
      <c r="D11" s="8" t="s">
        <v>11</v>
      </c>
      <c r="E11" s="8" t="s">
        <v>12</v>
      </c>
      <c r="F11" s="8" t="s">
        <v>348</v>
      </c>
      <c r="G11" s="9" t="s">
        <v>346</v>
      </c>
      <c r="H11" s="8" t="s">
        <v>10</v>
      </c>
      <c r="I11" s="8" t="s">
        <v>11</v>
      </c>
      <c r="J11" s="8" t="s">
        <v>12</v>
      </c>
      <c r="K11" s="8" t="s">
        <v>348</v>
      </c>
      <c r="L11" s="9" t="s">
        <v>346</v>
      </c>
      <c r="M11" s="3" t="s">
        <v>437</v>
      </c>
      <c r="N11" s="26"/>
    </row>
    <row r="12" spans="2:21" s="3" customFormat="1" ht="12.5" x14ac:dyDescent="0.25">
      <c r="B12" s="105" t="s">
        <v>438</v>
      </c>
      <c r="C12" s="3">
        <v>1.00089687651235</v>
      </c>
      <c r="D12" s="3">
        <v>0.99731864422945404</v>
      </c>
      <c r="E12" s="3">
        <v>0.99947889746444996</v>
      </c>
      <c r="F12" s="3">
        <f>AVERAGE(C12:E12)</f>
        <v>0.9992314727354179</v>
      </c>
      <c r="G12" s="25">
        <f>STDEV(C12:E12)</f>
        <v>1.801901999275259E-3</v>
      </c>
      <c r="H12" s="3">
        <v>1.2307117059922901</v>
      </c>
      <c r="I12" s="3">
        <v>1.3414174520966999</v>
      </c>
      <c r="J12" s="3">
        <v>1.1152928493454</v>
      </c>
      <c r="K12" s="3">
        <f>AVERAGE(H12:J12)</f>
        <v>1.2291406691447968</v>
      </c>
      <c r="L12" s="25">
        <f>STDEV(H12:J12)</f>
        <v>0.11307048735165354</v>
      </c>
      <c r="M12" s="3">
        <f>_xlfn.T.TEST(C12:E12,H12:J12,2,2)</f>
        <v>2.4419680425170863E-2</v>
      </c>
      <c r="N12" s="26" t="s">
        <v>165</v>
      </c>
    </row>
    <row r="13" spans="2:21" s="3" customFormat="1" ht="12.5" x14ac:dyDescent="0.25">
      <c r="B13" s="105" t="s">
        <v>439</v>
      </c>
      <c r="C13" s="3">
        <v>1.01803245350345</v>
      </c>
      <c r="D13" s="3">
        <v>0.99002113670028002</v>
      </c>
      <c r="E13" s="3">
        <v>0.85366771817693599</v>
      </c>
      <c r="F13" s="3">
        <f>AVERAGE(C13:E13)</f>
        <v>0.95390710279355517</v>
      </c>
      <c r="G13" s="25">
        <f>STDEV(C13:E13)</f>
        <v>8.7932412331863122E-2</v>
      </c>
      <c r="H13" s="3">
        <v>1.41425938382165</v>
      </c>
      <c r="I13" s="3">
        <v>1.70435622644173</v>
      </c>
      <c r="J13" s="3">
        <v>1.1885948529341299</v>
      </c>
      <c r="K13" s="3">
        <f>AVERAGE(H13:J13)</f>
        <v>1.4357368210658368</v>
      </c>
      <c r="L13" s="25">
        <f>STDEV(H13:J13)</f>
        <v>0.25855059240609957</v>
      </c>
      <c r="M13" s="3">
        <f>_xlfn.T.TEST(C13:E13,H13:J13,2,2)</f>
        <v>3.7808959289762162E-2</v>
      </c>
      <c r="N13" s="26" t="s">
        <v>165</v>
      </c>
    </row>
    <row r="14" spans="2:21" s="3" customFormat="1" ht="12.5" x14ac:dyDescent="0.25">
      <c r="B14" s="105" t="s">
        <v>199</v>
      </c>
      <c r="C14" s="3">
        <v>0.46818744939582801</v>
      </c>
      <c r="D14" s="3">
        <v>0.44252792790923301</v>
      </c>
      <c r="E14" s="3">
        <v>0.45175865727022102</v>
      </c>
      <c r="F14" s="3">
        <f>AVERAGE(C14:E14)</f>
        <v>0.454158011525094</v>
      </c>
      <c r="G14" s="25">
        <f>STDEV(C14:E14)</f>
        <v>1.2996939499764571E-2</v>
      </c>
      <c r="H14" s="3">
        <v>1.29458073463579</v>
      </c>
      <c r="I14" s="3">
        <v>1.6931459575499701</v>
      </c>
      <c r="J14" s="3">
        <v>1.2746046752276201</v>
      </c>
      <c r="K14" s="3">
        <f>AVERAGE(H14:J14)</f>
        <v>1.4207771224711268</v>
      </c>
      <c r="L14" s="25">
        <f>STDEV(H14:J14)</f>
        <v>0.23608970218758815</v>
      </c>
      <c r="M14" s="3">
        <f>_xlfn.T.TEST(C14:E14,H14:J14,2,2)</f>
        <v>2.0997885224400244E-3</v>
      </c>
      <c r="N14" s="26" t="s">
        <v>167</v>
      </c>
    </row>
    <row r="15" spans="2:21" s="3" customFormat="1" thickBot="1" x14ac:dyDescent="0.3">
      <c r="B15" s="106" t="s">
        <v>442</v>
      </c>
      <c r="C15" s="96">
        <v>0.48312345934380002</v>
      </c>
      <c r="D15" s="96">
        <v>0.51877575887585303</v>
      </c>
      <c r="E15" s="96">
        <v>0.37127918342325</v>
      </c>
      <c r="F15" s="96">
        <f>AVERAGE(C15:E15)</f>
        <v>0.45772613388096772</v>
      </c>
      <c r="G15" s="47">
        <f>STDEV(C15:E15)</f>
        <v>7.6958287715229654E-2</v>
      </c>
      <c r="H15" s="96">
        <v>0.86673984574630503</v>
      </c>
      <c r="I15" s="96">
        <v>1.1532100725502099</v>
      </c>
      <c r="J15" s="96">
        <v>0.97420259746194005</v>
      </c>
      <c r="K15" s="96">
        <f>AVERAGE(H15:J15)</f>
        <v>0.99805083858615162</v>
      </c>
      <c r="L15" s="47">
        <f>STDEV(H15:J15)</f>
        <v>0.14471645264035932</v>
      </c>
      <c r="M15" s="96">
        <f>_xlfn.T.TEST(C15:E15,H15:J15,2,2)</f>
        <v>4.6527008318790397E-3</v>
      </c>
      <c r="N15" s="17" t="s">
        <v>167</v>
      </c>
    </row>
  </sheetData>
  <mergeCells count="6">
    <mergeCell ref="C2:G2"/>
    <mergeCell ref="H2:L2"/>
    <mergeCell ref="O2:Q2"/>
    <mergeCell ref="C10:G10"/>
    <mergeCell ref="H10:L10"/>
    <mergeCell ref="M10:N10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2D642-5995-4A86-813E-23BCF4759309}">
  <dimension ref="B1:V268"/>
  <sheetViews>
    <sheetView tabSelected="1" topLeftCell="A34" workbookViewId="0">
      <selection activeCell="J43" sqref="J43"/>
    </sheetView>
  </sheetViews>
  <sheetFormatPr defaultRowHeight="14" customHeight="1" x14ac:dyDescent="0.3"/>
  <cols>
    <col min="1" max="1" width="18.58203125" customWidth="1"/>
    <col min="2" max="2" width="17" customWidth="1"/>
    <col min="3" max="3" width="22.9140625" customWidth="1"/>
    <col min="4" max="4" width="17.58203125" customWidth="1"/>
    <col min="9" max="9" width="33.4140625" customWidth="1"/>
    <col min="10" max="10" width="15.33203125" customWidth="1"/>
    <col min="11" max="11" width="29.58203125" customWidth="1"/>
    <col min="12" max="12" width="33.75" customWidth="1"/>
    <col min="14" max="14" width="12.58203125" customWidth="1"/>
  </cols>
  <sheetData>
    <row r="1" spans="3:9" s="124" customFormat="1" ht="14" customHeight="1" thickBot="1" x14ac:dyDescent="0.35">
      <c r="C1" s="252" t="s">
        <v>516</v>
      </c>
    </row>
    <row r="2" spans="3:9" ht="14.5" thickBot="1" x14ac:dyDescent="0.35">
      <c r="C2" s="355"/>
      <c r="D2" s="488" t="s">
        <v>205</v>
      </c>
      <c r="E2" s="489"/>
      <c r="F2" s="488" t="s">
        <v>244</v>
      </c>
      <c r="G2" s="489"/>
      <c r="H2" s="488" t="s">
        <v>245</v>
      </c>
      <c r="I2" s="489"/>
    </row>
    <row r="3" spans="3:9" x14ac:dyDescent="0.3">
      <c r="C3" s="243"/>
      <c r="D3" s="347" t="s">
        <v>0</v>
      </c>
      <c r="E3" s="350" t="s">
        <v>181</v>
      </c>
      <c r="F3" s="347" t="s">
        <v>0</v>
      </c>
      <c r="G3" s="350" t="s">
        <v>181</v>
      </c>
      <c r="H3" s="345" t="s">
        <v>0</v>
      </c>
      <c r="I3" s="350" t="s">
        <v>181</v>
      </c>
    </row>
    <row r="4" spans="3:9" x14ac:dyDescent="0.3">
      <c r="C4" s="123"/>
      <c r="D4" s="132">
        <v>5</v>
      </c>
      <c r="E4" s="138">
        <v>18</v>
      </c>
      <c r="F4" s="132">
        <v>10</v>
      </c>
      <c r="G4" s="138">
        <v>51</v>
      </c>
      <c r="H4" s="125">
        <v>865</v>
      </c>
      <c r="I4" s="138">
        <v>1276</v>
      </c>
    </row>
    <row r="5" spans="3:9" x14ac:dyDescent="0.3">
      <c r="C5" s="123"/>
      <c r="D5" s="132">
        <v>10</v>
      </c>
      <c r="E5" s="138">
        <v>22</v>
      </c>
      <c r="F5" s="132">
        <v>4</v>
      </c>
      <c r="G5" s="138">
        <v>53</v>
      </c>
      <c r="H5" s="125">
        <v>905</v>
      </c>
      <c r="I5" s="138">
        <v>1361</v>
      </c>
    </row>
    <row r="6" spans="3:9" x14ac:dyDescent="0.3">
      <c r="C6" s="123"/>
      <c r="D6" s="132">
        <v>4</v>
      </c>
      <c r="E6" s="138">
        <v>26</v>
      </c>
      <c r="F6" s="132">
        <v>12</v>
      </c>
      <c r="G6" s="138">
        <v>55</v>
      </c>
      <c r="H6" s="125">
        <v>884</v>
      </c>
      <c r="I6" s="138">
        <v>1418</v>
      </c>
    </row>
    <row r="7" spans="3:9" x14ac:dyDescent="0.3">
      <c r="C7" s="123"/>
      <c r="D7" s="132">
        <v>2</v>
      </c>
      <c r="E7" s="138">
        <v>12</v>
      </c>
      <c r="F7" s="132">
        <v>4</v>
      </c>
      <c r="G7" s="138">
        <v>61</v>
      </c>
      <c r="H7" s="125">
        <v>791</v>
      </c>
      <c r="I7" s="138">
        <v>1269</v>
      </c>
    </row>
    <row r="8" spans="3:9" x14ac:dyDescent="0.3">
      <c r="C8" s="123"/>
      <c r="D8" s="132">
        <v>5</v>
      </c>
      <c r="E8" s="138">
        <v>26</v>
      </c>
      <c r="F8" s="132">
        <v>6</v>
      </c>
      <c r="G8" s="138">
        <v>45</v>
      </c>
      <c r="H8" s="125">
        <v>998</v>
      </c>
      <c r="I8" s="138">
        <v>1265</v>
      </c>
    </row>
    <row r="9" spans="3:9" x14ac:dyDescent="0.3">
      <c r="C9" s="123"/>
      <c r="D9" s="132">
        <v>9</v>
      </c>
      <c r="E9" s="138">
        <v>19</v>
      </c>
      <c r="F9" s="132">
        <v>8</v>
      </c>
      <c r="G9" s="138">
        <v>44</v>
      </c>
      <c r="H9" s="125">
        <v>886</v>
      </c>
      <c r="I9" s="138">
        <v>1208</v>
      </c>
    </row>
    <row r="10" spans="3:9" x14ac:dyDescent="0.3">
      <c r="C10" s="123"/>
      <c r="D10" s="132">
        <v>2</v>
      </c>
      <c r="E10" s="138">
        <v>16</v>
      </c>
      <c r="F10" s="132">
        <v>6</v>
      </c>
      <c r="G10" s="138">
        <v>49</v>
      </c>
      <c r="H10" s="125">
        <v>1017</v>
      </c>
      <c r="I10" s="138">
        <v>1399</v>
      </c>
    </row>
    <row r="11" spans="3:9" x14ac:dyDescent="0.3">
      <c r="C11" s="123"/>
      <c r="D11" s="132">
        <v>9</v>
      </c>
      <c r="E11" s="138">
        <v>23</v>
      </c>
      <c r="F11" s="132">
        <v>11</v>
      </c>
      <c r="G11" s="138">
        <v>43</v>
      </c>
      <c r="H11" s="125">
        <v>977</v>
      </c>
      <c r="I11" s="138">
        <v>1383</v>
      </c>
    </row>
    <row r="12" spans="3:9" x14ac:dyDescent="0.3">
      <c r="C12" s="123"/>
      <c r="D12" s="132">
        <v>5</v>
      </c>
      <c r="E12" s="138">
        <v>16</v>
      </c>
      <c r="F12" s="132">
        <v>2</v>
      </c>
      <c r="G12" s="138">
        <v>53</v>
      </c>
      <c r="H12" s="125">
        <v>932</v>
      </c>
      <c r="I12" s="138">
        <v>1396</v>
      </c>
    </row>
    <row r="13" spans="3:9" x14ac:dyDescent="0.3">
      <c r="C13" s="123"/>
      <c r="D13" s="132">
        <v>3</v>
      </c>
      <c r="E13" s="138">
        <v>14</v>
      </c>
      <c r="F13" s="132">
        <v>7</v>
      </c>
      <c r="G13" s="138">
        <v>54</v>
      </c>
      <c r="H13" s="125">
        <v>1048</v>
      </c>
      <c r="I13" s="138">
        <v>1332</v>
      </c>
    </row>
    <row r="14" spans="3:9" x14ac:dyDescent="0.3">
      <c r="C14" s="123"/>
      <c r="D14" s="132">
        <v>4</v>
      </c>
      <c r="E14" s="138">
        <v>23</v>
      </c>
      <c r="F14" s="132">
        <v>5</v>
      </c>
      <c r="G14" s="138">
        <v>48</v>
      </c>
      <c r="H14" s="125">
        <v>963</v>
      </c>
      <c r="I14" s="138">
        <v>1260</v>
      </c>
    </row>
    <row r="15" spans="3:9" x14ac:dyDescent="0.3">
      <c r="C15" s="123"/>
      <c r="D15" s="132">
        <v>4</v>
      </c>
      <c r="E15" s="138">
        <v>20</v>
      </c>
      <c r="F15" s="132">
        <v>12</v>
      </c>
      <c r="G15" s="138">
        <v>59</v>
      </c>
      <c r="H15" s="125">
        <v>990</v>
      </c>
      <c r="I15" s="138">
        <v>1457</v>
      </c>
    </row>
    <row r="16" spans="3:9" x14ac:dyDescent="0.3">
      <c r="C16" s="123"/>
      <c r="D16" s="132">
        <v>9</v>
      </c>
      <c r="E16" s="138">
        <v>24</v>
      </c>
      <c r="F16" s="132">
        <v>11</v>
      </c>
      <c r="G16" s="138">
        <v>70</v>
      </c>
      <c r="H16" s="125">
        <v>919</v>
      </c>
      <c r="I16" s="138">
        <v>1286</v>
      </c>
    </row>
    <row r="17" spans="3:9" x14ac:dyDescent="0.3">
      <c r="C17" s="123"/>
      <c r="D17" s="132">
        <v>9</v>
      </c>
      <c r="E17" s="138">
        <v>27</v>
      </c>
      <c r="F17" s="132">
        <v>13</v>
      </c>
      <c r="G17" s="138">
        <v>60</v>
      </c>
      <c r="H17" s="125">
        <v>887</v>
      </c>
      <c r="I17" s="138">
        <v>1440</v>
      </c>
    </row>
    <row r="18" spans="3:9" x14ac:dyDescent="0.3">
      <c r="C18" s="123"/>
      <c r="D18" s="132">
        <v>9</v>
      </c>
      <c r="E18" s="138">
        <v>21</v>
      </c>
      <c r="F18" s="132">
        <v>6</v>
      </c>
      <c r="G18" s="138">
        <v>59</v>
      </c>
      <c r="H18" s="125">
        <v>947</v>
      </c>
      <c r="I18" s="138">
        <v>1357</v>
      </c>
    </row>
    <row r="19" spans="3:9" x14ac:dyDescent="0.3">
      <c r="C19" s="123"/>
      <c r="D19" s="132">
        <v>8</v>
      </c>
      <c r="E19" s="138">
        <v>30</v>
      </c>
      <c r="F19" s="132">
        <v>3</v>
      </c>
      <c r="G19" s="138">
        <v>56</v>
      </c>
      <c r="H19" s="125">
        <v>1000</v>
      </c>
      <c r="I19" s="138">
        <v>1208</v>
      </c>
    </row>
    <row r="20" spans="3:9" x14ac:dyDescent="0.3">
      <c r="C20" s="123"/>
      <c r="D20" s="132">
        <v>5</v>
      </c>
      <c r="E20" s="138">
        <v>23</v>
      </c>
      <c r="F20" s="132">
        <v>12</v>
      </c>
      <c r="G20" s="138">
        <v>47</v>
      </c>
      <c r="H20" s="125">
        <v>835</v>
      </c>
      <c r="I20" s="138">
        <v>1313</v>
      </c>
    </row>
    <row r="21" spans="3:9" x14ac:dyDescent="0.3">
      <c r="C21" s="123"/>
      <c r="D21" s="132">
        <v>3</v>
      </c>
      <c r="E21" s="138">
        <v>25</v>
      </c>
      <c r="F21" s="132">
        <v>11</v>
      </c>
      <c r="G21" s="138">
        <v>61</v>
      </c>
      <c r="H21" s="125">
        <v>965</v>
      </c>
      <c r="I21" s="138">
        <v>1231</v>
      </c>
    </row>
    <row r="22" spans="3:9" x14ac:dyDescent="0.3">
      <c r="C22" s="123"/>
      <c r="D22" s="132">
        <v>1</v>
      </c>
      <c r="E22" s="138">
        <v>24</v>
      </c>
      <c r="F22" s="132">
        <v>8</v>
      </c>
      <c r="G22" s="138">
        <v>53</v>
      </c>
      <c r="H22" s="125">
        <v>1031</v>
      </c>
      <c r="I22" s="138">
        <v>1121</v>
      </c>
    </row>
    <row r="23" spans="3:9" x14ac:dyDescent="0.3">
      <c r="C23" s="123"/>
      <c r="D23" s="132">
        <v>8</v>
      </c>
      <c r="E23" s="138">
        <v>25</v>
      </c>
      <c r="F23" s="132">
        <v>6</v>
      </c>
      <c r="G23" s="138">
        <v>65</v>
      </c>
      <c r="H23" s="125">
        <v>1108</v>
      </c>
      <c r="I23" s="138">
        <v>1335</v>
      </c>
    </row>
    <row r="24" spans="3:9" x14ac:dyDescent="0.3">
      <c r="C24" s="123"/>
      <c r="D24" s="132">
        <v>10</v>
      </c>
      <c r="E24" s="138">
        <v>25</v>
      </c>
      <c r="F24" s="132">
        <v>8</v>
      </c>
      <c r="G24" s="138">
        <v>46</v>
      </c>
      <c r="H24" s="125">
        <v>800</v>
      </c>
      <c r="I24" s="138">
        <v>1244</v>
      </c>
    </row>
    <row r="25" spans="3:9" x14ac:dyDescent="0.3">
      <c r="C25" s="123"/>
      <c r="D25" s="132">
        <v>3</v>
      </c>
      <c r="E25" s="138">
        <v>27</v>
      </c>
      <c r="F25" s="132">
        <v>8</v>
      </c>
      <c r="G25" s="138">
        <v>53</v>
      </c>
      <c r="H25" s="125">
        <v>918</v>
      </c>
      <c r="I25" s="138">
        <v>1365</v>
      </c>
    </row>
    <row r="26" spans="3:9" x14ac:dyDescent="0.3">
      <c r="C26" s="123"/>
      <c r="D26" s="132">
        <v>5</v>
      </c>
      <c r="E26" s="138">
        <v>14</v>
      </c>
      <c r="F26" s="132">
        <v>7</v>
      </c>
      <c r="G26" s="138">
        <v>48</v>
      </c>
      <c r="H26" s="125">
        <v>1055</v>
      </c>
      <c r="I26" s="138">
        <v>1262</v>
      </c>
    </row>
    <row r="27" spans="3:9" x14ac:dyDescent="0.3">
      <c r="C27" s="123"/>
      <c r="D27" s="132">
        <v>8</v>
      </c>
      <c r="E27" s="138">
        <v>32</v>
      </c>
      <c r="F27" s="132">
        <v>9</v>
      </c>
      <c r="G27" s="138">
        <v>52</v>
      </c>
      <c r="H27" s="125">
        <v>1104</v>
      </c>
      <c r="I27" s="138">
        <v>1148</v>
      </c>
    </row>
    <row r="28" spans="3:9" x14ac:dyDescent="0.3">
      <c r="C28" s="123"/>
      <c r="D28" s="132">
        <v>4</v>
      </c>
      <c r="E28" s="138">
        <v>16</v>
      </c>
      <c r="F28" s="132">
        <v>13</v>
      </c>
      <c r="G28" s="138">
        <v>60</v>
      </c>
      <c r="H28" s="125">
        <v>915</v>
      </c>
      <c r="I28" s="138">
        <v>1343</v>
      </c>
    </row>
    <row r="29" spans="3:9" x14ac:dyDescent="0.3">
      <c r="C29" s="123"/>
      <c r="D29" s="132">
        <v>6</v>
      </c>
      <c r="E29" s="138">
        <v>18</v>
      </c>
      <c r="F29" s="132">
        <v>6</v>
      </c>
      <c r="G29" s="138">
        <v>45</v>
      </c>
      <c r="H29" s="125">
        <v>1023</v>
      </c>
      <c r="I29" s="138">
        <v>1398</v>
      </c>
    </row>
    <row r="30" spans="3:9" x14ac:dyDescent="0.3">
      <c r="C30" s="123"/>
      <c r="D30" s="132">
        <v>9</v>
      </c>
      <c r="E30" s="138">
        <v>18</v>
      </c>
      <c r="F30" s="132">
        <v>8</v>
      </c>
      <c r="G30" s="138">
        <v>56</v>
      </c>
      <c r="H30" s="125">
        <v>825</v>
      </c>
      <c r="I30" s="138">
        <v>1092</v>
      </c>
    </row>
    <row r="31" spans="3:9" x14ac:dyDescent="0.3">
      <c r="C31" s="123"/>
      <c r="D31" s="132">
        <v>6</v>
      </c>
      <c r="E31" s="138">
        <v>17</v>
      </c>
      <c r="F31" s="132">
        <v>11</v>
      </c>
      <c r="G31" s="138">
        <v>61</v>
      </c>
      <c r="H31" s="125">
        <v>1032</v>
      </c>
      <c r="I31" s="138">
        <v>1283</v>
      </c>
    </row>
    <row r="32" spans="3:9" x14ac:dyDescent="0.3">
      <c r="C32" s="123"/>
      <c r="D32" s="132">
        <v>6</v>
      </c>
      <c r="E32" s="138">
        <v>15</v>
      </c>
      <c r="F32" s="132">
        <v>8</v>
      </c>
      <c r="G32" s="138">
        <v>46</v>
      </c>
      <c r="H32" s="125">
        <v>773</v>
      </c>
      <c r="I32" s="138">
        <v>1243</v>
      </c>
    </row>
    <row r="33" spans="3:9" x14ac:dyDescent="0.3">
      <c r="C33" s="123"/>
      <c r="D33" s="132">
        <v>2</v>
      </c>
      <c r="E33" s="138">
        <v>21</v>
      </c>
      <c r="F33" s="132">
        <v>5</v>
      </c>
      <c r="G33" s="138">
        <v>48</v>
      </c>
      <c r="H33" s="125">
        <v>1014</v>
      </c>
      <c r="I33" s="138">
        <v>1339</v>
      </c>
    </row>
    <row r="34" spans="3:9" x14ac:dyDescent="0.3">
      <c r="C34" s="123"/>
      <c r="D34" s="132">
        <v>4</v>
      </c>
      <c r="E34" s="138">
        <v>14</v>
      </c>
      <c r="F34" s="132">
        <v>5</v>
      </c>
      <c r="G34" s="138">
        <v>54</v>
      </c>
      <c r="H34" s="125">
        <v>945</v>
      </c>
      <c r="I34" s="138">
        <v>1320</v>
      </c>
    </row>
    <row r="35" spans="3:9" x14ac:dyDescent="0.3">
      <c r="C35" s="123"/>
      <c r="D35" s="132">
        <v>7</v>
      </c>
      <c r="E35" s="138">
        <v>23</v>
      </c>
      <c r="F35" s="132">
        <v>9</v>
      </c>
      <c r="G35" s="138">
        <v>40</v>
      </c>
      <c r="H35" s="125">
        <v>953</v>
      </c>
      <c r="I35" s="138">
        <v>1257</v>
      </c>
    </row>
    <row r="36" spans="3:9" x14ac:dyDescent="0.3">
      <c r="C36" s="123"/>
      <c r="D36" s="132">
        <v>6</v>
      </c>
      <c r="E36" s="138">
        <v>19</v>
      </c>
      <c r="F36" s="132">
        <v>3</v>
      </c>
      <c r="G36" s="138">
        <v>42</v>
      </c>
      <c r="H36" s="125">
        <v>1210</v>
      </c>
      <c r="I36" s="138">
        <v>1270</v>
      </c>
    </row>
    <row r="37" spans="3:9" x14ac:dyDescent="0.3">
      <c r="C37" s="123"/>
      <c r="D37" s="132">
        <v>5</v>
      </c>
      <c r="E37" s="138">
        <v>15</v>
      </c>
      <c r="F37" s="132">
        <v>9</v>
      </c>
      <c r="G37" s="138">
        <v>47</v>
      </c>
      <c r="H37" s="125">
        <v>933</v>
      </c>
      <c r="I37" s="138">
        <v>1271</v>
      </c>
    </row>
    <row r="38" spans="3:9" x14ac:dyDescent="0.3">
      <c r="C38" s="123"/>
      <c r="D38" s="132">
        <v>3</v>
      </c>
      <c r="E38" s="138">
        <v>21</v>
      </c>
      <c r="F38" s="132">
        <v>7</v>
      </c>
      <c r="G38" s="138">
        <v>38</v>
      </c>
      <c r="H38" s="125">
        <v>913</v>
      </c>
      <c r="I38" s="138">
        <v>1234</v>
      </c>
    </row>
    <row r="39" spans="3:9" x14ac:dyDescent="0.3">
      <c r="C39" s="123"/>
      <c r="D39" s="132">
        <v>4</v>
      </c>
      <c r="E39" s="138">
        <v>17</v>
      </c>
      <c r="F39" s="132">
        <v>4</v>
      </c>
      <c r="G39" s="138">
        <v>52</v>
      </c>
      <c r="H39" s="125">
        <v>992</v>
      </c>
      <c r="I39" s="138">
        <v>1307</v>
      </c>
    </row>
    <row r="40" spans="3:9" x14ac:dyDescent="0.3">
      <c r="C40" s="123"/>
      <c r="D40" s="132">
        <v>7</v>
      </c>
      <c r="E40" s="138">
        <v>24</v>
      </c>
      <c r="F40" s="132">
        <v>9</v>
      </c>
      <c r="G40" s="138">
        <v>55</v>
      </c>
      <c r="H40" s="125">
        <v>1006</v>
      </c>
      <c r="I40" s="138">
        <v>1371</v>
      </c>
    </row>
    <row r="41" spans="3:9" x14ac:dyDescent="0.3">
      <c r="C41" s="123"/>
      <c r="D41" s="132">
        <v>9</v>
      </c>
      <c r="E41" s="138">
        <v>24</v>
      </c>
      <c r="F41" s="132">
        <v>3</v>
      </c>
      <c r="G41" s="138">
        <v>35</v>
      </c>
      <c r="H41" s="125">
        <v>968</v>
      </c>
      <c r="I41" s="138">
        <v>1195</v>
      </c>
    </row>
    <row r="42" spans="3:9" x14ac:dyDescent="0.3">
      <c r="C42" s="123"/>
      <c r="D42" s="132">
        <v>6</v>
      </c>
      <c r="E42" s="138">
        <v>36</v>
      </c>
      <c r="F42" s="132">
        <v>11</v>
      </c>
      <c r="G42" s="138">
        <v>38</v>
      </c>
      <c r="H42" s="125">
        <v>976</v>
      </c>
      <c r="I42" s="138">
        <v>1197</v>
      </c>
    </row>
    <row r="43" spans="3:9" x14ac:dyDescent="0.3">
      <c r="C43" s="346"/>
      <c r="D43" s="356">
        <v>3</v>
      </c>
      <c r="E43" s="357">
        <v>24</v>
      </c>
      <c r="F43" s="356">
        <v>8</v>
      </c>
      <c r="G43" s="357">
        <v>58</v>
      </c>
      <c r="H43" s="358">
        <v>985</v>
      </c>
      <c r="I43" s="357">
        <v>1379</v>
      </c>
    </row>
    <row r="44" spans="3:9" x14ac:dyDescent="0.3">
      <c r="C44" s="123" t="s">
        <v>435</v>
      </c>
      <c r="D44" s="132">
        <f t="shared" ref="D44:I44" si="0">AVERAGE(D4:D43)</f>
        <v>5.6749999999999998</v>
      </c>
      <c r="E44" s="138">
        <f t="shared" si="0"/>
        <v>21.35</v>
      </c>
      <c r="F44" s="132">
        <f t="shared" si="0"/>
        <v>7.7</v>
      </c>
      <c r="G44" s="138">
        <f t="shared" si="0"/>
        <v>51.5</v>
      </c>
      <c r="H44" s="125">
        <f t="shared" si="0"/>
        <v>957.2</v>
      </c>
      <c r="I44" s="138">
        <f t="shared" si="0"/>
        <v>1295.825</v>
      </c>
    </row>
    <row r="45" spans="3:9" x14ac:dyDescent="0.3">
      <c r="C45" s="123" t="s">
        <v>347</v>
      </c>
      <c r="D45" s="132">
        <f t="shared" ref="D45:I45" si="1">STDEV(D4:D43)</f>
        <v>2.5458613977218514</v>
      </c>
      <c r="E45" s="138">
        <f t="shared" si="1"/>
        <v>5.3038447593014251</v>
      </c>
      <c r="F45" s="132">
        <f t="shared" si="1"/>
        <v>3.0229888419346742</v>
      </c>
      <c r="G45" s="138">
        <f t="shared" si="1"/>
        <v>7.8413761220323748</v>
      </c>
      <c r="H45" s="125">
        <f t="shared" si="1"/>
        <v>89.378538122544157</v>
      </c>
      <c r="I45" s="138">
        <f t="shared" si="1"/>
        <v>85.343014524945914</v>
      </c>
    </row>
    <row r="46" spans="3:9" x14ac:dyDescent="0.3">
      <c r="C46" s="123" t="s">
        <v>434</v>
      </c>
      <c r="D46" s="132"/>
      <c r="E46" s="138">
        <f>_xlfn.T.TEST(D4:D43,E4:E43,2,3)</f>
        <v>1.315524304343006E-23</v>
      </c>
      <c r="F46" s="132"/>
      <c r="G46" s="138">
        <f>_xlfn.T.TEST(F4:F43,G4:G43,2,3)</f>
        <v>9.5959574911259748E-36</v>
      </c>
      <c r="H46" s="125"/>
      <c r="I46" s="138">
        <f>_xlfn.T.TEST(H4:H43,I4:I43,2,2)</f>
        <v>1.8105901777509291E-28</v>
      </c>
    </row>
    <row r="47" spans="3:9" ht="14.5" thickBot="1" x14ac:dyDescent="0.35">
      <c r="C47" s="93" t="s">
        <v>472</v>
      </c>
      <c r="D47" s="353"/>
      <c r="E47" s="352" t="s">
        <v>161</v>
      </c>
      <c r="F47" s="354"/>
      <c r="G47" s="352" t="s">
        <v>161</v>
      </c>
      <c r="H47" s="351"/>
      <c r="I47" s="352" t="s">
        <v>161</v>
      </c>
    </row>
    <row r="49" spans="3:15" s="124" customFormat="1" ht="13.5" thickBot="1" x14ac:dyDescent="0.35">
      <c r="C49" s="252" t="s">
        <v>517</v>
      </c>
    </row>
    <row r="50" spans="3:15" s="124" customFormat="1" ht="13" x14ac:dyDescent="0.3">
      <c r="C50" s="251"/>
      <c r="D50" s="454" t="s">
        <v>0</v>
      </c>
      <c r="E50" s="454"/>
      <c r="F50" s="454"/>
      <c r="G50" s="454"/>
      <c r="H50" s="456"/>
      <c r="I50" s="457" t="s">
        <v>181</v>
      </c>
      <c r="J50" s="458"/>
      <c r="K50" s="458"/>
      <c r="L50" s="458"/>
      <c r="M50" s="459"/>
      <c r="N50" s="139" t="s">
        <v>198</v>
      </c>
      <c r="O50" s="14"/>
    </row>
    <row r="51" spans="3:15" s="124" customFormat="1" ht="13" x14ac:dyDescent="0.3">
      <c r="C51" s="137"/>
      <c r="D51" s="125" t="s">
        <v>10</v>
      </c>
      <c r="E51" s="125" t="s">
        <v>11</v>
      </c>
      <c r="F51" s="125" t="s">
        <v>12</v>
      </c>
      <c r="G51" s="125" t="s">
        <v>348</v>
      </c>
      <c r="H51" s="133" t="s">
        <v>346</v>
      </c>
      <c r="I51" s="140" t="s">
        <v>10</v>
      </c>
      <c r="J51" s="125" t="s">
        <v>11</v>
      </c>
      <c r="K51" s="125" t="s">
        <v>12</v>
      </c>
      <c r="L51" s="125" t="s">
        <v>348</v>
      </c>
      <c r="M51" s="133" t="s">
        <v>346</v>
      </c>
      <c r="N51" s="124" t="s">
        <v>437</v>
      </c>
      <c r="O51" s="126"/>
    </row>
    <row r="52" spans="3:15" s="124" customFormat="1" ht="12.5" x14ac:dyDescent="0.3">
      <c r="C52" s="137" t="s">
        <v>154</v>
      </c>
      <c r="D52" s="124">
        <v>9.6288687646715498E-2</v>
      </c>
      <c r="E52" s="124">
        <v>0.10188750999425</v>
      </c>
      <c r="F52" s="124">
        <v>7.6187549789461698E-2</v>
      </c>
      <c r="G52" s="124">
        <f>AVERAGE(D52:F52)</f>
        <v>9.1454582476809057E-2</v>
      </c>
      <c r="H52" s="134">
        <f>STDEV(D52:F52)</f>
        <v>1.3514748174761297E-2</v>
      </c>
      <c r="I52" s="141">
        <v>0.35752756290054299</v>
      </c>
      <c r="J52" s="124">
        <v>0.389124858617932</v>
      </c>
      <c r="K52" s="124">
        <v>0.36890650559959698</v>
      </c>
      <c r="L52" s="124">
        <f>AVERAGE(I52:K52)</f>
        <v>0.37185297570602399</v>
      </c>
      <c r="M52" s="134">
        <f>STDEV(I52:K52)</f>
        <v>1.6003391475842971E-2</v>
      </c>
      <c r="N52" s="124">
        <f>_xlfn.T.TEST(D52:F52,I52:K52,2,2)</f>
        <v>2.0506335866512699E-5</v>
      </c>
      <c r="O52" s="126" t="s">
        <v>150</v>
      </c>
    </row>
    <row r="53" spans="3:15" s="124" customFormat="1" ht="12.5" x14ac:dyDescent="0.3">
      <c r="C53" s="137" t="s">
        <v>207</v>
      </c>
      <c r="D53" s="124">
        <v>0.52921579898437798</v>
      </c>
      <c r="E53" s="124">
        <v>0.65855772292442505</v>
      </c>
      <c r="F53" s="124">
        <v>0.64010666970894003</v>
      </c>
      <c r="G53" s="124">
        <f>AVERAGE(D53:F53)</f>
        <v>0.60929339720591436</v>
      </c>
      <c r="H53" s="134">
        <f>STDEV(D53:F53)</f>
        <v>6.9960178986960289E-2</v>
      </c>
      <c r="I53" s="141">
        <v>2.65079178465911</v>
      </c>
      <c r="J53" s="124">
        <v>2.3294338600917102</v>
      </c>
      <c r="K53" s="124">
        <v>2.4159154030757599</v>
      </c>
      <c r="L53" s="124">
        <f>AVERAGE(I53:K53)</f>
        <v>2.4653803492755269</v>
      </c>
      <c r="M53" s="134">
        <f>STDEV(I53:K53)</f>
        <v>0.16629135454820265</v>
      </c>
      <c r="N53" s="124">
        <f>_xlfn.T.TEST(D53:F53,I53:K53,2,2)</f>
        <v>5.8274779078382859E-5</v>
      </c>
      <c r="O53" s="126" t="s">
        <v>150</v>
      </c>
    </row>
    <row r="54" spans="3:15" s="124" customFormat="1" ht="12.5" x14ac:dyDescent="0.3">
      <c r="C54" s="137" t="s">
        <v>439</v>
      </c>
      <c r="D54" s="124">
        <v>1.9391884717482</v>
      </c>
      <c r="E54" s="124">
        <v>1.8753096302878101</v>
      </c>
      <c r="F54" s="124">
        <v>1.87508148767238</v>
      </c>
      <c r="G54" s="124">
        <f>AVERAGE(D54:F54)</f>
        <v>1.8965265299027969</v>
      </c>
      <c r="H54" s="134">
        <f>STDEV(D54:F54)</f>
        <v>3.6946501509326594E-2</v>
      </c>
      <c r="I54" s="141">
        <v>6.4748760461255204</v>
      </c>
      <c r="J54" s="124">
        <v>6.2231389953600997</v>
      </c>
      <c r="K54" s="124">
        <v>6.8250868339996096</v>
      </c>
      <c r="L54" s="124">
        <f>AVERAGE(I54:K54)</f>
        <v>6.5077006251617435</v>
      </c>
      <c r="M54" s="134">
        <f>STDEV(I54:K54)</f>
        <v>0.3023133967464447</v>
      </c>
      <c r="N54" s="124">
        <f>_xlfn.T.TEST(D54:F54,I54:K54,2,2)</f>
        <v>1.2565245355060625E-5</v>
      </c>
      <c r="O54" s="126" t="s">
        <v>150</v>
      </c>
    </row>
    <row r="55" spans="3:15" s="124" customFormat="1" ht="13" thickBot="1" x14ac:dyDescent="0.35">
      <c r="C55" s="55" t="s">
        <v>199</v>
      </c>
      <c r="D55" s="136">
        <v>2.40788444176949</v>
      </c>
      <c r="E55" s="136">
        <v>2.2582895352356802</v>
      </c>
      <c r="F55" s="136">
        <v>2.2283662178838299</v>
      </c>
      <c r="G55" s="136">
        <f>AVERAGE(D55:F55)</f>
        <v>2.2981800649630002</v>
      </c>
      <c r="H55" s="15">
        <f>STDEV(D55:F55)</f>
        <v>9.6177642662991766E-2</v>
      </c>
      <c r="I55" s="142">
        <v>6.9886679154544096</v>
      </c>
      <c r="J55" s="136">
        <v>6.9267728372442603</v>
      </c>
      <c r="K55" s="136">
        <v>6.6754441369331303</v>
      </c>
      <c r="L55" s="136">
        <f>AVERAGE(I55:K55)</f>
        <v>6.8636282965439337</v>
      </c>
      <c r="M55" s="15">
        <f>STDEV(I55:K55)</f>
        <v>0.16588462443209823</v>
      </c>
      <c r="N55" s="136">
        <f>_xlfn.T.TEST(D55:F55,I55:K55,2,2)</f>
        <v>2.0663835415727075E-6</v>
      </c>
      <c r="O55" s="94" t="s">
        <v>150</v>
      </c>
    </row>
    <row r="56" spans="3:15" s="279" customFormat="1" ht="13" x14ac:dyDescent="0.3"/>
    <row r="57" spans="3:15" s="124" customFormat="1" ht="13.5" thickBot="1" x14ac:dyDescent="0.35">
      <c r="C57" s="252" t="s">
        <v>518</v>
      </c>
    </row>
    <row r="58" spans="3:15" s="124" customFormat="1" ht="13" x14ac:dyDescent="0.3">
      <c r="C58" s="251"/>
      <c r="D58" s="454" t="s">
        <v>0</v>
      </c>
      <c r="E58" s="454"/>
      <c r="F58" s="454"/>
      <c r="G58" s="454"/>
      <c r="H58" s="456"/>
      <c r="I58" s="457" t="s">
        <v>181</v>
      </c>
      <c r="J58" s="458"/>
      <c r="K58" s="458"/>
      <c r="L58" s="458"/>
      <c r="M58" s="459"/>
      <c r="N58" s="139" t="s">
        <v>198</v>
      </c>
      <c r="O58" s="14"/>
    </row>
    <row r="59" spans="3:15" s="124" customFormat="1" ht="13" x14ac:dyDescent="0.3">
      <c r="C59" s="137"/>
      <c r="D59" s="125" t="s">
        <v>10</v>
      </c>
      <c r="E59" s="125" t="s">
        <v>11</v>
      </c>
      <c r="F59" s="125" t="s">
        <v>12</v>
      </c>
      <c r="G59" s="125" t="s">
        <v>348</v>
      </c>
      <c r="H59" s="133" t="s">
        <v>346</v>
      </c>
      <c r="I59" s="125" t="s">
        <v>10</v>
      </c>
      <c r="J59" s="125" t="s">
        <v>11</v>
      </c>
      <c r="K59" s="125" t="s">
        <v>12</v>
      </c>
      <c r="L59" s="125" t="s">
        <v>348</v>
      </c>
      <c r="M59" s="133" t="s">
        <v>346</v>
      </c>
      <c r="N59" s="124" t="s">
        <v>434</v>
      </c>
      <c r="O59" s="126"/>
    </row>
    <row r="60" spans="3:15" s="124" customFormat="1" ht="12.5" x14ac:dyDescent="0.3">
      <c r="C60" s="137" t="s">
        <v>154</v>
      </c>
      <c r="D60" s="124">
        <v>1.000093315548773</v>
      </c>
      <c r="E60" s="124">
        <v>1.0006823473830109</v>
      </c>
      <c r="F60" s="124">
        <v>1.0000032838925463</v>
      </c>
      <c r="G60" s="124">
        <f>AVERAGE(D60:F60)</f>
        <v>1.0002596489414435</v>
      </c>
      <c r="H60" s="134">
        <f>STDEV(D60:F60)</f>
        <v>3.6882503190320944E-4</v>
      </c>
      <c r="I60" s="141">
        <v>1.3159906129069698</v>
      </c>
      <c r="J60" s="124">
        <v>1.2365231711289426</v>
      </c>
      <c r="K60" s="124">
        <v>1.1406402277275676</v>
      </c>
      <c r="L60" s="124">
        <f>AVERAGE(I60:K60)</f>
        <v>1.2310513372544933</v>
      </c>
      <c r="M60" s="134">
        <f>STDEV(I60:K60)</f>
        <v>8.7803161219305551E-2</v>
      </c>
      <c r="N60" s="124">
        <f>_xlfn.T.TEST(D60:F60,I60:K60,2,2)</f>
        <v>1.0396454300659684E-2</v>
      </c>
      <c r="O60" s="126" t="s">
        <v>157</v>
      </c>
    </row>
    <row r="61" spans="3:15" s="124" customFormat="1" ht="12.5" x14ac:dyDescent="0.3">
      <c r="C61" s="137" t="s">
        <v>207</v>
      </c>
      <c r="D61" s="124">
        <v>1.4017403784166473</v>
      </c>
      <c r="E61" s="124">
        <v>1.2255341135681548</v>
      </c>
      <c r="F61" s="124">
        <v>1.2827892494906901</v>
      </c>
      <c r="G61" s="124">
        <f>AVERAGE(D61:F61)</f>
        <v>1.3033545804918307</v>
      </c>
      <c r="H61" s="134">
        <f>STDEV(D61:F61)</f>
        <v>8.9885268939655136E-2</v>
      </c>
      <c r="I61" s="141">
        <v>2.0537389425878598</v>
      </c>
      <c r="J61" s="124">
        <v>2.2564344673693566</v>
      </c>
      <c r="K61" s="124">
        <v>1.7981098713187327</v>
      </c>
      <c r="L61" s="124">
        <f>AVERAGE(I61:K61)</f>
        <v>2.036094427091983</v>
      </c>
      <c r="M61" s="134">
        <f>STDEV(I61:K61)</f>
        <v>0.22967119003382874</v>
      </c>
      <c r="N61" s="124">
        <f>_xlfn.T.TEST(D61:F61,I61:K61,2,2)</f>
        <v>6.7637985037748479E-3</v>
      </c>
      <c r="O61" s="126" t="s">
        <v>160</v>
      </c>
    </row>
    <row r="62" spans="3:15" s="124" customFormat="1" ht="12.5" x14ac:dyDescent="0.3">
      <c r="C62" s="137" t="s">
        <v>439</v>
      </c>
      <c r="D62" s="124">
        <v>1.280436392974029</v>
      </c>
      <c r="E62" s="124">
        <v>1.1579054636451305</v>
      </c>
      <c r="F62" s="124">
        <v>1.22531164474818</v>
      </c>
      <c r="G62" s="124">
        <f>AVERAGE(D62:F62)</f>
        <v>1.2212178337891133</v>
      </c>
      <c r="H62" s="134">
        <f>STDEV(D62:F62)</f>
        <v>6.1367960913471076E-2</v>
      </c>
      <c r="I62" s="141">
        <v>1.9746024962920303</v>
      </c>
      <c r="J62" s="124">
        <v>2.0025796754219738</v>
      </c>
      <c r="K62" s="124">
        <v>1.95322415649269</v>
      </c>
      <c r="L62" s="124">
        <f>AVERAGE(I62:K62)</f>
        <v>1.9768021094022312</v>
      </c>
      <c r="M62" s="134">
        <f>STDEV(I62:K62)</f>
        <v>2.4751172408002196E-2</v>
      </c>
      <c r="N62" s="124">
        <f>_xlfn.T.TEST(D62:F62,I62:K62,2,2)</f>
        <v>3.8555920814881632E-5</v>
      </c>
      <c r="O62" s="126" t="s">
        <v>161</v>
      </c>
    </row>
    <row r="63" spans="3:15" s="124" customFormat="1" ht="13" thickBot="1" x14ac:dyDescent="0.35">
      <c r="C63" s="55" t="s">
        <v>199</v>
      </c>
      <c r="D63" s="136">
        <v>1.5923349866906069</v>
      </c>
      <c r="E63" s="136">
        <v>1.5328944673791087</v>
      </c>
      <c r="F63" s="136">
        <v>1.5278631118184001</v>
      </c>
      <c r="G63" s="136">
        <f>AVERAGE(D63:F63)</f>
        <v>1.5510308552960386</v>
      </c>
      <c r="H63" s="15">
        <f>STDEV(D63:F63)</f>
        <v>3.585877978109954E-2</v>
      </c>
      <c r="I63" s="142">
        <v>3.3817152077479635</v>
      </c>
      <c r="J63" s="136">
        <v>3.2266338890158903</v>
      </c>
      <c r="K63" s="136">
        <v>2.7870251553958818</v>
      </c>
      <c r="L63" s="136">
        <f>AVERAGE(I63:K63)</f>
        <v>3.1317914173865788</v>
      </c>
      <c r="M63" s="15">
        <f>STDEV(I63:K63)</f>
        <v>0.30848076991961432</v>
      </c>
      <c r="N63" s="136">
        <f>_xlfn.T.TEST(D63:F63,I63:K63,2,2)</f>
        <v>9.133849148015887E-4</v>
      </c>
      <c r="O63" s="94" t="s">
        <v>161</v>
      </c>
    </row>
    <row r="65" spans="2:9" s="124" customFormat="1" ht="13.5" thickBot="1" x14ac:dyDescent="0.35">
      <c r="B65" s="252"/>
      <c r="C65" s="252" t="s">
        <v>519</v>
      </c>
    </row>
    <row r="66" spans="2:9" s="124" customFormat="1" ht="12.5" x14ac:dyDescent="0.3">
      <c r="C66" s="243"/>
      <c r="D66" s="285"/>
      <c r="E66" s="244" t="s">
        <v>174</v>
      </c>
      <c r="F66" s="244" t="s">
        <v>175</v>
      </c>
      <c r="G66" s="244" t="s">
        <v>176</v>
      </c>
      <c r="H66" s="244" t="s">
        <v>348</v>
      </c>
      <c r="I66" s="245" t="s">
        <v>346</v>
      </c>
    </row>
    <row r="67" spans="2:9" s="124" customFormat="1" ht="12.5" x14ac:dyDescent="0.3">
      <c r="C67" s="123"/>
      <c r="D67" s="249" t="s">
        <v>171</v>
      </c>
      <c r="E67" s="125">
        <v>1.9323735630000001</v>
      </c>
      <c r="F67" s="125">
        <v>1.9784761820000001</v>
      </c>
      <c r="G67" s="125">
        <v>2.142907702</v>
      </c>
      <c r="H67" s="124">
        <f t="shared" ref="H67:H90" si="2">AVERAGE(E67:G67)</f>
        <v>2.0179191490000004</v>
      </c>
      <c r="I67" s="126">
        <f t="shared" ref="I67:I90" si="3">STDEV(E67:G67)</f>
        <v>0.11067053201028781</v>
      </c>
    </row>
    <row r="68" spans="2:9" s="124" customFormat="1" ht="13" x14ac:dyDescent="0.3">
      <c r="C68" s="490" t="s">
        <v>205</v>
      </c>
      <c r="D68" s="286" t="s">
        <v>462</v>
      </c>
      <c r="E68" s="125">
        <v>2.0206959059999998</v>
      </c>
      <c r="F68" s="125">
        <v>2.1184769769999998</v>
      </c>
      <c r="G68" s="125">
        <v>2.5825066489999999</v>
      </c>
      <c r="H68" s="124">
        <f t="shared" si="2"/>
        <v>2.2405598439999999</v>
      </c>
      <c r="I68" s="126">
        <f t="shared" si="3"/>
        <v>0.30014329502548875</v>
      </c>
    </row>
    <row r="69" spans="2:9" s="124" customFormat="1" ht="13" x14ac:dyDescent="0.3">
      <c r="C69" s="490"/>
      <c r="D69" s="286" t="s">
        <v>182</v>
      </c>
      <c r="E69" s="125">
        <v>2.2438967550000002</v>
      </c>
      <c r="F69" s="125">
        <v>2.298172374</v>
      </c>
      <c r="G69" s="125">
        <v>1.997808816</v>
      </c>
      <c r="H69" s="124">
        <f t="shared" si="2"/>
        <v>2.1799593150000001</v>
      </c>
      <c r="I69" s="126">
        <f t="shared" si="3"/>
        <v>0.16006424934669217</v>
      </c>
    </row>
    <row r="70" spans="2:9" s="124" customFormat="1" ht="13" x14ac:dyDescent="0.3">
      <c r="C70" s="490"/>
      <c r="D70" s="286" t="s">
        <v>183</v>
      </c>
      <c r="E70" s="125">
        <v>2.4675506729999999</v>
      </c>
      <c r="F70" s="125">
        <v>2.1222593810000001</v>
      </c>
      <c r="G70" s="125">
        <v>1.9787229390000001</v>
      </c>
      <c r="H70" s="124">
        <f t="shared" si="2"/>
        <v>2.1895109976666665</v>
      </c>
      <c r="I70" s="126">
        <f t="shared" si="3"/>
        <v>0.2512572851483193</v>
      </c>
    </row>
    <row r="71" spans="2:9" s="124" customFormat="1" ht="13" x14ac:dyDescent="0.3">
      <c r="C71" s="490"/>
      <c r="D71" s="286" t="s">
        <v>184</v>
      </c>
      <c r="E71" s="125">
        <v>2.221922524</v>
      </c>
      <c r="F71" s="125">
        <v>1.854883203</v>
      </c>
      <c r="G71" s="125">
        <v>1.9703269990000001</v>
      </c>
      <c r="H71" s="124">
        <f t="shared" si="2"/>
        <v>2.0157109086666667</v>
      </c>
      <c r="I71" s="126">
        <f t="shared" si="3"/>
        <v>0.18768121971180116</v>
      </c>
    </row>
    <row r="72" spans="2:9" s="124" customFormat="1" ht="13" x14ac:dyDescent="0.3">
      <c r="C72" s="490"/>
      <c r="D72" s="286" t="s">
        <v>185</v>
      </c>
      <c r="E72" s="125">
        <v>2.1438319309999998</v>
      </c>
      <c r="F72" s="125">
        <v>2.1320729269999998</v>
      </c>
      <c r="G72" s="125">
        <v>2.0594795289999999</v>
      </c>
      <c r="H72" s="124">
        <f t="shared" si="2"/>
        <v>2.1117947956666665</v>
      </c>
      <c r="I72" s="126">
        <f t="shared" si="3"/>
        <v>4.5686254919519664E-2</v>
      </c>
    </row>
    <row r="73" spans="2:9" s="124" customFormat="1" ht="15" x14ac:dyDescent="0.3">
      <c r="C73" s="490"/>
      <c r="D73" s="286" t="s">
        <v>186</v>
      </c>
      <c r="E73" s="125">
        <v>1.7226244209999999</v>
      </c>
      <c r="F73" s="125">
        <v>1.8871169720000001</v>
      </c>
      <c r="G73" s="125">
        <v>1.8312175260000001</v>
      </c>
      <c r="H73" s="124">
        <f t="shared" si="2"/>
        <v>1.8136529729999999</v>
      </c>
      <c r="I73" s="126">
        <f t="shared" si="3"/>
        <v>8.3641108165717598E-2</v>
      </c>
    </row>
    <row r="74" spans="2:9" s="124" customFormat="1" ht="15" x14ac:dyDescent="0.3">
      <c r="C74" s="490"/>
      <c r="D74" s="286" t="s">
        <v>187</v>
      </c>
      <c r="E74" s="125">
        <v>2.0309290010000001</v>
      </c>
      <c r="F74" s="125">
        <v>1.6662060350000001</v>
      </c>
      <c r="G74" s="125">
        <v>1.8626539550000001</v>
      </c>
      <c r="H74" s="124">
        <f t="shared" si="2"/>
        <v>1.8532629970000001</v>
      </c>
      <c r="I74" s="126">
        <f t="shared" si="3"/>
        <v>0.18254274307974452</v>
      </c>
    </row>
    <row r="75" spans="2:9" s="124" customFormat="1" ht="15" x14ac:dyDescent="0.3">
      <c r="C75" s="490"/>
      <c r="D75" s="286" t="s">
        <v>188</v>
      </c>
      <c r="E75" s="125">
        <v>2.1435448419999998</v>
      </c>
      <c r="F75" s="125">
        <v>1.6930673110000001</v>
      </c>
      <c r="G75" s="125">
        <v>1.867739222</v>
      </c>
      <c r="H75" s="124">
        <f t="shared" si="2"/>
        <v>1.9014504583333334</v>
      </c>
      <c r="I75" s="126">
        <f t="shared" si="3"/>
        <v>0.22712295585278325</v>
      </c>
    </row>
    <row r="76" spans="2:9" s="124" customFormat="1" ht="15" x14ac:dyDescent="0.3">
      <c r="C76" s="490"/>
      <c r="D76" s="286" t="s">
        <v>189</v>
      </c>
      <c r="E76" s="125">
        <v>1.827381841</v>
      </c>
      <c r="F76" s="125">
        <v>1.943566584</v>
      </c>
      <c r="G76" s="125">
        <v>1.9025200659999999</v>
      </c>
      <c r="H76" s="124">
        <f t="shared" si="2"/>
        <v>1.8911561636666667</v>
      </c>
      <c r="I76" s="126">
        <f t="shared" si="3"/>
        <v>5.8920092783999983E-2</v>
      </c>
    </row>
    <row r="77" spans="2:9" s="124" customFormat="1" ht="15" x14ac:dyDescent="0.3">
      <c r="C77" s="490"/>
      <c r="D77" s="286" t="s">
        <v>190</v>
      </c>
      <c r="E77" s="125">
        <v>1.829615912</v>
      </c>
      <c r="F77" s="125">
        <v>1.7871296560000001</v>
      </c>
      <c r="G77" s="125">
        <v>2.1876317959999998</v>
      </c>
      <c r="H77" s="124">
        <f t="shared" si="2"/>
        <v>1.9347924546666666</v>
      </c>
      <c r="I77" s="126">
        <f t="shared" si="3"/>
        <v>0.21999334053927563</v>
      </c>
    </row>
    <row r="78" spans="2:9" s="124" customFormat="1" ht="15" x14ac:dyDescent="0.3">
      <c r="C78" s="491"/>
      <c r="D78" s="287" t="s">
        <v>191</v>
      </c>
      <c r="E78" s="127">
        <v>2.0356166349999998</v>
      </c>
      <c r="F78" s="127">
        <v>1.9827869709999999</v>
      </c>
      <c r="G78" s="127">
        <v>2.0182447840000002</v>
      </c>
      <c r="H78" s="128">
        <f t="shared" si="2"/>
        <v>2.0122161300000001</v>
      </c>
      <c r="I78" s="18">
        <f t="shared" si="3"/>
        <v>2.6925858414858572E-2</v>
      </c>
    </row>
    <row r="79" spans="2:9" s="124" customFormat="1" ht="12.5" x14ac:dyDescent="0.3">
      <c r="C79" s="492" t="s">
        <v>206</v>
      </c>
      <c r="D79" s="249" t="s">
        <v>171</v>
      </c>
      <c r="E79" s="125">
        <v>0.226338645</v>
      </c>
      <c r="F79" s="125">
        <v>0.199562445</v>
      </c>
      <c r="G79" s="125">
        <v>0.246977</v>
      </c>
      <c r="H79" s="125">
        <f t="shared" si="2"/>
        <v>0.22429269666666665</v>
      </c>
      <c r="I79" s="126">
        <f t="shared" si="3"/>
        <v>2.3773397630524086E-2</v>
      </c>
    </row>
    <row r="80" spans="2:9" s="124" customFormat="1" ht="13.75" customHeight="1" x14ac:dyDescent="0.3">
      <c r="C80" s="490"/>
      <c r="D80" s="286" t="s">
        <v>462</v>
      </c>
      <c r="E80" s="125">
        <v>8.2911219999999994E-2</v>
      </c>
      <c r="F80" s="125">
        <v>0.11518973</v>
      </c>
      <c r="G80" s="125">
        <v>6.5840999999999997E-2</v>
      </c>
      <c r="H80" s="125">
        <f t="shared" si="2"/>
        <v>8.7980649999999994E-2</v>
      </c>
      <c r="I80" s="126">
        <f t="shared" si="3"/>
        <v>2.5061895948768606E-2</v>
      </c>
    </row>
    <row r="81" spans="2:16" s="124" customFormat="1" ht="13.75" customHeight="1" x14ac:dyDescent="0.3">
      <c r="C81" s="490"/>
      <c r="D81" s="286" t="s">
        <v>182</v>
      </c>
      <c r="E81" s="125">
        <v>0.29975299300000002</v>
      </c>
      <c r="F81" s="125">
        <v>0.31719684999999997</v>
      </c>
      <c r="G81" s="125">
        <v>0.34530899999999998</v>
      </c>
      <c r="H81" s="125">
        <f t="shared" si="2"/>
        <v>0.32075294766666668</v>
      </c>
      <c r="I81" s="126">
        <f t="shared" si="3"/>
        <v>2.298525215017589E-2</v>
      </c>
    </row>
    <row r="82" spans="2:16" s="124" customFormat="1" ht="13.75" customHeight="1" x14ac:dyDescent="0.3">
      <c r="C82" s="490"/>
      <c r="D82" s="286" t="s">
        <v>183</v>
      </c>
      <c r="E82" s="125">
        <v>0.21498972299999999</v>
      </c>
      <c r="F82" s="125">
        <v>0.21006892599999999</v>
      </c>
      <c r="G82" s="125">
        <v>0.21425900000000001</v>
      </c>
      <c r="H82" s="125">
        <f t="shared" si="2"/>
        <v>0.213105883</v>
      </c>
      <c r="I82" s="126">
        <f t="shared" si="3"/>
        <v>2.6553379993080029E-3</v>
      </c>
    </row>
    <row r="83" spans="2:16" s="124" customFormat="1" ht="13.75" customHeight="1" x14ac:dyDescent="0.3">
      <c r="C83" s="490"/>
      <c r="D83" s="286" t="s">
        <v>184</v>
      </c>
      <c r="E83" s="125">
        <v>0.236789474</v>
      </c>
      <c r="F83" s="125">
        <v>0.20284243399999999</v>
      </c>
      <c r="G83" s="125">
        <v>0.23433499999999999</v>
      </c>
      <c r="H83" s="125">
        <f t="shared" si="2"/>
        <v>0.22465563599999996</v>
      </c>
      <c r="I83" s="126">
        <f t="shared" si="3"/>
        <v>1.8930608726973681E-2</v>
      </c>
    </row>
    <row r="84" spans="2:16" s="124" customFormat="1" ht="13.75" customHeight="1" x14ac:dyDescent="0.3">
      <c r="C84" s="490"/>
      <c r="D84" s="286" t="s">
        <v>185</v>
      </c>
      <c r="E84" s="125">
        <v>0.19985414800000001</v>
      </c>
      <c r="F84" s="125">
        <v>0.211882615</v>
      </c>
      <c r="G84" s="125">
        <v>0.2056733</v>
      </c>
      <c r="H84" s="125">
        <f t="shared" si="2"/>
        <v>0.20580335433333333</v>
      </c>
      <c r="I84" s="126">
        <f t="shared" si="3"/>
        <v>6.0152880388004912E-3</v>
      </c>
    </row>
    <row r="85" spans="2:16" s="124" customFormat="1" ht="15" x14ac:dyDescent="0.3">
      <c r="C85" s="490"/>
      <c r="D85" s="286" t="s">
        <v>186</v>
      </c>
      <c r="E85" s="125">
        <v>0.27937941199999999</v>
      </c>
      <c r="F85" s="125">
        <v>0.33490343</v>
      </c>
      <c r="G85" s="125">
        <v>0.32836494999999999</v>
      </c>
      <c r="H85" s="125">
        <f t="shared" si="2"/>
        <v>0.31421593066666664</v>
      </c>
      <c r="I85" s="126">
        <f t="shared" si="3"/>
        <v>3.0345925670299818E-2</v>
      </c>
    </row>
    <row r="86" spans="2:16" s="124" customFormat="1" ht="15" x14ac:dyDescent="0.3">
      <c r="C86" s="490"/>
      <c r="D86" s="286" t="s">
        <v>187</v>
      </c>
      <c r="E86" s="125">
        <v>0.35134872</v>
      </c>
      <c r="F86" s="125">
        <v>0.27948268799999998</v>
      </c>
      <c r="G86" s="125">
        <v>0.32209528799999998</v>
      </c>
      <c r="H86" s="125">
        <f t="shared" si="2"/>
        <v>0.31764223199999997</v>
      </c>
      <c r="I86" s="126">
        <f t="shared" si="3"/>
        <v>3.6139368003060168E-2</v>
      </c>
    </row>
    <row r="87" spans="2:16" s="124" customFormat="1" ht="15" x14ac:dyDescent="0.3">
      <c r="C87" s="490"/>
      <c r="D87" s="286" t="s">
        <v>188</v>
      </c>
      <c r="E87" s="125">
        <v>0.305144211</v>
      </c>
      <c r="F87" s="125">
        <v>0.26533125899999999</v>
      </c>
      <c r="G87" s="125">
        <v>0.329497288</v>
      </c>
      <c r="H87" s="125">
        <f t="shared" si="2"/>
        <v>0.29999091933333333</v>
      </c>
      <c r="I87" s="126">
        <f t="shared" si="3"/>
        <v>3.2391930023672758E-2</v>
      </c>
    </row>
    <row r="88" spans="2:16" s="124" customFormat="1" ht="15" x14ac:dyDescent="0.3">
      <c r="C88" s="490"/>
      <c r="D88" s="286" t="s">
        <v>189</v>
      </c>
      <c r="E88" s="125">
        <v>7.8003606000000003E-2</v>
      </c>
      <c r="F88" s="125">
        <v>6.5064183999999997E-2</v>
      </c>
      <c r="G88" s="125">
        <v>9.7746779000000006E-2</v>
      </c>
      <c r="H88" s="125">
        <f t="shared" si="2"/>
        <v>8.0271522999999997E-2</v>
      </c>
      <c r="I88" s="126">
        <f t="shared" si="3"/>
        <v>1.6458906088275545E-2</v>
      </c>
    </row>
    <row r="89" spans="2:16" s="124" customFormat="1" ht="15" x14ac:dyDescent="0.3">
      <c r="C89" s="490"/>
      <c r="D89" s="286" t="s">
        <v>190</v>
      </c>
      <c r="E89" s="125">
        <v>9.2305899999999996E-2</v>
      </c>
      <c r="F89" s="125">
        <v>0.156265133</v>
      </c>
      <c r="G89" s="125">
        <v>0.100243559</v>
      </c>
      <c r="H89" s="125">
        <f t="shared" si="2"/>
        <v>0.11627153066666666</v>
      </c>
      <c r="I89" s="126">
        <f t="shared" si="3"/>
        <v>3.4862125269376196E-2</v>
      </c>
    </row>
    <row r="90" spans="2:16" s="124" customFormat="1" ht="15.5" thickBot="1" x14ac:dyDescent="0.35">
      <c r="C90" s="493"/>
      <c r="D90" s="288" t="s">
        <v>191</v>
      </c>
      <c r="E90" s="129">
        <v>8.1728750000000003E-2</v>
      </c>
      <c r="F90" s="129">
        <v>7.8821690999999999E-2</v>
      </c>
      <c r="G90" s="129">
        <v>0.10281225099999999</v>
      </c>
      <c r="H90" s="129">
        <f t="shared" si="2"/>
        <v>8.7787563999999985E-2</v>
      </c>
      <c r="I90" s="94">
        <f t="shared" si="3"/>
        <v>1.3092695008795919E-2</v>
      </c>
    </row>
    <row r="91" spans="2:16" s="124" customFormat="1" ht="12.5" x14ac:dyDescent="0.3"/>
    <row r="92" spans="2:16" s="339" customFormat="1" ht="13" x14ac:dyDescent="0.3">
      <c r="B92" s="340" t="s">
        <v>205</v>
      </c>
      <c r="J92" s="340" t="s">
        <v>206</v>
      </c>
    </row>
    <row r="93" spans="2:16" s="124" customFormat="1" ht="16" customHeight="1" x14ac:dyDescent="0.3">
      <c r="B93" s="494" t="s">
        <v>101</v>
      </c>
      <c r="C93" s="494"/>
      <c r="D93" s="494"/>
      <c r="E93" s="494"/>
      <c r="F93" s="494"/>
      <c r="G93" s="494"/>
      <c r="H93" s="494"/>
      <c r="J93" s="494" t="s">
        <v>101</v>
      </c>
      <c r="K93" s="494"/>
      <c r="L93" s="494"/>
      <c r="M93" s="494"/>
      <c r="N93" s="494"/>
      <c r="O93" s="494"/>
      <c r="P93" s="494"/>
    </row>
    <row r="94" spans="2:16" s="124" customFormat="1" ht="16" customHeight="1" x14ac:dyDescent="0.3">
      <c r="B94" s="253" t="s">
        <v>102</v>
      </c>
      <c r="C94" s="253" t="s">
        <v>151</v>
      </c>
      <c r="D94" s="254"/>
      <c r="E94" s="254"/>
      <c r="F94" s="254"/>
      <c r="G94" s="254"/>
      <c r="H94" s="254"/>
      <c r="J94" s="253" t="s">
        <v>102</v>
      </c>
      <c r="K94" s="253" t="s">
        <v>454</v>
      </c>
      <c r="L94" s="254"/>
      <c r="M94" s="254"/>
      <c r="N94" s="254"/>
      <c r="O94" s="254"/>
      <c r="P94" s="254"/>
    </row>
    <row r="95" spans="2:16" s="124" customFormat="1" ht="16" customHeight="1" thickBot="1" x14ac:dyDescent="0.35">
      <c r="B95" s="253" t="s">
        <v>13</v>
      </c>
      <c r="C95" s="254"/>
      <c r="D95" s="254"/>
      <c r="E95" s="254"/>
      <c r="F95" s="254"/>
      <c r="G95" s="254"/>
      <c r="H95" s="254"/>
      <c r="J95" s="253" t="s">
        <v>13</v>
      </c>
      <c r="K95" s="254"/>
      <c r="L95" s="254"/>
      <c r="M95" s="254"/>
      <c r="N95" s="254"/>
      <c r="O95" s="254"/>
      <c r="P95" s="254"/>
    </row>
    <row r="96" spans="2:16" s="124" customFormat="1" ht="16" customHeight="1" x14ac:dyDescent="0.3">
      <c r="B96" s="475" t="s">
        <v>14</v>
      </c>
      <c r="C96" s="476"/>
      <c r="D96" s="479" t="s">
        <v>16</v>
      </c>
      <c r="E96" s="471" t="s">
        <v>17</v>
      </c>
      <c r="F96" s="471" t="s">
        <v>18</v>
      </c>
      <c r="G96" s="471" t="s">
        <v>19</v>
      </c>
      <c r="H96" s="473"/>
      <c r="J96" s="475" t="s">
        <v>14</v>
      </c>
      <c r="K96" s="476"/>
      <c r="L96" s="479" t="s">
        <v>16</v>
      </c>
      <c r="M96" s="471" t="s">
        <v>17</v>
      </c>
      <c r="N96" s="471" t="s">
        <v>18</v>
      </c>
      <c r="O96" s="471" t="s">
        <v>19</v>
      </c>
      <c r="P96" s="473"/>
    </row>
    <row r="97" spans="2:16" s="124" customFormat="1" ht="16" customHeight="1" thickBot="1" x14ac:dyDescent="0.35">
      <c r="B97" s="477"/>
      <c r="C97" s="478"/>
      <c r="D97" s="480"/>
      <c r="E97" s="472"/>
      <c r="F97" s="472"/>
      <c r="G97" s="255" t="s">
        <v>20</v>
      </c>
      <c r="H97" s="256" t="s">
        <v>21</v>
      </c>
      <c r="J97" s="477"/>
      <c r="K97" s="478"/>
      <c r="L97" s="480"/>
      <c r="M97" s="472"/>
      <c r="N97" s="472"/>
      <c r="O97" s="255" t="s">
        <v>20</v>
      </c>
      <c r="P97" s="256" t="s">
        <v>21</v>
      </c>
    </row>
    <row r="98" spans="2:16" s="124" customFormat="1" ht="16" customHeight="1" x14ac:dyDescent="0.3">
      <c r="B98" s="460" t="s">
        <v>192</v>
      </c>
      <c r="C98" s="291" t="s">
        <v>463</v>
      </c>
      <c r="D98" s="258">
        <v>-0.2226406949999995</v>
      </c>
      <c r="E98" s="259">
        <v>0.14393138792736487</v>
      </c>
      <c r="F98" s="260">
        <v>0.91171746401539888</v>
      </c>
      <c r="G98" s="261">
        <v>-0.74160392337766612</v>
      </c>
      <c r="H98" s="262">
        <v>0.29632253337766712</v>
      </c>
      <c r="J98" s="474" t="s">
        <v>193</v>
      </c>
      <c r="K98" s="291" t="s">
        <v>465</v>
      </c>
      <c r="L98" s="263" t="s">
        <v>247</v>
      </c>
      <c r="M98" s="259">
        <v>1.9800456816177148E-2</v>
      </c>
      <c r="N98" s="260">
        <v>2.2001765578649746E-5</v>
      </c>
      <c r="O98" s="261">
        <v>6.4918939571350434E-2</v>
      </c>
      <c r="P98" s="262">
        <v>0.2077051537619829</v>
      </c>
    </row>
    <row r="99" spans="2:16" s="124" customFormat="1" ht="16" customHeight="1" x14ac:dyDescent="0.3">
      <c r="B99" s="461"/>
      <c r="C99" s="257" t="s">
        <v>248</v>
      </c>
      <c r="D99" s="258">
        <v>-0.16204016599999971</v>
      </c>
      <c r="E99" s="259">
        <v>0.14393138792736487</v>
      </c>
      <c r="F99" s="260">
        <v>0.99006945644120836</v>
      </c>
      <c r="G99" s="261">
        <v>-0.68100339437766633</v>
      </c>
      <c r="H99" s="262">
        <v>0.35692306237766691</v>
      </c>
      <c r="J99" s="461"/>
      <c r="K99" s="257" t="s">
        <v>249</v>
      </c>
      <c r="L99" s="263" t="s">
        <v>250</v>
      </c>
      <c r="M99" s="259">
        <v>1.9800456816177148E-2</v>
      </c>
      <c r="N99" s="260">
        <v>2.6747625544055742E-3</v>
      </c>
      <c r="O99" s="261">
        <v>-0.16785335809531626</v>
      </c>
      <c r="P99" s="262">
        <v>-2.50671439046838E-2</v>
      </c>
    </row>
    <row r="100" spans="2:16" s="124" customFormat="1" ht="16" customHeight="1" x14ac:dyDescent="0.3">
      <c r="B100" s="461"/>
      <c r="C100" s="257" t="s">
        <v>349</v>
      </c>
      <c r="D100" s="258">
        <v>-0.1715918486666661</v>
      </c>
      <c r="E100" s="259">
        <v>0.14393138792736487</v>
      </c>
      <c r="F100" s="260">
        <v>0.98460738556756799</v>
      </c>
      <c r="G100" s="261">
        <v>-0.69055507704433272</v>
      </c>
      <c r="H100" s="262">
        <v>0.34737137971100052</v>
      </c>
      <c r="J100" s="461"/>
      <c r="K100" s="257" t="s">
        <v>394</v>
      </c>
      <c r="L100" s="258">
        <v>1.1186813666666656E-2</v>
      </c>
      <c r="M100" s="259">
        <v>1.9800456816177148E-2</v>
      </c>
      <c r="N100" s="260">
        <v>0.99998165054374655</v>
      </c>
      <c r="O100" s="261">
        <v>-6.0206293428649568E-2</v>
      </c>
      <c r="P100" s="262">
        <v>8.2579920761982881E-2</v>
      </c>
    </row>
    <row r="101" spans="2:16" s="124" customFormat="1" ht="16" customHeight="1" x14ac:dyDescent="0.3">
      <c r="B101" s="461"/>
      <c r="C101" s="257" t="s">
        <v>350</v>
      </c>
      <c r="D101" s="258">
        <v>2.2082403333336664E-3</v>
      </c>
      <c r="E101" s="259">
        <v>0.14393138792736487</v>
      </c>
      <c r="F101" s="264">
        <v>1</v>
      </c>
      <c r="G101" s="261">
        <v>-0.51675498804433295</v>
      </c>
      <c r="H101" s="262">
        <v>0.52117146871100029</v>
      </c>
      <c r="J101" s="461"/>
      <c r="K101" s="257" t="s">
        <v>395</v>
      </c>
      <c r="L101" s="258">
        <v>-3.6293933333331196E-4</v>
      </c>
      <c r="M101" s="259">
        <v>1.9800456816177148E-2</v>
      </c>
      <c r="N101" s="264">
        <v>1</v>
      </c>
      <c r="O101" s="261">
        <v>-7.1756046428649536E-2</v>
      </c>
      <c r="P101" s="262">
        <v>7.1030167761982912E-2</v>
      </c>
    </row>
    <row r="102" spans="2:16" s="124" customFormat="1" ht="16" customHeight="1" x14ac:dyDescent="0.3">
      <c r="B102" s="461"/>
      <c r="C102" s="257" t="s">
        <v>351</v>
      </c>
      <c r="D102" s="258">
        <v>-9.3875646666666146E-2</v>
      </c>
      <c r="E102" s="259">
        <v>0.14393138792736487</v>
      </c>
      <c r="F102" s="260">
        <v>0.99992372093980342</v>
      </c>
      <c r="G102" s="261">
        <v>-0.61283887504433276</v>
      </c>
      <c r="H102" s="262">
        <v>0.42508758171100047</v>
      </c>
      <c r="J102" s="461"/>
      <c r="K102" s="257" t="s">
        <v>396</v>
      </c>
      <c r="L102" s="258">
        <v>1.8489342333333325E-2</v>
      </c>
      <c r="M102" s="259">
        <v>1.9800456816177148E-2</v>
      </c>
      <c r="N102" s="260">
        <v>0.99787737650524244</v>
      </c>
      <c r="O102" s="261">
        <v>-5.2903764761982899E-2</v>
      </c>
      <c r="P102" s="262">
        <v>8.988244942864955E-2</v>
      </c>
    </row>
    <row r="103" spans="2:16" s="124" customFormat="1" ht="16" customHeight="1" x14ac:dyDescent="0.3">
      <c r="B103" s="461"/>
      <c r="C103" s="257" t="s">
        <v>352</v>
      </c>
      <c r="D103" s="258">
        <v>0.20426617600000041</v>
      </c>
      <c r="E103" s="259">
        <v>0.14393138792736487</v>
      </c>
      <c r="F103" s="260">
        <v>0.94800762002347394</v>
      </c>
      <c r="G103" s="261">
        <v>-0.31469705237766621</v>
      </c>
      <c r="H103" s="262">
        <v>0.72322940437766703</v>
      </c>
      <c r="J103" s="461"/>
      <c r="K103" s="257" t="s">
        <v>397</v>
      </c>
      <c r="L103" s="263" t="s">
        <v>252</v>
      </c>
      <c r="M103" s="259">
        <v>1.9800456816177148E-2</v>
      </c>
      <c r="N103" s="260">
        <v>5.8897990437891679E-3</v>
      </c>
      <c r="O103" s="261">
        <v>-0.16131634109531623</v>
      </c>
      <c r="P103" s="262">
        <v>-1.8530126904683766E-2</v>
      </c>
    </row>
    <row r="104" spans="2:16" s="124" customFormat="1" ht="16" customHeight="1" x14ac:dyDescent="0.3">
      <c r="B104" s="461"/>
      <c r="C104" s="257" t="s">
        <v>353</v>
      </c>
      <c r="D104" s="258">
        <v>0.16465615200000028</v>
      </c>
      <c r="E104" s="259">
        <v>0.14393138792736487</v>
      </c>
      <c r="F104" s="260">
        <v>0.98875499561616154</v>
      </c>
      <c r="G104" s="261">
        <v>-0.35430707637766634</v>
      </c>
      <c r="H104" s="262">
        <v>0.6836193803776669</v>
      </c>
      <c r="J104" s="461"/>
      <c r="K104" s="257" t="s">
        <v>398</v>
      </c>
      <c r="L104" s="263" t="s">
        <v>253</v>
      </c>
      <c r="M104" s="259">
        <v>1.9800456816177148E-2</v>
      </c>
      <c r="N104" s="260">
        <v>3.8986891935693935E-3</v>
      </c>
      <c r="O104" s="261">
        <v>-0.16474264242864955</v>
      </c>
      <c r="P104" s="262">
        <v>-2.1956428238017092E-2</v>
      </c>
    </row>
    <row r="105" spans="2:16" s="124" customFormat="1" ht="16" customHeight="1" x14ac:dyDescent="0.3">
      <c r="B105" s="461"/>
      <c r="C105" s="257" t="s">
        <v>354</v>
      </c>
      <c r="D105" s="258">
        <v>0.11646869066666699</v>
      </c>
      <c r="E105" s="259">
        <v>0.14393138792736487</v>
      </c>
      <c r="F105" s="260">
        <v>0.99940914057033192</v>
      </c>
      <c r="G105" s="261">
        <v>-0.40249453771099963</v>
      </c>
      <c r="H105" s="262">
        <v>0.6354319190443336</v>
      </c>
      <c r="J105" s="461"/>
      <c r="K105" s="257" t="s">
        <v>399</v>
      </c>
      <c r="L105" s="263" t="s">
        <v>254</v>
      </c>
      <c r="M105" s="259">
        <v>1.9800456816177148E-2</v>
      </c>
      <c r="N105" s="260">
        <v>3.1038786760215098E-2</v>
      </c>
      <c r="O105" s="261">
        <v>-0.14709132976198291</v>
      </c>
      <c r="P105" s="262">
        <v>-4.3051155713504513E-3</v>
      </c>
    </row>
    <row r="106" spans="2:16" s="124" customFormat="1" ht="16" customHeight="1" x14ac:dyDescent="0.3">
      <c r="B106" s="461"/>
      <c r="C106" s="257" t="s">
        <v>355</v>
      </c>
      <c r="D106" s="258">
        <v>0.12676298533333363</v>
      </c>
      <c r="E106" s="259">
        <v>0.14393138792736487</v>
      </c>
      <c r="F106" s="260">
        <v>0.99872975528880836</v>
      </c>
      <c r="G106" s="261">
        <v>-0.39220024304433299</v>
      </c>
      <c r="H106" s="262">
        <v>0.64572621371100025</v>
      </c>
      <c r="J106" s="461"/>
      <c r="K106" s="257" t="s">
        <v>400</v>
      </c>
      <c r="L106" s="263" t="s">
        <v>255</v>
      </c>
      <c r="M106" s="259">
        <v>1.9800456816177148E-2</v>
      </c>
      <c r="N106" s="260">
        <v>9.0063529974981904E-6</v>
      </c>
      <c r="O106" s="261">
        <v>7.2628066571350444E-2</v>
      </c>
      <c r="P106" s="262">
        <v>0.21541428076198288</v>
      </c>
    </row>
    <row r="107" spans="2:16" s="124" customFormat="1" ht="16" customHeight="1" x14ac:dyDescent="0.3">
      <c r="B107" s="461"/>
      <c r="C107" s="257" t="s">
        <v>356</v>
      </c>
      <c r="D107" s="258">
        <v>8.312669433333375E-2</v>
      </c>
      <c r="E107" s="259">
        <v>0.14393138792736487</v>
      </c>
      <c r="F107" s="260">
        <v>0.99997711502497622</v>
      </c>
      <c r="G107" s="261">
        <v>-0.43583653404433287</v>
      </c>
      <c r="H107" s="262">
        <v>0.60208992271100037</v>
      </c>
      <c r="J107" s="461"/>
      <c r="K107" s="257" t="s">
        <v>401</v>
      </c>
      <c r="L107" s="263" t="s">
        <v>256</v>
      </c>
      <c r="M107" s="259">
        <v>1.9800456816177148E-2</v>
      </c>
      <c r="N107" s="260">
        <v>6.5412140205622915E-4</v>
      </c>
      <c r="O107" s="261">
        <v>3.6628058904683763E-2</v>
      </c>
      <c r="P107" s="262">
        <v>0.17941427309531621</v>
      </c>
    </row>
    <row r="108" spans="2:16" s="124" customFormat="1" ht="16" customHeight="1" x14ac:dyDescent="0.3">
      <c r="B108" s="460"/>
      <c r="C108" s="265" t="s">
        <v>357</v>
      </c>
      <c r="D108" s="266">
        <v>5.7030190000002534E-3</v>
      </c>
      <c r="E108" s="267">
        <v>0.14393138792736487</v>
      </c>
      <c r="F108" s="268">
        <v>1</v>
      </c>
      <c r="G108" s="269">
        <v>-0.51326020937766637</v>
      </c>
      <c r="H108" s="270">
        <v>0.52466624737766687</v>
      </c>
      <c r="J108" s="460"/>
      <c r="K108" s="265" t="s">
        <v>402</v>
      </c>
      <c r="L108" s="271" t="s">
        <v>257</v>
      </c>
      <c r="M108" s="267">
        <v>1.9800456816177148E-2</v>
      </c>
      <c r="N108" s="272">
        <v>2.151076583101208E-5</v>
      </c>
      <c r="O108" s="269">
        <v>6.5112025571350443E-2</v>
      </c>
      <c r="P108" s="270">
        <v>0.20789823976198291</v>
      </c>
    </row>
    <row r="109" spans="2:16" s="124" customFormat="1" ht="16" customHeight="1" x14ac:dyDescent="0.3">
      <c r="B109" s="469" t="s">
        <v>463</v>
      </c>
      <c r="C109" s="257" t="s">
        <v>192</v>
      </c>
      <c r="D109" s="258">
        <v>0.2226406949999995</v>
      </c>
      <c r="E109" s="259">
        <v>0.14393138792736487</v>
      </c>
      <c r="F109" s="260">
        <v>0.91171746401539888</v>
      </c>
      <c r="G109" s="261">
        <v>-0.29632253337766712</v>
      </c>
      <c r="H109" s="262">
        <v>0.74160392337766612</v>
      </c>
      <c r="J109" s="470" t="s">
        <v>465</v>
      </c>
      <c r="K109" s="257" t="s">
        <v>193</v>
      </c>
      <c r="L109" s="263" t="s">
        <v>258</v>
      </c>
      <c r="M109" s="259">
        <v>1.9800456816177148E-2</v>
      </c>
      <c r="N109" s="260">
        <v>2.2001765578649746E-5</v>
      </c>
      <c r="O109" s="261">
        <v>-0.2077051537619829</v>
      </c>
      <c r="P109" s="262">
        <v>-6.4918939571350434E-2</v>
      </c>
    </row>
    <row r="110" spans="2:16" s="124" customFormat="1" ht="16" customHeight="1" x14ac:dyDescent="0.3">
      <c r="B110" s="461"/>
      <c r="C110" s="257" t="s">
        <v>248</v>
      </c>
      <c r="D110" s="258">
        <v>6.0600528999999792E-2</v>
      </c>
      <c r="E110" s="259">
        <v>0.14393138792736487</v>
      </c>
      <c r="F110" s="260">
        <v>0.99999910736292874</v>
      </c>
      <c r="G110" s="261">
        <v>-0.45836269937766683</v>
      </c>
      <c r="H110" s="262">
        <v>0.57956375737766641</v>
      </c>
      <c r="J110" s="461"/>
      <c r="K110" s="257" t="s">
        <v>249</v>
      </c>
      <c r="L110" s="263" t="s">
        <v>259</v>
      </c>
      <c r="M110" s="259">
        <v>1.9800456816177148E-2</v>
      </c>
      <c r="N110" s="260">
        <v>1.1372480734905821E-9</v>
      </c>
      <c r="O110" s="261">
        <v>-0.30416540476198289</v>
      </c>
      <c r="P110" s="262">
        <v>-0.16137919057135047</v>
      </c>
    </row>
    <row r="111" spans="2:16" s="124" customFormat="1" ht="16" customHeight="1" x14ac:dyDescent="0.3">
      <c r="B111" s="461"/>
      <c r="C111" s="257" t="s">
        <v>349</v>
      </c>
      <c r="D111" s="258">
        <v>5.1048846333333397E-2</v>
      </c>
      <c r="E111" s="259">
        <v>0.14393138792736487</v>
      </c>
      <c r="F111" s="260">
        <v>0.99999985372018529</v>
      </c>
      <c r="G111" s="261">
        <v>-0.46791438204433322</v>
      </c>
      <c r="H111" s="262">
        <v>0.57001207471100002</v>
      </c>
      <c r="J111" s="461"/>
      <c r="K111" s="257" t="s">
        <v>403</v>
      </c>
      <c r="L111" s="263" t="s">
        <v>260</v>
      </c>
      <c r="M111" s="259">
        <v>1.9800456816177148E-2</v>
      </c>
      <c r="N111" s="260">
        <v>8.2636514750600298E-5</v>
      </c>
      <c r="O111" s="261">
        <v>-0.19651834009531621</v>
      </c>
      <c r="P111" s="262">
        <v>-5.3732125904683778E-2</v>
      </c>
    </row>
    <row r="112" spans="2:16" s="124" customFormat="1" ht="16" customHeight="1" x14ac:dyDescent="0.3">
      <c r="B112" s="461"/>
      <c r="C112" s="257" t="s">
        <v>358</v>
      </c>
      <c r="D112" s="258">
        <v>0.22484893533333317</v>
      </c>
      <c r="E112" s="259">
        <v>0.14393138792736487</v>
      </c>
      <c r="F112" s="260">
        <v>0.90650371790270667</v>
      </c>
      <c r="G112" s="261">
        <v>-0.29411429304433345</v>
      </c>
      <c r="H112" s="262">
        <v>0.74381216371099979</v>
      </c>
      <c r="J112" s="461"/>
      <c r="K112" s="257" t="s">
        <v>395</v>
      </c>
      <c r="L112" s="263" t="s">
        <v>261</v>
      </c>
      <c r="M112" s="259">
        <v>1.9800456816177148E-2</v>
      </c>
      <c r="N112" s="260">
        <v>2.108808352829783E-5</v>
      </c>
      <c r="O112" s="261">
        <v>-0.20806809309531621</v>
      </c>
      <c r="P112" s="262">
        <v>-6.5281878904683746E-2</v>
      </c>
    </row>
    <row r="113" spans="2:16" s="124" customFormat="1" ht="16" customHeight="1" x14ac:dyDescent="0.3">
      <c r="B113" s="461"/>
      <c r="C113" s="257" t="s">
        <v>351</v>
      </c>
      <c r="D113" s="258">
        <v>0.12876504833333335</v>
      </c>
      <c r="E113" s="259">
        <v>0.14393138792736487</v>
      </c>
      <c r="F113" s="260">
        <v>0.99854061686109841</v>
      </c>
      <c r="G113" s="261">
        <v>-0.39019818004433326</v>
      </c>
      <c r="H113" s="262">
        <v>0.64772827671099997</v>
      </c>
      <c r="J113" s="461"/>
      <c r="K113" s="257" t="s">
        <v>396</v>
      </c>
      <c r="L113" s="263" t="s">
        <v>262</v>
      </c>
      <c r="M113" s="259">
        <v>1.9800456816177148E-2</v>
      </c>
      <c r="N113" s="260">
        <v>1.9887422306286151E-4</v>
      </c>
      <c r="O113" s="261">
        <v>-0.18921581142864957</v>
      </c>
      <c r="P113" s="262">
        <v>-4.6429597238017109E-2</v>
      </c>
    </row>
    <row r="114" spans="2:16" s="124" customFormat="1" ht="16" customHeight="1" x14ac:dyDescent="0.3">
      <c r="B114" s="461"/>
      <c r="C114" s="257" t="s">
        <v>359</v>
      </c>
      <c r="D114" s="258">
        <v>0.42690687099999991</v>
      </c>
      <c r="E114" s="259">
        <v>0.14393138792736487</v>
      </c>
      <c r="F114" s="260">
        <v>0.17979315845080113</v>
      </c>
      <c r="G114" s="261">
        <v>-9.2056357377666709E-2</v>
      </c>
      <c r="H114" s="262">
        <v>0.94587009937766653</v>
      </c>
      <c r="J114" s="461"/>
      <c r="K114" s="257" t="s">
        <v>404</v>
      </c>
      <c r="L114" s="263" t="s">
        <v>263</v>
      </c>
      <c r="M114" s="259">
        <v>1.9800456816177148E-2</v>
      </c>
      <c r="N114" s="260">
        <v>2.0335312322927734E-9</v>
      </c>
      <c r="O114" s="261">
        <v>-0.29762838776198286</v>
      </c>
      <c r="P114" s="262">
        <v>-0.15484217357135044</v>
      </c>
    </row>
    <row r="115" spans="2:16" s="124" customFormat="1" ht="16" customHeight="1" x14ac:dyDescent="0.3">
      <c r="B115" s="461"/>
      <c r="C115" s="257" t="s">
        <v>360</v>
      </c>
      <c r="D115" s="258">
        <v>0.38729684699999978</v>
      </c>
      <c r="E115" s="259">
        <v>0.14393138792736487</v>
      </c>
      <c r="F115" s="260">
        <v>0.28809156122127977</v>
      </c>
      <c r="G115" s="261">
        <v>-0.13166638137766684</v>
      </c>
      <c r="H115" s="262">
        <v>0.9062600753776664</v>
      </c>
      <c r="J115" s="461"/>
      <c r="K115" s="257" t="s">
        <v>398</v>
      </c>
      <c r="L115" s="263" t="s">
        <v>264</v>
      </c>
      <c r="M115" s="259">
        <v>1.9800456816177148E-2</v>
      </c>
      <c r="N115" s="260">
        <v>1.4973527973083378E-9</v>
      </c>
      <c r="O115" s="261">
        <v>-0.30105468909531619</v>
      </c>
      <c r="P115" s="262">
        <v>-0.15826847490468376</v>
      </c>
    </row>
    <row r="116" spans="2:16" s="124" customFormat="1" ht="16" customHeight="1" x14ac:dyDescent="0.3">
      <c r="B116" s="461"/>
      <c r="C116" s="257" t="s">
        <v>361</v>
      </c>
      <c r="D116" s="258">
        <v>0.33910938566666649</v>
      </c>
      <c r="E116" s="259">
        <v>0.14393138792736487</v>
      </c>
      <c r="F116" s="260">
        <v>0.46804274483538766</v>
      </c>
      <c r="G116" s="261">
        <v>-0.17985384271100013</v>
      </c>
      <c r="H116" s="262">
        <v>0.8580726140443331</v>
      </c>
      <c r="J116" s="461"/>
      <c r="K116" s="257" t="s">
        <v>405</v>
      </c>
      <c r="L116" s="263" t="s">
        <v>265</v>
      </c>
      <c r="M116" s="259">
        <v>1.9800456816177148E-2</v>
      </c>
      <c r="N116" s="260">
        <v>7.5069543914452197E-9</v>
      </c>
      <c r="O116" s="261">
        <v>-0.28340337642864954</v>
      </c>
      <c r="P116" s="262">
        <v>-0.14061716223801712</v>
      </c>
    </row>
    <row r="117" spans="2:16" s="124" customFormat="1" ht="16" customHeight="1" x14ac:dyDescent="0.3">
      <c r="B117" s="461"/>
      <c r="C117" s="257" t="s">
        <v>362</v>
      </c>
      <c r="D117" s="258">
        <v>0.34940368033333313</v>
      </c>
      <c r="E117" s="259">
        <v>0.14393138792736487</v>
      </c>
      <c r="F117" s="260">
        <v>0.42583073600635557</v>
      </c>
      <c r="G117" s="261">
        <v>-0.16955954804433349</v>
      </c>
      <c r="H117" s="262">
        <v>0.86836690871099975</v>
      </c>
      <c r="J117" s="461"/>
      <c r="K117" s="257" t="s">
        <v>406</v>
      </c>
      <c r="L117" s="258">
        <v>7.7091269999999962E-3</v>
      </c>
      <c r="M117" s="259">
        <v>1.9800456816177148E-2</v>
      </c>
      <c r="N117" s="260">
        <v>0.99999960766880081</v>
      </c>
      <c r="O117" s="261">
        <v>-6.3683980095316228E-2</v>
      </c>
      <c r="P117" s="262">
        <v>7.9102234095316221E-2</v>
      </c>
    </row>
    <row r="118" spans="2:16" s="124" customFormat="1" ht="16" customHeight="1" x14ac:dyDescent="0.3">
      <c r="B118" s="461"/>
      <c r="C118" s="257" t="s">
        <v>356</v>
      </c>
      <c r="D118" s="258">
        <v>0.30576738933333325</v>
      </c>
      <c r="E118" s="259">
        <v>0.14393138792736487</v>
      </c>
      <c r="F118" s="260">
        <v>0.61208814371640485</v>
      </c>
      <c r="G118" s="261">
        <v>-0.21319583904433337</v>
      </c>
      <c r="H118" s="262">
        <v>0.82473061771099987</v>
      </c>
      <c r="J118" s="461"/>
      <c r="K118" s="257" t="s">
        <v>401</v>
      </c>
      <c r="L118" s="258">
        <v>-2.8290880666666671E-2</v>
      </c>
      <c r="M118" s="259">
        <v>1.9800456816177148E-2</v>
      </c>
      <c r="N118" s="260">
        <v>0.94570754019027559</v>
      </c>
      <c r="O118" s="261">
        <v>-9.9683987761982895E-2</v>
      </c>
      <c r="P118" s="262">
        <v>4.3102226428649554E-2</v>
      </c>
    </row>
    <row r="119" spans="2:16" s="124" customFormat="1" ht="16" customHeight="1" x14ac:dyDescent="0.3">
      <c r="B119" s="460"/>
      <c r="C119" s="265" t="s">
        <v>357</v>
      </c>
      <c r="D119" s="266">
        <v>0.22834371399999975</v>
      </c>
      <c r="E119" s="267">
        <v>0.14393138792736487</v>
      </c>
      <c r="F119" s="272">
        <v>0.89787477874411481</v>
      </c>
      <c r="G119" s="269">
        <v>-0.29061951437766687</v>
      </c>
      <c r="H119" s="270">
        <v>0.74730694237766637</v>
      </c>
      <c r="J119" s="460"/>
      <c r="K119" s="265" t="s">
        <v>402</v>
      </c>
      <c r="L119" s="266">
        <v>1.9308600000000897E-4</v>
      </c>
      <c r="M119" s="267">
        <v>1.9800456816177148E-2</v>
      </c>
      <c r="N119" s="268">
        <v>1</v>
      </c>
      <c r="O119" s="269">
        <v>-7.1200021095316215E-2</v>
      </c>
      <c r="P119" s="270">
        <v>7.1586193095316233E-2</v>
      </c>
    </row>
    <row r="120" spans="2:16" s="124" customFormat="1" ht="16" customHeight="1" x14ac:dyDescent="0.3">
      <c r="B120" s="460" t="s">
        <v>248</v>
      </c>
      <c r="C120" s="257" t="s">
        <v>192</v>
      </c>
      <c r="D120" s="258">
        <v>0.16204016599999971</v>
      </c>
      <c r="E120" s="259">
        <v>0.14393138792736487</v>
      </c>
      <c r="F120" s="260">
        <v>0.99006945644120836</v>
      </c>
      <c r="G120" s="261">
        <v>-0.35692306237766691</v>
      </c>
      <c r="H120" s="262">
        <v>0.68100339437766633</v>
      </c>
      <c r="J120" s="462" t="s">
        <v>249</v>
      </c>
      <c r="K120" s="257" t="s">
        <v>193</v>
      </c>
      <c r="L120" s="263" t="s">
        <v>266</v>
      </c>
      <c r="M120" s="259">
        <v>1.9800456816177148E-2</v>
      </c>
      <c r="N120" s="260">
        <v>2.6747625544055742E-3</v>
      </c>
      <c r="O120" s="261">
        <v>2.50671439046838E-2</v>
      </c>
      <c r="P120" s="262">
        <v>0.16785335809531626</v>
      </c>
    </row>
    <row r="121" spans="2:16" s="124" customFormat="1" ht="16" customHeight="1" x14ac:dyDescent="0.3">
      <c r="B121" s="461"/>
      <c r="C121" s="291" t="s">
        <v>464</v>
      </c>
      <c r="D121" s="258">
        <v>-6.0600528999999792E-2</v>
      </c>
      <c r="E121" s="259">
        <v>0.14393138792736487</v>
      </c>
      <c r="F121" s="260">
        <v>0.99999910736292874</v>
      </c>
      <c r="G121" s="261">
        <v>-0.57956375737766641</v>
      </c>
      <c r="H121" s="262">
        <v>0.45836269937766683</v>
      </c>
      <c r="J121" s="461"/>
      <c r="K121" s="291" t="s">
        <v>466</v>
      </c>
      <c r="L121" s="263" t="s">
        <v>267</v>
      </c>
      <c r="M121" s="259">
        <v>1.9800456816177148E-2</v>
      </c>
      <c r="N121" s="260">
        <v>1.1372480734905821E-9</v>
      </c>
      <c r="O121" s="261">
        <v>0.16137919057135047</v>
      </c>
      <c r="P121" s="262">
        <v>0.30416540476198289</v>
      </c>
    </row>
    <row r="122" spans="2:16" s="124" customFormat="1" ht="16" customHeight="1" x14ac:dyDescent="0.3">
      <c r="B122" s="461"/>
      <c r="C122" s="257" t="s">
        <v>349</v>
      </c>
      <c r="D122" s="258">
        <v>-9.5516826666663945E-3</v>
      </c>
      <c r="E122" s="259">
        <v>0.14393138792736487</v>
      </c>
      <c r="F122" s="264">
        <v>1</v>
      </c>
      <c r="G122" s="261">
        <v>-0.52851491104433301</v>
      </c>
      <c r="H122" s="262">
        <v>0.50941154571100022</v>
      </c>
      <c r="J122" s="461"/>
      <c r="K122" s="257" t="s">
        <v>403</v>
      </c>
      <c r="L122" s="263" t="s">
        <v>268</v>
      </c>
      <c r="M122" s="259">
        <v>1.9800456816177148E-2</v>
      </c>
      <c r="N122" s="260">
        <v>6.846400306794731E-4</v>
      </c>
      <c r="O122" s="261">
        <v>3.6253957571350456E-2</v>
      </c>
      <c r="P122" s="262">
        <v>0.17904017176198289</v>
      </c>
    </row>
    <row r="123" spans="2:16" s="124" customFormat="1" ht="16" customHeight="1" x14ac:dyDescent="0.3">
      <c r="B123" s="461"/>
      <c r="C123" s="257" t="s">
        <v>358</v>
      </c>
      <c r="D123" s="258">
        <v>0.16424840633333337</v>
      </c>
      <c r="E123" s="259">
        <v>0.14393138792736487</v>
      </c>
      <c r="F123" s="260">
        <v>0.98896836998748883</v>
      </c>
      <c r="G123" s="261">
        <v>-0.35471482204433324</v>
      </c>
      <c r="H123" s="262">
        <v>0.68321163471099999</v>
      </c>
      <c r="J123" s="461"/>
      <c r="K123" s="257" t="s">
        <v>395</v>
      </c>
      <c r="L123" s="263" t="s">
        <v>269</v>
      </c>
      <c r="M123" s="259">
        <v>1.9800456816177148E-2</v>
      </c>
      <c r="N123" s="260">
        <v>2.7952060543279256E-3</v>
      </c>
      <c r="O123" s="261">
        <v>2.4704204571350488E-2</v>
      </c>
      <c r="P123" s="262">
        <v>0.16749041876198295</v>
      </c>
    </row>
    <row r="124" spans="2:16" s="124" customFormat="1" ht="16" customHeight="1" x14ac:dyDescent="0.3">
      <c r="B124" s="461"/>
      <c r="C124" s="257" t="s">
        <v>351</v>
      </c>
      <c r="D124" s="258">
        <v>6.8164519333333562E-2</v>
      </c>
      <c r="E124" s="259">
        <v>0.14393138792736487</v>
      </c>
      <c r="F124" s="260">
        <v>0.99999696690395545</v>
      </c>
      <c r="G124" s="261">
        <v>-0.45079870904433306</v>
      </c>
      <c r="H124" s="262">
        <v>0.58712774771100018</v>
      </c>
      <c r="J124" s="461"/>
      <c r="K124" s="257" t="s">
        <v>396</v>
      </c>
      <c r="L124" s="263" t="s">
        <v>270</v>
      </c>
      <c r="M124" s="259">
        <v>1.9800456816177148E-2</v>
      </c>
      <c r="N124" s="260">
        <v>2.8162755979610488E-4</v>
      </c>
      <c r="O124" s="261">
        <v>4.3556486238017125E-2</v>
      </c>
      <c r="P124" s="262">
        <v>0.18634270042864959</v>
      </c>
    </row>
    <row r="125" spans="2:16" s="124" customFormat="1" ht="16" customHeight="1" x14ac:dyDescent="0.3">
      <c r="B125" s="461"/>
      <c r="C125" s="257" t="s">
        <v>363</v>
      </c>
      <c r="D125" s="258">
        <v>0.36630634200000012</v>
      </c>
      <c r="E125" s="259">
        <v>0.14393138792736487</v>
      </c>
      <c r="F125" s="260">
        <v>0.36059052061884656</v>
      </c>
      <c r="G125" s="261">
        <v>-0.1526568863776665</v>
      </c>
      <c r="H125" s="262">
        <v>0.88526957037766674</v>
      </c>
      <c r="J125" s="461"/>
      <c r="K125" s="257" t="s">
        <v>404</v>
      </c>
      <c r="L125" s="258">
        <v>6.5370170000000338E-3</v>
      </c>
      <c r="M125" s="259">
        <v>1.9800456816177148E-2</v>
      </c>
      <c r="N125" s="260">
        <v>0.99999993177700008</v>
      </c>
      <c r="O125" s="261">
        <v>-6.4856090095316191E-2</v>
      </c>
      <c r="P125" s="262">
        <v>7.7930124095316258E-2</v>
      </c>
    </row>
    <row r="126" spans="2:16" s="124" customFormat="1" ht="16" customHeight="1" x14ac:dyDescent="0.3">
      <c r="B126" s="461"/>
      <c r="C126" s="257" t="s">
        <v>364</v>
      </c>
      <c r="D126" s="258">
        <v>0.32669631799999999</v>
      </c>
      <c r="E126" s="259">
        <v>0.14393138792736487</v>
      </c>
      <c r="F126" s="260">
        <v>0.5208023961954984</v>
      </c>
      <c r="G126" s="261">
        <v>-0.19226691037766663</v>
      </c>
      <c r="H126" s="262">
        <v>0.8456595463776666</v>
      </c>
      <c r="J126" s="461"/>
      <c r="K126" s="257" t="s">
        <v>398</v>
      </c>
      <c r="L126" s="258">
        <v>3.110715666666708E-3</v>
      </c>
      <c r="M126" s="259">
        <v>1.9800456816177148E-2</v>
      </c>
      <c r="N126" s="260">
        <v>0.99999999997810374</v>
      </c>
      <c r="O126" s="261">
        <v>-6.8282391428649516E-2</v>
      </c>
      <c r="P126" s="262">
        <v>7.4503822761982932E-2</v>
      </c>
    </row>
    <row r="127" spans="2:16" s="124" customFormat="1" ht="16" customHeight="1" x14ac:dyDescent="0.3">
      <c r="B127" s="461"/>
      <c r="C127" s="257" t="s">
        <v>365</v>
      </c>
      <c r="D127" s="258">
        <v>0.27850885666666669</v>
      </c>
      <c r="E127" s="259">
        <v>0.14393138792736487</v>
      </c>
      <c r="F127" s="260">
        <v>0.72816646545142483</v>
      </c>
      <c r="G127" s="261">
        <v>-0.24045437171099993</v>
      </c>
      <c r="H127" s="262">
        <v>0.79747208504433331</v>
      </c>
      <c r="J127" s="461"/>
      <c r="K127" s="257" t="s">
        <v>405</v>
      </c>
      <c r="L127" s="258">
        <v>2.0762028333333349E-2</v>
      </c>
      <c r="M127" s="259">
        <v>1.9800456816177148E-2</v>
      </c>
      <c r="N127" s="260">
        <v>0.9943694681776114</v>
      </c>
      <c r="O127" s="261">
        <v>-5.0631078761982876E-2</v>
      </c>
      <c r="P127" s="262">
        <v>9.2155135428649573E-2</v>
      </c>
    </row>
    <row r="128" spans="2:16" s="124" customFormat="1" ht="16" customHeight="1" x14ac:dyDescent="0.3">
      <c r="B128" s="461"/>
      <c r="C128" s="257" t="s">
        <v>366</v>
      </c>
      <c r="D128" s="258">
        <v>0.28880315133333334</v>
      </c>
      <c r="E128" s="259">
        <v>0.14393138792736487</v>
      </c>
      <c r="F128" s="260">
        <v>0.68535017576597768</v>
      </c>
      <c r="G128" s="261">
        <v>-0.23016007704433328</v>
      </c>
      <c r="H128" s="262">
        <v>0.80776637971099996</v>
      </c>
      <c r="J128" s="461"/>
      <c r="K128" s="257" t="s">
        <v>407</v>
      </c>
      <c r="L128" s="263" t="s">
        <v>271</v>
      </c>
      <c r="M128" s="259">
        <v>1.9800456816177148E-2</v>
      </c>
      <c r="N128" s="260">
        <v>5.8174476347261361E-10</v>
      </c>
      <c r="O128" s="261">
        <v>0.16908831757135045</v>
      </c>
      <c r="P128" s="262">
        <v>0.31187453176198288</v>
      </c>
    </row>
    <row r="129" spans="2:16" s="124" customFormat="1" ht="16" customHeight="1" x14ac:dyDescent="0.3">
      <c r="B129" s="461"/>
      <c r="C129" s="257" t="s">
        <v>367</v>
      </c>
      <c r="D129" s="258">
        <v>0.24516686033333346</v>
      </c>
      <c r="E129" s="259">
        <v>0.14393138792736487</v>
      </c>
      <c r="F129" s="260">
        <v>0.84998521288015572</v>
      </c>
      <c r="G129" s="261">
        <v>-0.27379636804433316</v>
      </c>
      <c r="H129" s="262">
        <v>0.76413008871100008</v>
      </c>
      <c r="J129" s="461"/>
      <c r="K129" s="257" t="s">
        <v>401</v>
      </c>
      <c r="L129" s="263" t="s">
        <v>272</v>
      </c>
      <c r="M129" s="259">
        <v>1.9800456816177148E-2</v>
      </c>
      <c r="N129" s="260">
        <v>1.5344434722841527E-8</v>
      </c>
      <c r="O129" s="261">
        <v>0.13308830990468379</v>
      </c>
      <c r="P129" s="262">
        <v>0.27587452409531621</v>
      </c>
    </row>
    <row r="130" spans="2:16" s="124" customFormat="1" ht="16" customHeight="1" x14ac:dyDescent="0.3">
      <c r="B130" s="460"/>
      <c r="C130" s="265" t="s">
        <v>368</v>
      </c>
      <c r="D130" s="266">
        <v>0.16774318499999996</v>
      </c>
      <c r="E130" s="267">
        <v>0.14393138792736487</v>
      </c>
      <c r="F130" s="272">
        <v>0.98703302012097804</v>
      </c>
      <c r="G130" s="269">
        <v>-0.35122004337766666</v>
      </c>
      <c r="H130" s="270">
        <v>0.68670641337766658</v>
      </c>
      <c r="J130" s="460"/>
      <c r="K130" s="265" t="s">
        <v>408</v>
      </c>
      <c r="L130" s="271" t="s">
        <v>273</v>
      </c>
      <c r="M130" s="267">
        <v>1.9800456816177148E-2</v>
      </c>
      <c r="N130" s="272">
        <v>1.1180929515575144E-9</v>
      </c>
      <c r="O130" s="269">
        <v>0.16157227657135048</v>
      </c>
      <c r="P130" s="270">
        <v>0.3043584907619829</v>
      </c>
    </row>
    <row r="131" spans="2:16" s="124" customFormat="1" ht="16" customHeight="1" x14ac:dyDescent="0.3">
      <c r="B131" s="460" t="s">
        <v>251</v>
      </c>
      <c r="C131" s="257" t="s">
        <v>192</v>
      </c>
      <c r="D131" s="258">
        <v>0.1715918486666661</v>
      </c>
      <c r="E131" s="259">
        <v>0.14393138792736487</v>
      </c>
      <c r="F131" s="260">
        <v>0.98460738556756799</v>
      </c>
      <c r="G131" s="261">
        <v>-0.34737137971100052</v>
      </c>
      <c r="H131" s="262">
        <v>0.69055507704433272</v>
      </c>
      <c r="J131" s="462" t="s">
        <v>403</v>
      </c>
      <c r="K131" s="257" t="s">
        <v>193</v>
      </c>
      <c r="L131" s="258">
        <v>-1.1186813666666656E-2</v>
      </c>
      <c r="M131" s="259">
        <v>1.9800456816177148E-2</v>
      </c>
      <c r="N131" s="260">
        <v>0.99998165054374655</v>
      </c>
      <c r="O131" s="261">
        <v>-8.2579920761982881E-2</v>
      </c>
      <c r="P131" s="262">
        <v>6.0206293428649568E-2</v>
      </c>
    </row>
    <row r="132" spans="2:16" s="124" customFormat="1" ht="16" customHeight="1" x14ac:dyDescent="0.3">
      <c r="B132" s="461"/>
      <c r="C132" s="291" t="s">
        <v>463</v>
      </c>
      <c r="D132" s="258">
        <v>-5.1048846333333397E-2</v>
      </c>
      <c r="E132" s="259">
        <v>0.14393138792736487</v>
      </c>
      <c r="F132" s="260">
        <v>0.99999985372018529</v>
      </c>
      <c r="G132" s="261">
        <v>-0.57001207471100002</v>
      </c>
      <c r="H132" s="262">
        <v>0.46791438204433322</v>
      </c>
      <c r="J132" s="461"/>
      <c r="K132" s="291" t="s">
        <v>465</v>
      </c>
      <c r="L132" s="263" t="s">
        <v>274</v>
      </c>
      <c r="M132" s="259">
        <v>1.9800456816177148E-2</v>
      </c>
      <c r="N132" s="260">
        <v>8.2636514750600298E-5</v>
      </c>
      <c r="O132" s="261">
        <v>5.3732125904683778E-2</v>
      </c>
      <c r="P132" s="262">
        <v>0.19651834009531621</v>
      </c>
    </row>
    <row r="133" spans="2:16" s="124" customFormat="1" ht="16" customHeight="1" x14ac:dyDescent="0.3">
      <c r="B133" s="461"/>
      <c r="C133" s="257" t="s">
        <v>248</v>
      </c>
      <c r="D133" s="258">
        <v>9.5516826666663945E-3</v>
      </c>
      <c r="E133" s="259">
        <v>0.14393138792736487</v>
      </c>
      <c r="F133" s="264">
        <v>1</v>
      </c>
      <c r="G133" s="261">
        <v>-0.50941154571100022</v>
      </c>
      <c r="H133" s="262">
        <v>0.52851491104433301</v>
      </c>
      <c r="J133" s="461"/>
      <c r="K133" s="257" t="s">
        <v>249</v>
      </c>
      <c r="L133" s="263" t="s">
        <v>275</v>
      </c>
      <c r="M133" s="259">
        <v>1.9800456816177148E-2</v>
      </c>
      <c r="N133" s="260">
        <v>6.846400306794731E-4</v>
      </c>
      <c r="O133" s="261">
        <v>-0.17904017176198289</v>
      </c>
      <c r="P133" s="262">
        <v>-3.6253957571350456E-2</v>
      </c>
    </row>
    <row r="134" spans="2:16" s="124" customFormat="1" ht="16" customHeight="1" x14ac:dyDescent="0.3">
      <c r="B134" s="461"/>
      <c r="C134" s="257" t="s">
        <v>350</v>
      </c>
      <c r="D134" s="258">
        <v>0.17380008899999977</v>
      </c>
      <c r="E134" s="259">
        <v>0.14393138792736487</v>
      </c>
      <c r="F134" s="260">
        <v>0.98306638891354126</v>
      </c>
      <c r="G134" s="261">
        <v>-0.34516313937766685</v>
      </c>
      <c r="H134" s="262">
        <v>0.69276331737766639</v>
      </c>
      <c r="J134" s="461"/>
      <c r="K134" s="257" t="s">
        <v>409</v>
      </c>
      <c r="L134" s="258">
        <v>-1.1549752999999968E-2</v>
      </c>
      <c r="M134" s="259">
        <v>1.9800456816177148E-2</v>
      </c>
      <c r="N134" s="260">
        <v>0.99997472303122903</v>
      </c>
      <c r="O134" s="261">
        <v>-8.2942860095316193E-2</v>
      </c>
      <c r="P134" s="262">
        <v>5.9843354095316256E-2</v>
      </c>
    </row>
    <row r="135" spans="2:16" s="124" customFormat="1" ht="16" customHeight="1" x14ac:dyDescent="0.3">
      <c r="B135" s="461"/>
      <c r="C135" s="257" t="s">
        <v>351</v>
      </c>
      <c r="D135" s="258">
        <v>7.7716201999999956E-2</v>
      </c>
      <c r="E135" s="259">
        <v>0.14393138792736487</v>
      </c>
      <c r="F135" s="260">
        <v>0.99998838786660038</v>
      </c>
      <c r="G135" s="261">
        <v>-0.44124702637766666</v>
      </c>
      <c r="H135" s="262">
        <v>0.59667943037766658</v>
      </c>
      <c r="J135" s="461"/>
      <c r="K135" s="257" t="s">
        <v>396</v>
      </c>
      <c r="L135" s="258">
        <v>7.3025286666666689E-3</v>
      </c>
      <c r="M135" s="259">
        <v>1.9800456816177148E-2</v>
      </c>
      <c r="N135" s="260">
        <v>0.99999977865503453</v>
      </c>
      <c r="O135" s="261">
        <v>-6.4090578428649556E-2</v>
      </c>
      <c r="P135" s="262">
        <v>7.8695635761982893E-2</v>
      </c>
    </row>
    <row r="136" spans="2:16" s="124" customFormat="1" ht="16" customHeight="1" x14ac:dyDescent="0.3">
      <c r="B136" s="461"/>
      <c r="C136" s="257" t="s">
        <v>369</v>
      </c>
      <c r="D136" s="258">
        <v>0.37585802466666651</v>
      </c>
      <c r="E136" s="259">
        <v>0.14393138792736487</v>
      </c>
      <c r="F136" s="260">
        <v>0.32634946118639652</v>
      </c>
      <c r="G136" s="261">
        <v>-0.14310520371100011</v>
      </c>
      <c r="H136" s="262">
        <v>0.89482125304433313</v>
      </c>
      <c r="J136" s="461"/>
      <c r="K136" s="257" t="s">
        <v>404</v>
      </c>
      <c r="L136" s="263" t="s">
        <v>276</v>
      </c>
      <c r="M136" s="259">
        <v>1.9800456816177148E-2</v>
      </c>
      <c r="N136" s="260">
        <v>1.5192272159317843E-3</v>
      </c>
      <c r="O136" s="261">
        <v>-0.17250315476198286</v>
      </c>
      <c r="P136" s="262">
        <v>-2.9716940571350423E-2</v>
      </c>
    </row>
    <row r="137" spans="2:16" s="124" customFormat="1" ht="16" customHeight="1" x14ac:dyDescent="0.3">
      <c r="B137" s="461"/>
      <c r="C137" s="257" t="s">
        <v>353</v>
      </c>
      <c r="D137" s="258">
        <v>0.33624800066666638</v>
      </c>
      <c r="E137" s="259">
        <v>0.14393138792736487</v>
      </c>
      <c r="F137" s="260">
        <v>0.48004803615599012</v>
      </c>
      <c r="G137" s="261">
        <v>-0.18271522771100024</v>
      </c>
      <c r="H137" s="262">
        <v>0.855211229044333</v>
      </c>
      <c r="J137" s="461"/>
      <c r="K137" s="257" t="s">
        <v>398</v>
      </c>
      <c r="L137" s="263" t="s">
        <v>277</v>
      </c>
      <c r="M137" s="259">
        <v>1.9800456816177148E-2</v>
      </c>
      <c r="N137" s="260">
        <v>1.000461552035592E-3</v>
      </c>
      <c r="O137" s="261">
        <v>-0.17592945609531618</v>
      </c>
      <c r="P137" s="262">
        <v>-3.3143241904683748E-2</v>
      </c>
    </row>
    <row r="138" spans="2:16" s="124" customFormat="1" ht="16" customHeight="1" x14ac:dyDescent="0.3">
      <c r="B138" s="461"/>
      <c r="C138" s="257" t="s">
        <v>370</v>
      </c>
      <c r="D138" s="258">
        <v>0.28806053933333309</v>
      </c>
      <c r="E138" s="259">
        <v>0.14393138792736487</v>
      </c>
      <c r="F138" s="260">
        <v>0.68849289586229223</v>
      </c>
      <c r="G138" s="261">
        <v>-0.23090268904433353</v>
      </c>
      <c r="H138" s="262">
        <v>0.80702376771099971</v>
      </c>
      <c r="J138" s="461"/>
      <c r="K138" s="257" t="s">
        <v>410</v>
      </c>
      <c r="L138" s="263" t="s">
        <v>278</v>
      </c>
      <c r="M138" s="259">
        <v>1.9800456816177148E-2</v>
      </c>
      <c r="N138" s="260">
        <v>8.4670095817542812E-3</v>
      </c>
      <c r="O138" s="261">
        <v>-0.15827814342864954</v>
      </c>
      <c r="P138" s="262">
        <v>-1.5491929238017108E-2</v>
      </c>
    </row>
    <row r="139" spans="2:16" s="124" customFormat="1" ht="16" customHeight="1" x14ac:dyDescent="0.3">
      <c r="B139" s="461"/>
      <c r="C139" s="257" t="s">
        <v>371</v>
      </c>
      <c r="D139" s="258">
        <v>0.29835483399999974</v>
      </c>
      <c r="E139" s="259">
        <v>0.14393138792736487</v>
      </c>
      <c r="F139" s="260">
        <v>0.64437370920688664</v>
      </c>
      <c r="G139" s="261">
        <v>-0.22060839437766688</v>
      </c>
      <c r="H139" s="262">
        <v>0.81731806237766635</v>
      </c>
      <c r="J139" s="461"/>
      <c r="K139" s="257" t="s">
        <v>407</v>
      </c>
      <c r="L139" s="263" t="s">
        <v>279</v>
      </c>
      <c r="M139" s="259">
        <v>1.9800456816177148E-2</v>
      </c>
      <c r="N139" s="260">
        <v>3.3091333214163576E-5</v>
      </c>
      <c r="O139" s="261">
        <v>6.144125290468376E-2</v>
      </c>
      <c r="P139" s="262">
        <v>0.2042274670953162</v>
      </c>
    </row>
    <row r="140" spans="2:16" s="124" customFormat="1" ht="16" customHeight="1" x14ac:dyDescent="0.3">
      <c r="B140" s="461"/>
      <c r="C140" s="257" t="s">
        <v>372</v>
      </c>
      <c r="D140" s="258">
        <v>0.25471854299999985</v>
      </c>
      <c r="E140" s="259">
        <v>0.14393138792736487</v>
      </c>
      <c r="F140" s="260">
        <v>0.81837392092338479</v>
      </c>
      <c r="G140" s="261">
        <v>-0.26424468537766677</v>
      </c>
      <c r="H140" s="262">
        <v>0.77368177137766647</v>
      </c>
      <c r="J140" s="461"/>
      <c r="K140" s="257" t="s">
        <v>401</v>
      </c>
      <c r="L140" s="263" t="s">
        <v>280</v>
      </c>
      <c r="M140" s="259">
        <v>1.9800456816177148E-2</v>
      </c>
      <c r="N140" s="260">
        <v>2.5559927998491938E-3</v>
      </c>
      <c r="O140" s="261">
        <v>2.5441245238017107E-2</v>
      </c>
      <c r="P140" s="262">
        <v>0.16822745942864956</v>
      </c>
    </row>
    <row r="141" spans="2:16" s="124" customFormat="1" ht="16" customHeight="1" x14ac:dyDescent="0.3">
      <c r="B141" s="460"/>
      <c r="C141" s="265" t="s">
        <v>373</v>
      </c>
      <c r="D141" s="266">
        <v>0.17729486766666636</v>
      </c>
      <c r="E141" s="267">
        <v>0.14393138792736487</v>
      </c>
      <c r="F141" s="272">
        <v>0.9803903937547207</v>
      </c>
      <c r="G141" s="269">
        <v>-0.34166836071100026</v>
      </c>
      <c r="H141" s="270">
        <v>0.69625809604433297</v>
      </c>
      <c r="J141" s="460"/>
      <c r="K141" s="265" t="s">
        <v>411</v>
      </c>
      <c r="L141" s="271" t="s">
        <v>281</v>
      </c>
      <c r="M141" s="267">
        <v>1.9800456816177148E-2</v>
      </c>
      <c r="N141" s="272">
        <v>8.0750830383724548E-5</v>
      </c>
      <c r="O141" s="269">
        <v>5.3925211904683787E-2</v>
      </c>
      <c r="P141" s="270">
        <v>0.19671142609531622</v>
      </c>
    </row>
    <row r="142" spans="2:16" s="124" customFormat="1" ht="16" customHeight="1" x14ac:dyDescent="0.3">
      <c r="B142" s="460" t="s">
        <v>393</v>
      </c>
      <c r="C142" s="257" t="s">
        <v>192</v>
      </c>
      <c r="D142" s="258">
        <v>-2.2082403333336664E-3</v>
      </c>
      <c r="E142" s="259">
        <v>0.14393138792736487</v>
      </c>
      <c r="F142" s="264">
        <v>1</v>
      </c>
      <c r="G142" s="261">
        <v>-0.52117146871100029</v>
      </c>
      <c r="H142" s="262">
        <v>0.51675498804433295</v>
      </c>
      <c r="J142" s="462" t="s">
        <v>420</v>
      </c>
      <c r="K142" s="257" t="s">
        <v>193</v>
      </c>
      <c r="L142" s="258">
        <v>3.6293933333331196E-4</v>
      </c>
      <c r="M142" s="259">
        <v>1.9800456816177148E-2</v>
      </c>
      <c r="N142" s="264">
        <v>1</v>
      </c>
      <c r="O142" s="261">
        <v>-7.1030167761982912E-2</v>
      </c>
      <c r="P142" s="262">
        <v>7.1756046428649536E-2</v>
      </c>
    </row>
    <row r="143" spans="2:16" s="124" customFormat="1" ht="16" customHeight="1" x14ac:dyDescent="0.3">
      <c r="B143" s="461"/>
      <c r="C143" s="291" t="s">
        <v>463</v>
      </c>
      <c r="D143" s="258">
        <v>-0.22484893533333317</v>
      </c>
      <c r="E143" s="259">
        <v>0.14393138792736487</v>
      </c>
      <c r="F143" s="260">
        <v>0.90650371790270667</v>
      </c>
      <c r="G143" s="261">
        <v>-0.74381216371099979</v>
      </c>
      <c r="H143" s="262">
        <v>0.29411429304433345</v>
      </c>
      <c r="J143" s="461"/>
      <c r="K143" s="291" t="s">
        <v>465</v>
      </c>
      <c r="L143" s="263" t="s">
        <v>282</v>
      </c>
      <c r="M143" s="259">
        <v>1.9800456816177148E-2</v>
      </c>
      <c r="N143" s="260">
        <v>2.108808352829783E-5</v>
      </c>
      <c r="O143" s="261">
        <v>6.5281878904683746E-2</v>
      </c>
      <c r="P143" s="262">
        <v>0.20806809309531621</v>
      </c>
    </row>
    <row r="144" spans="2:16" s="124" customFormat="1" ht="16" customHeight="1" x14ac:dyDescent="0.3">
      <c r="B144" s="461"/>
      <c r="C144" s="257" t="s">
        <v>248</v>
      </c>
      <c r="D144" s="258">
        <v>-0.16424840633333337</v>
      </c>
      <c r="E144" s="259">
        <v>0.14393138792736487</v>
      </c>
      <c r="F144" s="260">
        <v>0.98896836998748883</v>
      </c>
      <c r="G144" s="261">
        <v>-0.68321163471099999</v>
      </c>
      <c r="H144" s="262">
        <v>0.35471482204433324</v>
      </c>
      <c r="J144" s="461"/>
      <c r="K144" s="257" t="s">
        <v>249</v>
      </c>
      <c r="L144" s="263" t="s">
        <v>283</v>
      </c>
      <c r="M144" s="259">
        <v>1.9800456816177148E-2</v>
      </c>
      <c r="N144" s="260">
        <v>2.7952060543279256E-3</v>
      </c>
      <c r="O144" s="261">
        <v>-0.16749041876198295</v>
      </c>
      <c r="P144" s="262">
        <v>-2.4704204571350488E-2</v>
      </c>
    </row>
    <row r="145" spans="2:16" s="124" customFormat="1" ht="16" customHeight="1" x14ac:dyDescent="0.3">
      <c r="B145" s="461"/>
      <c r="C145" s="257" t="s">
        <v>349</v>
      </c>
      <c r="D145" s="258">
        <v>-0.17380008899999977</v>
      </c>
      <c r="E145" s="259">
        <v>0.14393138792736487</v>
      </c>
      <c r="F145" s="260">
        <v>0.98306638891354126</v>
      </c>
      <c r="G145" s="261">
        <v>-0.69276331737766639</v>
      </c>
      <c r="H145" s="262">
        <v>0.34516313937766685</v>
      </c>
      <c r="J145" s="461"/>
      <c r="K145" s="257" t="s">
        <v>403</v>
      </c>
      <c r="L145" s="258">
        <v>1.1549752999999968E-2</v>
      </c>
      <c r="M145" s="259">
        <v>1.9800456816177148E-2</v>
      </c>
      <c r="N145" s="260">
        <v>0.99997472303122903</v>
      </c>
      <c r="O145" s="261">
        <v>-5.9843354095316256E-2</v>
      </c>
      <c r="P145" s="262">
        <v>8.2942860095316193E-2</v>
      </c>
    </row>
    <row r="146" spans="2:16" s="124" customFormat="1" ht="16" customHeight="1" x14ac:dyDescent="0.3">
      <c r="B146" s="461"/>
      <c r="C146" s="257" t="s">
        <v>351</v>
      </c>
      <c r="D146" s="258">
        <v>-9.6083886999999812E-2</v>
      </c>
      <c r="E146" s="259">
        <v>0.14393138792736487</v>
      </c>
      <c r="F146" s="260">
        <v>0.99990432516321637</v>
      </c>
      <c r="G146" s="261">
        <v>-0.61504711537766643</v>
      </c>
      <c r="H146" s="262">
        <v>0.42287934137766681</v>
      </c>
      <c r="J146" s="461"/>
      <c r="K146" s="257" t="s">
        <v>396</v>
      </c>
      <c r="L146" s="258">
        <v>1.8852281666666637E-2</v>
      </c>
      <c r="M146" s="259">
        <v>1.9800456816177148E-2</v>
      </c>
      <c r="N146" s="260">
        <v>0.99749006385729722</v>
      </c>
      <c r="O146" s="261">
        <v>-5.2540825428649587E-2</v>
      </c>
      <c r="P146" s="262">
        <v>9.0245388761982862E-2</v>
      </c>
    </row>
    <row r="147" spans="2:16" s="124" customFormat="1" ht="16" customHeight="1" x14ac:dyDescent="0.3">
      <c r="B147" s="461"/>
      <c r="C147" s="257" t="s">
        <v>363</v>
      </c>
      <c r="D147" s="258">
        <v>0.20205793566666674</v>
      </c>
      <c r="E147" s="259">
        <v>0.14393138792736487</v>
      </c>
      <c r="F147" s="260">
        <v>0.95154036826204047</v>
      </c>
      <c r="G147" s="261">
        <v>-0.31690529271099988</v>
      </c>
      <c r="H147" s="262">
        <v>0.72102116404433336</v>
      </c>
      <c r="J147" s="461"/>
      <c r="K147" s="257" t="s">
        <v>404</v>
      </c>
      <c r="L147" s="263" t="s">
        <v>284</v>
      </c>
      <c r="M147" s="259">
        <v>1.9800456816177148E-2</v>
      </c>
      <c r="N147" s="260">
        <v>6.1517651512098537E-3</v>
      </c>
      <c r="O147" s="261">
        <v>-0.16095340176198292</v>
      </c>
      <c r="P147" s="262">
        <v>-1.8167187571350454E-2</v>
      </c>
    </row>
    <row r="148" spans="2:16" s="124" customFormat="1" ht="16" customHeight="1" x14ac:dyDescent="0.3">
      <c r="B148" s="461"/>
      <c r="C148" s="257" t="s">
        <v>375</v>
      </c>
      <c r="D148" s="258">
        <v>0.16244791166666661</v>
      </c>
      <c r="E148" s="259">
        <v>0.14393138792736487</v>
      </c>
      <c r="F148" s="260">
        <v>0.98987294427233108</v>
      </c>
      <c r="G148" s="261">
        <v>-0.35651531671100001</v>
      </c>
      <c r="H148" s="262">
        <v>0.68141114004433323</v>
      </c>
      <c r="J148" s="461"/>
      <c r="K148" s="257" t="s">
        <v>412</v>
      </c>
      <c r="L148" s="263" t="s">
        <v>285</v>
      </c>
      <c r="M148" s="259">
        <v>1.9800456816177148E-2</v>
      </c>
      <c r="N148" s="260">
        <v>4.0734049468934552E-3</v>
      </c>
      <c r="O148" s="261">
        <v>-0.16437970309531624</v>
      </c>
      <c r="P148" s="262">
        <v>-2.159348890468378E-2</v>
      </c>
    </row>
    <row r="149" spans="2:16" s="124" customFormat="1" ht="16" customHeight="1" x14ac:dyDescent="0.3">
      <c r="B149" s="461"/>
      <c r="C149" s="257" t="s">
        <v>374</v>
      </c>
      <c r="D149" s="258">
        <v>0.11426045033333332</v>
      </c>
      <c r="E149" s="259">
        <v>0.14393138792736487</v>
      </c>
      <c r="F149" s="260">
        <v>0.9995046523840948</v>
      </c>
      <c r="G149" s="261">
        <v>-0.4047027780443333</v>
      </c>
      <c r="H149" s="262">
        <v>0.63322367871099994</v>
      </c>
      <c r="J149" s="461"/>
      <c r="K149" s="257" t="s">
        <v>413</v>
      </c>
      <c r="L149" s="263" t="s">
        <v>286</v>
      </c>
      <c r="M149" s="259">
        <v>1.9800456816177148E-2</v>
      </c>
      <c r="N149" s="260">
        <v>3.2331520281060011E-2</v>
      </c>
      <c r="O149" s="261">
        <v>-0.1467283904286496</v>
      </c>
      <c r="P149" s="262">
        <v>-3.9421762380171393E-3</v>
      </c>
    </row>
    <row r="150" spans="2:16" s="124" customFormat="1" ht="16" customHeight="1" x14ac:dyDescent="0.3">
      <c r="B150" s="461"/>
      <c r="C150" s="257" t="s">
        <v>371</v>
      </c>
      <c r="D150" s="258">
        <v>0.12455474499999997</v>
      </c>
      <c r="E150" s="259">
        <v>0.14393138792736487</v>
      </c>
      <c r="F150" s="260">
        <v>0.99891403630616971</v>
      </c>
      <c r="G150" s="261">
        <v>-0.39440848337766665</v>
      </c>
      <c r="H150" s="262">
        <v>0.64351797337766659</v>
      </c>
      <c r="J150" s="461"/>
      <c r="K150" s="257" t="s">
        <v>414</v>
      </c>
      <c r="L150" s="263" t="s">
        <v>287</v>
      </c>
      <c r="M150" s="259">
        <v>1.9800456816177148E-2</v>
      </c>
      <c r="N150" s="260">
        <v>8.639036086277585E-6</v>
      </c>
      <c r="O150" s="261">
        <v>7.2991005904683756E-2</v>
      </c>
      <c r="P150" s="262">
        <v>0.21577722009531619</v>
      </c>
    </row>
    <row r="151" spans="2:16" s="124" customFormat="1" ht="16" customHeight="1" x14ac:dyDescent="0.3">
      <c r="B151" s="461"/>
      <c r="C151" s="257" t="s">
        <v>356</v>
      </c>
      <c r="D151" s="258">
        <v>8.0918454000000084E-2</v>
      </c>
      <c r="E151" s="259">
        <v>0.14393138792736487</v>
      </c>
      <c r="F151" s="260">
        <v>0.9999825380331272</v>
      </c>
      <c r="G151" s="261">
        <v>-0.43804477437766653</v>
      </c>
      <c r="H151" s="262">
        <v>0.5998816823776667</v>
      </c>
      <c r="J151" s="461"/>
      <c r="K151" s="257" t="s">
        <v>415</v>
      </c>
      <c r="L151" s="263" t="s">
        <v>288</v>
      </c>
      <c r="M151" s="259">
        <v>1.9800456816177148E-2</v>
      </c>
      <c r="N151" s="260">
        <v>6.2581782987158885E-4</v>
      </c>
      <c r="O151" s="261">
        <v>3.6990998238017075E-2</v>
      </c>
      <c r="P151" s="262">
        <v>0.17977721242864952</v>
      </c>
    </row>
    <row r="152" spans="2:16" s="124" customFormat="1" ht="16" customHeight="1" x14ac:dyDescent="0.3">
      <c r="B152" s="460"/>
      <c r="C152" s="265" t="s">
        <v>357</v>
      </c>
      <c r="D152" s="266">
        <v>3.494778666666587E-3</v>
      </c>
      <c r="E152" s="267">
        <v>0.14393138792736487</v>
      </c>
      <c r="F152" s="268">
        <v>1</v>
      </c>
      <c r="G152" s="269">
        <v>-0.51546844971100003</v>
      </c>
      <c r="H152" s="270">
        <v>0.52245800704433321</v>
      </c>
      <c r="J152" s="460"/>
      <c r="K152" s="265" t="s">
        <v>402</v>
      </c>
      <c r="L152" s="271" t="s">
        <v>289</v>
      </c>
      <c r="M152" s="267">
        <v>1.9800456816177148E-2</v>
      </c>
      <c r="N152" s="272">
        <v>2.0617856124727219E-5</v>
      </c>
      <c r="O152" s="269">
        <v>6.5474964904683755E-2</v>
      </c>
      <c r="P152" s="270">
        <v>0.20826117909531622</v>
      </c>
    </row>
    <row r="153" spans="2:16" s="124" customFormat="1" ht="16" customHeight="1" x14ac:dyDescent="0.3">
      <c r="B153" s="460" t="s">
        <v>392</v>
      </c>
      <c r="C153" s="257" t="s">
        <v>192</v>
      </c>
      <c r="D153" s="258">
        <v>9.3875646666666146E-2</v>
      </c>
      <c r="E153" s="259">
        <v>0.14393138792736487</v>
      </c>
      <c r="F153" s="260">
        <v>0.99992372093980342</v>
      </c>
      <c r="G153" s="261">
        <v>-0.42508758171100047</v>
      </c>
      <c r="H153" s="262">
        <v>0.61283887504433276</v>
      </c>
      <c r="J153" s="462" t="s">
        <v>422</v>
      </c>
      <c r="K153" s="257" t="s">
        <v>193</v>
      </c>
      <c r="L153" s="258">
        <v>-1.8489342333333325E-2</v>
      </c>
      <c r="M153" s="259">
        <v>1.9800456816177148E-2</v>
      </c>
      <c r="N153" s="260">
        <v>0.99787737650524244</v>
      </c>
      <c r="O153" s="261">
        <v>-8.988244942864955E-2</v>
      </c>
      <c r="P153" s="262">
        <v>5.2903764761982899E-2</v>
      </c>
    </row>
    <row r="154" spans="2:16" s="124" customFormat="1" ht="16" customHeight="1" x14ac:dyDescent="0.3">
      <c r="B154" s="461"/>
      <c r="C154" s="291" t="s">
        <v>463</v>
      </c>
      <c r="D154" s="258">
        <v>-0.12876504833333335</v>
      </c>
      <c r="E154" s="259">
        <v>0.14393138792736487</v>
      </c>
      <c r="F154" s="260">
        <v>0.99854061686109841</v>
      </c>
      <c r="G154" s="261">
        <v>-0.64772827671099997</v>
      </c>
      <c r="H154" s="262">
        <v>0.39019818004433326</v>
      </c>
      <c r="J154" s="461"/>
      <c r="K154" s="291" t="s">
        <v>465</v>
      </c>
      <c r="L154" s="263" t="s">
        <v>290</v>
      </c>
      <c r="M154" s="259">
        <v>1.9800456816177148E-2</v>
      </c>
      <c r="N154" s="260">
        <v>1.9887422306286151E-4</v>
      </c>
      <c r="O154" s="261">
        <v>4.6429597238017109E-2</v>
      </c>
      <c r="P154" s="262">
        <v>0.18921581142864957</v>
      </c>
    </row>
    <row r="155" spans="2:16" s="124" customFormat="1" ht="16" customHeight="1" x14ac:dyDescent="0.3">
      <c r="B155" s="461"/>
      <c r="C155" s="257" t="s">
        <v>248</v>
      </c>
      <c r="D155" s="258">
        <v>-6.8164519333333562E-2</v>
      </c>
      <c r="E155" s="259">
        <v>0.14393138792736487</v>
      </c>
      <c r="F155" s="260">
        <v>0.99999696690395545</v>
      </c>
      <c r="G155" s="261">
        <v>-0.58712774771100018</v>
      </c>
      <c r="H155" s="262">
        <v>0.45079870904433306</v>
      </c>
      <c r="J155" s="461"/>
      <c r="K155" s="257" t="s">
        <v>249</v>
      </c>
      <c r="L155" s="263" t="s">
        <v>291</v>
      </c>
      <c r="M155" s="259">
        <v>1.9800456816177148E-2</v>
      </c>
      <c r="N155" s="260">
        <v>2.8162755979610488E-4</v>
      </c>
      <c r="O155" s="261">
        <v>-0.18634270042864959</v>
      </c>
      <c r="P155" s="262">
        <v>-4.3556486238017125E-2</v>
      </c>
    </row>
    <row r="156" spans="2:16" s="124" customFormat="1" ht="16" customHeight="1" x14ac:dyDescent="0.3">
      <c r="B156" s="461"/>
      <c r="C156" s="257" t="s">
        <v>376</v>
      </c>
      <c r="D156" s="258">
        <v>-7.7716201999999956E-2</v>
      </c>
      <c r="E156" s="259">
        <v>0.14393138792736487</v>
      </c>
      <c r="F156" s="260">
        <v>0.99998838786660038</v>
      </c>
      <c r="G156" s="261">
        <v>-0.59667943037766658</v>
      </c>
      <c r="H156" s="262">
        <v>0.44124702637766666</v>
      </c>
      <c r="J156" s="461"/>
      <c r="K156" s="257" t="s">
        <v>416</v>
      </c>
      <c r="L156" s="258">
        <v>-7.3025286666666689E-3</v>
      </c>
      <c r="M156" s="259">
        <v>1.9800456816177148E-2</v>
      </c>
      <c r="N156" s="260">
        <v>0.99999977865503453</v>
      </c>
      <c r="O156" s="261">
        <v>-7.8695635761982893E-2</v>
      </c>
      <c r="P156" s="262">
        <v>6.4090578428649556E-2</v>
      </c>
    </row>
    <row r="157" spans="2:16" s="124" customFormat="1" ht="16" customHeight="1" x14ac:dyDescent="0.3">
      <c r="B157" s="461"/>
      <c r="C157" s="257" t="s">
        <v>350</v>
      </c>
      <c r="D157" s="258">
        <v>9.6083886999999812E-2</v>
      </c>
      <c r="E157" s="259">
        <v>0.14393138792736487</v>
      </c>
      <c r="F157" s="260">
        <v>0.99990432516321637</v>
      </c>
      <c r="G157" s="261">
        <v>-0.42287934137766681</v>
      </c>
      <c r="H157" s="262">
        <v>0.61504711537766643</v>
      </c>
      <c r="J157" s="461"/>
      <c r="K157" s="257" t="s">
        <v>395</v>
      </c>
      <c r="L157" s="258">
        <v>-1.8852281666666637E-2</v>
      </c>
      <c r="M157" s="259">
        <v>1.9800456816177148E-2</v>
      </c>
      <c r="N157" s="260">
        <v>0.99749006385729722</v>
      </c>
      <c r="O157" s="261">
        <v>-9.0245388761982862E-2</v>
      </c>
      <c r="P157" s="262">
        <v>5.2540825428649587E-2</v>
      </c>
    </row>
    <row r="158" spans="2:16" s="124" customFormat="1" ht="16" customHeight="1" x14ac:dyDescent="0.3">
      <c r="B158" s="461"/>
      <c r="C158" s="257" t="s">
        <v>363</v>
      </c>
      <c r="D158" s="258">
        <v>0.29814182266666656</v>
      </c>
      <c r="E158" s="259">
        <v>0.14393138792736487</v>
      </c>
      <c r="F158" s="260">
        <v>0.64529671799923238</v>
      </c>
      <c r="G158" s="261">
        <v>-0.22082140571100006</v>
      </c>
      <c r="H158" s="262">
        <v>0.81710505104433317</v>
      </c>
      <c r="J158" s="461"/>
      <c r="K158" s="257" t="s">
        <v>417</v>
      </c>
      <c r="L158" s="263" t="s">
        <v>292</v>
      </c>
      <c r="M158" s="259">
        <v>1.9800456816177148E-2</v>
      </c>
      <c r="N158" s="260">
        <v>6.2365021375365703E-4</v>
      </c>
      <c r="O158" s="261">
        <v>-0.17980568342864955</v>
      </c>
      <c r="P158" s="262">
        <v>-3.7019469238017091E-2</v>
      </c>
    </row>
    <row r="159" spans="2:16" s="124" customFormat="1" ht="16" customHeight="1" x14ac:dyDescent="0.3">
      <c r="B159" s="461"/>
      <c r="C159" s="257" t="s">
        <v>353</v>
      </c>
      <c r="D159" s="258">
        <v>0.25853179866666642</v>
      </c>
      <c r="E159" s="259">
        <v>0.14393138792736487</v>
      </c>
      <c r="F159" s="260">
        <v>0.80494052543545536</v>
      </c>
      <c r="G159" s="261">
        <v>-0.2604314297110002</v>
      </c>
      <c r="H159" s="262">
        <v>0.77749502704433304</v>
      </c>
      <c r="J159" s="461"/>
      <c r="K159" s="257" t="s">
        <v>398</v>
      </c>
      <c r="L159" s="263" t="s">
        <v>293</v>
      </c>
      <c r="M159" s="259">
        <v>1.9800456816177148E-2</v>
      </c>
      <c r="N159" s="260">
        <v>4.1092813202314726E-4</v>
      </c>
      <c r="O159" s="261">
        <v>-0.18323198476198288</v>
      </c>
      <c r="P159" s="262">
        <v>-4.0445770571350417E-2</v>
      </c>
    </row>
    <row r="160" spans="2:16" s="124" customFormat="1" ht="16" customHeight="1" x14ac:dyDescent="0.3">
      <c r="B160" s="461"/>
      <c r="C160" s="257" t="s">
        <v>377</v>
      </c>
      <c r="D160" s="258">
        <v>0.21034433733333313</v>
      </c>
      <c r="E160" s="259">
        <v>0.14393138792736487</v>
      </c>
      <c r="F160" s="260">
        <v>0.93738480260766599</v>
      </c>
      <c r="G160" s="261">
        <v>-0.30861889104433349</v>
      </c>
      <c r="H160" s="262">
        <v>0.72930756571099975</v>
      </c>
      <c r="J160" s="461"/>
      <c r="K160" s="257" t="s">
        <v>413</v>
      </c>
      <c r="L160" s="263" t="s">
        <v>294</v>
      </c>
      <c r="M160" s="259">
        <v>1.9800456816177148E-2</v>
      </c>
      <c r="N160" s="260">
        <v>3.5229921854693647E-3</v>
      </c>
      <c r="O160" s="261">
        <v>-0.16558067209531624</v>
      </c>
      <c r="P160" s="262">
        <v>-2.2794457904683776E-2</v>
      </c>
    </row>
    <row r="161" spans="2:16" s="124" customFormat="1" ht="16" customHeight="1" x14ac:dyDescent="0.3">
      <c r="B161" s="461"/>
      <c r="C161" s="257" t="s">
        <v>371</v>
      </c>
      <c r="D161" s="258">
        <v>0.22063863199999978</v>
      </c>
      <c r="E161" s="259">
        <v>0.14393138792736487</v>
      </c>
      <c r="F161" s="260">
        <v>0.9162846045936387</v>
      </c>
      <c r="G161" s="261">
        <v>-0.29832459637766684</v>
      </c>
      <c r="H161" s="262">
        <v>0.7396018603776664</v>
      </c>
      <c r="J161" s="461"/>
      <c r="K161" s="257" t="s">
        <v>414</v>
      </c>
      <c r="L161" s="263" t="s">
        <v>295</v>
      </c>
      <c r="M161" s="259">
        <v>1.9800456816177148E-2</v>
      </c>
      <c r="N161" s="260">
        <v>7.8716430491398981E-5</v>
      </c>
      <c r="O161" s="261">
        <v>5.4138724238017119E-2</v>
      </c>
      <c r="P161" s="262">
        <v>0.19692493842864955</v>
      </c>
    </row>
    <row r="162" spans="2:16" s="124" customFormat="1" ht="16" customHeight="1" x14ac:dyDescent="0.3">
      <c r="B162" s="461"/>
      <c r="C162" s="257" t="s">
        <v>356</v>
      </c>
      <c r="D162" s="258">
        <v>0.1770023409999999</v>
      </c>
      <c r="E162" s="259">
        <v>0.14393138792736487</v>
      </c>
      <c r="F162" s="260">
        <v>0.98062592502676771</v>
      </c>
      <c r="G162" s="261">
        <v>-0.34196088737766672</v>
      </c>
      <c r="H162" s="262">
        <v>0.69596556937766652</v>
      </c>
      <c r="J162" s="461"/>
      <c r="K162" s="257" t="s">
        <v>401</v>
      </c>
      <c r="L162" s="263" t="s">
        <v>296</v>
      </c>
      <c r="M162" s="259">
        <v>1.9800456816177148E-2</v>
      </c>
      <c r="N162" s="260">
        <v>6.1727910712038314E-3</v>
      </c>
      <c r="O162" s="261">
        <v>1.8138716571350438E-2</v>
      </c>
      <c r="P162" s="262">
        <v>0.16092493076198289</v>
      </c>
    </row>
    <row r="163" spans="2:16" s="124" customFormat="1" ht="16" customHeight="1" x14ac:dyDescent="0.3">
      <c r="B163" s="460"/>
      <c r="C163" s="265" t="s">
        <v>357</v>
      </c>
      <c r="D163" s="266">
        <v>9.9578665666666399E-2</v>
      </c>
      <c r="E163" s="267">
        <v>0.14393138792736487</v>
      </c>
      <c r="F163" s="272">
        <v>0.99986482600420445</v>
      </c>
      <c r="G163" s="269">
        <v>-0.41938456271100022</v>
      </c>
      <c r="H163" s="270">
        <v>0.61854189404433302</v>
      </c>
      <c r="J163" s="460"/>
      <c r="K163" s="265" t="s">
        <v>402</v>
      </c>
      <c r="L163" s="271" t="s">
        <v>297</v>
      </c>
      <c r="M163" s="267">
        <v>1.9800456816177148E-2</v>
      </c>
      <c r="N163" s="272">
        <v>1.9428645753738483E-4</v>
      </c>
      <c r="O163" s="269">
        <v>4.6622683238017118E-2</v>
      </c>
      <c r="P163" s="270">
        <v>0.18940889742864958</v>
      </c>
    </row>
    <row r="164" spans="2:16" s="124" customFormat="1" ht="16" customHeight="1" x14ac:dyDescent="0.3">
      <c r="B164" s="460" t="s">
        <v>391</v>
      </c>
      <c r="C164" s="257" t="s">
        <v>192</v>
      </c>
      <c r="D164" s="258">
        <v>-0.20426617600000041</v>
      </c>
      <c r="E164" s="259">
        <v>0.14393138792736487</v>
      </c>
      <c r="F164" s="260">
        <v>0.94800762002347394</v>
      </c>
      <c r="G164" s="261">
        <v>-0.72322940437766703</v>
      </c>
      <c r="H164" s="262">
        <v>0.31469705237766621</v>
      </c>
      <c r="J164" s="462" t="s">
        <v>427</v>
      </c>
      <c r="K164" s="257" t="s">
        <v>193</v>
      </c>
      <c r="L164" s="263" t="s">
        <v>298</v>
      </c>
      <c r="M164" s="259">
        <v>1.9800456816177148E-2</v>
      </c>
      <c r="N164" s="260">
        <v>5.8897990437891679E-3</v>
      </c>
      <c r="O164" s="261">
        <v>1.8530126904683766E-2</v>
      </c>
      <c r="P164" s="262">
        <v>0.16131634109531623</v>
      </c>
    </row>
    <row r="165" spans="2:16" s="124" customFormat="1" ht="16" customHeight="1" x14ac:dyDescent="0.3">
      <c r="B165" s="461"/>
      <c r="C165" s="291" t="s">
        <v>463</v>
      </c>
      <c r="D165" s="258">
        <v>-0.42690687099999991</v>
      </c>
      <c r="E165" s="259">
        <v>0.14393138792736487</v>
      </c>
      <c r="F165" s="260">
        <v>0.17979315845080113</v>
      </c>
      <c r="G165" s="261">
        <v>-0.94587009937766653</v>
      </c>
      <c r="H165" s="262">
        <v>9.2056357377666709E-2</v>
      </c>
      <c r="J165" s="461"/>
      <c r="K165" s="291" t="s">
        <v>466</v>
      </c>
      <c r="L165" s="263" t="s">
        <v>299</v>
      </c>
      <c r="M165" s="259">
        <v>1.9800456816177148E-2</v>
      </c>
      <c r="N165" s="260">
        <v>2.0335312322927734E-9</v>
      </c>
      <c r="O165" s="261">
        <v>0.15484217357135044</v>
      </c>
      <c r="P165" s="262">
        <v>0.29762838776198286</v>
      </c>
    </row>
    <row r="166" spans="2:16" s="124" customFormat="1" ht="16" customHeight="1" x14ac:dyDescent="0.3">
      <c r="B166" s="461"/>
      <c r="C166" s="257" t="s">
        <v>248</v>
      </c>
      <c r="D166" s="258">
        <v>-0.36630634200000012</v>
      </c>
      <c r="E166" s="259">
        <v>0.14393138792736487</v>
      </c>
      <c r="F166" s="260">
        <v>0.36059052061884656</v>
      </c>
      <c r="G166" s="261">
        <v>-0.88526957037766674</v>
      </c>
      <c r="H166" s="262">
        <v>0.1526568863776665</v>
      </c>
      <c r="J166" s="461"/>
      <c r="K166" s="257" t="s">
        <v>249</v>
      </c>
      <c r="L166" s="258">
        <v>-6.5370170000000338E-3</v>
      </c>
      <c r="M166" s="259">
        <v>1.9800456816177148E-2</v>
      </c>
      <c r="N166" s="260">
        <v>0.99999993177700008</v>
      </c>
      <c r="O166" s="261">
        <v>-7.7930124095316258E-2</v>
      </c>
      <c r="P166" s="262">
        <v>6.4856090095316191E-2</v>
      </c>
    </row>
    <row r="167" spans="2:16" s="124" customFormat="1" ht="16" customHeight="1" x14ac:dyDescent="0.3">
      <c r="B167" s="461"/>
      <c r="C167" s="291" t="s">
        <v>378</v>
      </c>
      <c r="D167" s="258">
        <v>-0.37585802466666651</v>
      </c>
      <c r="E167" s="259">
        <v>0.14393138792736487</v>
      </c>
      <c r="F167" s="260">
        <v>0.32634946118639652</v>
      </c>
      <c r="G167" s="261">
        <v>-0.89482125304433313</v>
      </c>
      <c r="H167" s="262">
        <v>0.14310520371100011</v>
      </c>
      <c r="J167" s="461"/>
      <c r="K167" s="257" t="s">
        <v>403</v>
      </c>
      <c r="L167" s="263" t="s">
        <v>300</v>
      </c>
      <c r="M167" s="259">
        <v>1.9800456816177148E-2</v>
      </c>
      <c r="N167" s="260">
        <v>1.5192272159317843E-3</v>
      </c>
      <c r="O167" s="261">
        <v>2.9716940571350423E-2</v>
      </c>
      <c r="P167" s="262">
        <v>0.17250315476198286</v>
      </c>
    </row>
    <row r="168" spans="2:16" s="124" customFormat="1" ht="16" customHeight="1" x14ac:dyDescent="0.3">
      <c r="B168" s="461"/>
      <c r="C168" s="291" t="s">
        <v>379</v>
      </c>
      <c r="D168" s="258">
        <v>-0.20205793566666674</v>
      </c>
      <c r="E168" s="259">
        <v>0.14393138792736487</v>
      </c>
      <c r="F168" s="260">
        <v>0.95154036826204047</v>
      </c>
      <c r="G168" s="261">
        <v>-0.72102116404433336</v>
      </c>
      <c r="H168" s="262">
        <v>0.31690529271099988</v>
      </c>
      <c r="J168" s="461"/>
      <c r="K168" s="257" t="s">
        <v>395</v>
      </c>
      <c r="L168" s="263" t="s">
        <v>301</v>
      </c>
      <c r="M168" s="259">
        <v>1.9800456816177148E-2</v>
      </c>
      <c r="N168" s="260">
        <v>6.1517651512098537E-3</v>
      </c>
      <c r="O168" s="261">
        <v>1.8167187571350454E-2</v>
      </c>
      <c r="P168" s="262">
        <v>0.16095340176198292</v>
      </c>
    </row>
    <row r="169" spans="2:16" s="124" customFormat="1" ht="16" customHeight="1" x14ac:dyDescent="0.3">
      <c r="B169" s="461"/>
      <c r="C169" s="291" t="s">
        <v>380</v>
      </c>
      <c r="D169" s="258">
        <v>-0.29814182266666656</v>
      </c>
      <c r="E169" s="259">
        <v>0.14393138792736487</v>
      </c>
      <c r="F169" s="260">
        <v>0.64529671799923238</v>
      </c>
      <c r="G169" s="261">
        <v>-0.81710505104433317</v>
      </c>
      <c r="H169" s="262">
        <v>0.22082140571100006</v>
      </c>
      <c r="J169" s="461"/>
      <c r="K169" s="257" t="s">
        <v>396</v>
      </c>
      <c r="L169" s="263" t="s">
        <v>302</v>
      </c>
      <c r="M169" s="259">
        <v>1.9800456816177148E-2</v>
      </c>
      <c r="N169" s="260">
        <v>6.2365021375365703E-4</v>
      </c>
      <c r="O169" s="261">
        <v>3.7019469238017091E-2</v>
      </c>
      <c r="P169" s="262">
        <v>0.17980568342864955</v>
      </c>
    </row>
    <row r="170" spans="2:16" s="124" customFormat="1" ht="16" customHeight="1" x14ac:dyDescent="0.3">
      <c r="B170" s="461"/>
      <c r="C170" s="291" t="s">
        <v>381</v>
      </c>
      <c r="D170" s="258">
        <v>-3.9610024000000132E-2</v>
      </c>
      <c r="E170" s="259">
        <v>0.14393138792736487</v>
      </c>
      <c r="F170" s="260">
        <v>0.9999999903068133</v>
      </c>
      <c r="G170" s="261">
        <v>-0.55857325237766675</v>
      </c>
      <c r="H170" s="262">
        <v>0.47935320437766649</v>
      </c>
      <c r="J170" s="461"/>
      <c r="K170" s="257" t="s">
        <v>398</v>
      </c>
      <c r="L170" s="258">
        <v>-3.4263013333333259E-3</v>
      </c>
      <c r="M170" s="259">
        <v>1.9800456816177148E-2</v>
      </c>
      <c r="N170" s="260">
        <v>0.99999999993695632</v>
      </c>
      <c r="O170" s="261">
        <v>-7.481940842864955E-2</v>
      </c>
      <c r="P170" s="262">
        <v>6.7966805761982899E-2</v>
      </c>
    </row>
    <row r="171" spans="2:16" s="124" customFormat="1" ht="16" customHeight="1" x14ac:dyDescent="0.3">
      <c r="B171" s="461"/>
      <c r="C171" s="291" t="s">
        <v>382</v>
      </c>
      <c r="D171" s="258">
        <v>-8.7797485333333425E-2</v>
      </c>
      <c r="E171" s="259">
        <v>0.14393138792736487</v>
      </c>
      <c r="F171" s="260">
        <v>0.99996053406786101</v>
      </c>
      <c r="G171" s="261">
        <v>-0.60676071371100004</v>
      </c>
      <c r="H171" s="262">
        <v>0.43116574304433319</v>
      </c>
      <c r="J171" s="461"/>
      <c r="K171" s="257" t="s">
        <v>418</v>
      </c>
      <c r="L171" s="258">
        <v>1.4225011333333315E-2</v>
      </c>
      <c r="M171" s="259">
        <v>1.9800456816177148E-2</v>
      </c>
      <c r="N171" s="260">
        <v>0.99980604256574979</v>
      </c>
      <c r="O171" s="261">
        <v>-5.7168095761982909E-2</v>
      </c>
      <c r="P171" s="262">
        <v>8.5618118428649539E-2</v>
      </c>
    </row>
    <row r="172" spans="2:16" s="124" customFormat="1" ht="16" customHeight="1" x14ac:dyDescent="0.3">
      <c r="B172" s="461"/>
      <c r="C172" s="291" t="s">
        <v>383</v>
      </c>
      <c r="D172" s="258">
        <v>-7.7503190666666777E-2</v>
      </c>
      <c r="E172" s="259">
        <v>0.14393138792736487</v>
      </c>
      <c r="F172" s="260">
        <v>0.99998870658277161</v>
      </c>
      <c r="G172" s="261">
        <v>-0.5964664190443334</v>
      </c>
      <c r="H172" s="262">
        <v>0.44146003771099984</v>
      </c>
      <c r="J172" s="461"/>
      <c r="K172" s="257" t="s">
        <v>414</v>
      </c>
      <c r="L172" s="263" t="s">
        <v>303</v>
      </c>
      <c r="M172" s="259">
        <v>1.9800456816177148E-2</v>
      </c>
      <c r="N172" s="260">
        <v>1.0259776361820627E-9</v>
      </c>
      <c r="O172" s="261">
        <v>0.16255130057135042</v>
      </c>
      <c r="P172" s="262">
        <v>0.30533751476198284</v>
      </c>
    </row>
    <row r="173" spans="2:16" s="124" customFormat="1" ht="16" customHeight="1" x14ac:dyDescent="0.3">
      <c r="B173" s="461"/>
      <c r="C173" s="291" t="s">
        <v>384</v>
      </c>
      <c r="D173" s="258">
        <v>-0.12113948166666666</v>
      </c>
      <c r="E173" s="259">
        <v>0.14393138792736487</v>
      </c>
      <c r="F173" s="260">
        <v>0.99915444633817962</v>
      </c>
      <c r="G173" s="261">
        <v>-0.64010271004433328</v>
      </c>
      <c r="H173" s="262">
        <v>0.39782374671099996</v>
      </c>
      <c r="J173" s="461"/>
      <c r="K173" s="257" t="s">
        <v>415</v>
      </c>
      <c r="L173" s="263" t="s">
        <v>304</v>
      </c>
      <c r="M173" s="259">
        <v>1.9800456816177148E-2</v>
      </c>
      <c r="N173" s="260">
        <v>2.8939024732110852E-8</v>
      </c>
      <c r="O173" s="261">
        <v>0.12655129290468375</v>
      </c>
      <c r="P173" s="262">
        <v>0.26933750709531618</v>
      </c>
    </row>
    <row r="174" spans="2:16" s="124" customFormat="1" ht="16" customHeight="1" x14ac:dyDescent="0.3">
      <c r="B174" s="460"/>
      <c r="C174" s="292" t="s">
        <v>385</v>
      </c>
      <c r="D174" s="266">
        <v>-0.19856315700000016</v>
      </c>
      <c r="E174" s="267">
        <v>0.14393138792736487</v>
      </c>
      <c r="F174" s="272">
        <v>0.9567857818362101</v>
      </c>
      <c r="G174" s="269">
        <v>-0.71752638537766678</v>
      </c>
      <c r="H174" s="270">
        <v>0.32040007137766646</v>
      </c>
      <c r="J174" s="460"/>
      <c r="K174" s="265" t="s">
        <v>402</v>
      </c>
      <c r="L174" s="271" t="s">
        <v>305</v>
      </c>
      <c r="M174" s="267">
        <v>1.9800456816177148E-2</v>
      </c>
      <c r="N174" s="272">
        <v>1.99858440907974E-9</v>
      </c>
      <c r="O174" s="269">
        <v>0.15503525957135045</v>
      </c>
      <c r="P174" s="270">
        <v>0.29782147376198287</v>
      </c>
    </row>
    <row r="175" spans="2:16" s="124" customFormat="1" ht="16" customHeight="1" x14ac:dyDescent="0.3">
      <c r="B175" s="460" t="s">
        <v>390</v>
      </c>
      <c r="C175" s="257" t="s">
        <v>192</v>
      </c>
      <c r="D175" s="258">
        <v>-0.16465615200000028</v>
      </c>
      <c r="E175" s="259">
        <v>0.14393138792736487</v>
      </c>
      <c r="F175" s="260">
        <v>0.98875499561616154</v>
      </c>
      <c r="G175" s="261">
        <v>-0.6836193803776669</v>
      </c>
      <c r="H175" s="262">
        <v>0.35430707637766634</v>
      </c>
      <c r="J175" s="462" t="s">
        <v>426</v>
      </c>
      <c r="K175" s="257" t="s">
        <v>193</v>
      </c>
      <c r="L175" s="263" t="s">
        <v>306</v>
      </c>
      <c r="M175" s="259">
        <v>1.9800456816177148E-2</v>
      </c>
      <c r="N175" s="260">
        <v>3.8986891935693935E-3</v>
      </c>
      <c r="O175" s="261">
        <v>2.1956428238017092E-2</v>
      </c>
      <c r="P175" s="262">
        <v>0.16474264242864955</v>
      </c>
    </row>
    <row r="176" spans="2:16" s="124" customFormat="1" ht="16" customHeight="1" x14ac:dyDescent="0.3">
      <c r="B176" s="461"/>
      <c r="C176" s="291" t="s">
        <v>463</v>
      </c>
      <c r="D176" s="258">
        <v>-0.38729684699999978</v>
      </c>
      <c r="E176" s="259">
        <v>0.14393138792736487</v>
      </c>
      <c r="F176" s="260">
        <v>0.28809156122127977</v>
      </c>
      <c r="G176" s="261">
        <v>-0.9062600753776664</v>
      </c>
      <c r="H176" s="262">
        <v>0.13166638137766684</v>
      </c>
      <c r="J176" s="461"/>
      <c r="K176" s="291" t="s">
        <v>465</v>
      </c>
      <c r="L176" s="263" t="s">
        <v>307</v>
      </c>
      <c r="M176" s="259">
        <v>1.9800456816177148E-2</v>
      </c>
      <c r="N176" s="260">
        <v>1.4973527973083378E-9</v>
      </c>
      <c r="O176" s="261">
        <v>0.15826847490468376</v>
      </c>
      <c r="P176" s="262">
        <v>0.30105468909531619</v>
      </c>
    </row>
    <row r="177" spans="2:16" s="124" customFormat="1" ht="16" customHeight="1" x14ac:dyDescent="0.3">
      <c r="B177" s="461"/>
      <c r="C177" s="257" t="s">
        <v>248</v>
      </c>
      <c r="D177" s="258">
        <v>-0.32669631799999999</v>
      </c>
      <c r="E177" s="259">
        <v>0.14393138792736487</v>
      </c>
      <c r="F177" s="260">
        <v>0.5208023961954984</v>
      </c>
      <c r="G177" s="261">
        <v>-0.8456595463776666</v>
      </c>
      <c r="H177" s="262">
        <v>0.19226691037766663</v>
      </c>
      <c r="J177" s="461"/>
      <c r="K177" s="257" t="s">
        <v>249</v>
      </c>
      <c r="L177" s="258">
        <v>-3.110715666666708E-3</v>
      </c>
      <c r="M177" s="259">
        <v>1.9800456816177148E-2</v>
      </c>
      <c r="N177" s="260">
        <v>0.99999999997810374</v>
      </c>
      <c r="O177" s="261">
        <v>-7.4503822761982932E-2</v>
      </c>
      <c r="P177" s="262">
        <v>6.8282391428649516E-2</v>
      </c>
    </row>
    <row r="178" spans="2:16" s="124" customFormat="1" ht="16" customHeight="1" x14ac:dyDescent="0.3">
      <c r="B178" s="461"/>
      <c r="C178" s="291" t="s">
        <v>378</v>
      </c>
      <c r="D178" s="258">
        <v>-0.33624800066666638</v>
      </c>
      <c r="E178" s="259">
        <v>0.14393138792736487</v>
      </c>
      <c r="F178" s="260">
        <v>0.48004803615599012</v>
      </c>
      <c r="G178" s="261">
        <v>-0.855211229044333</v>
      </c>
      <c r="H178" s="262">
        <v>0.18271522771100024</v>
      </c>
      <c r="J178" s="461"/>
      <c r="K178" s="257" t="s">
        <v>419</v>
      </c>
      <c r="L178" s="263" t="s">
        <v>308</v>
      </c>
      <c r="M178" s="259">
        <v>1.9800456816177148E-2</v>
      </c>
      <c r="N178" s="260">
        <v>1.000461552035592E-3</v>
      </c>
      <c r="O178" s="261">
        <v>3.3143241904683748E-2</v>
      </c>
      <c r="P178" s="262">
        <v>0.17592945609531618</v>
      </c>
    </row>
    <row r="179" spans="2:16" s="124" customFormat="1" ht="16" customHeight="1" x14ac:dyDescent="0.3">
      <c r="B179" s="461"/>
      <c r="C179" s="291" t="s">
        <v>386</v>
      </c>
      <c r="D179" s="258">
        <v>-0.16244791166666661</v>
      </c>
      <c r="E179" s="259">
        <v>0.14393138792736487</v>
      </c>
      <c r="F179" s="260">
        <v>0.98987294427233108</v>
      </c>
      <c r="G179" s="261">
        <v>-0.68141114004433323</v>
      </c>
      <c r="H179" s="262">
        <v>0.35651531671100001</v>
      </c>
      <c r="J179" s="461"/>
      <c r="K179" s="257" t="s">
        <v>420</v>
      </c>
      <c r="L179" s="263" t="s">
        <v>309</v>
      </c>
      <c r="M179" s="259">
        <v>1.9800456816177148E-2</v>
      </c>
      <c r="N179" s="260">
        <v>4.0734049468934552E-3</v>
      </c>
      <c r="O179" s="261">
        <v>2.159348890468378E-2</v>
      </c>
      <c r="P179" s="262">
        <v>0.16437970309531624</v>
      </c>
    </row>
    <row r="180" spans="2:16" s="124" customFormat="1" ht="16" customHeight="1" x14ac:dyDescent="0.3">
      <c r="B180" s="461"/>
      <c r="C180" s="291" t="s">
        <v>380</v>
      </c>
      <c r="D180" s="258">
        <v>-0.25853179866666642</v>
      </c>
      <c r="E180" s="259">
        <v>0.14393138792736487</v>
      </c>
      <c r="F180" s="260">
        <v>0.80494052543545536</v>
      </c>
      <c r="G180" s="261">
        <v>-0.77749502704433304</v>
      </c>
      <c r="H180" s="262">
        <v>0.2604314297110002</v>
      </c>
      <c r="J180" s="461"/>
      <c r="K180" s="257" t="s">
        <v>421</v>
      </c>
      <c r="L180" s="263" t="s">
        <v>310</v>
      </c>
      <c r="M180" s="259">
        <v>1.9800456816177148E-2</v>
      </c>
      <c r="N180" s="260">
        <v>4.1092813202314726E-4</v>
      </c>
      <c r="O180" s="261">
        <v>4.0445770571350417E-2</v>
      </c>
      <c r="P180" s="262">
        <v>0.18323198476198288</v>
      </c>
    </row>
    <row r="181" spans="2:16" s="124" customFormat="1" ht="16" customHeight="1" x14ac:dyDescent="0.3">
      <c r="B181" s="461"/>
      <c r="C181" s="291" t="s">
        <v>387</v>
      </c>
      <c r="D181" s="258">
        <v>3.9610024000000132E-2</v>
      </c>
      <c r="E181" s="259">
        <v>0.14393138792736487</v>
      </c>
      <c r="F181" s="260">
        <v>0.9999999903068133</v>
      </c>
      <c r="G181" s="261">
        <v>-0.47935320437766649</v>
      </c>
      <c r="H181" s="262">
        <v>0.55857325237766675</v>
      </c>
      <c r="J181" s="461"/>
      <c r="K181" s="257" t="s">
        <v>404</v>
      </c>
      <c r="L181" s="258">
        <v>3.4263013333333259E-3</v>
      </c>
      <c r="M181" s="259">
        <v>1.9800456816177148E-2</v>
      </c>
      <c r="N181" s="260">
        <v>0.99999999993695632</v>
      </c>
      <c r="O181" s="261">
        <v>-6.7966805761982899E-2</v>
      </c>
      <c r="P181" s="262">
        <v>7.481940842864955E-2</v>
      </c>
    </row>
    <row r="182" spans="2:16" s="124" customFormat="1" ht="16" customHeight="1" x14ac:dyDescent="0.3">
      <c r="B182" s="461"/>
      <c r="C182" s="291" t="s">
        <v>382</v>
      </c>
      <c r="D182" s="258">
        <v>-4.8187461333333292E-2</v>
      </c>
      <c r="E182" s="259">
        <v>0.14393138792736487</v>
      </c>
      <c r="F182" s="260">
        <v>0.9999999208055782</v>
      </c>
      <c r="G182" s="261">
        <v>-0.56715068971099991</v>
      </c>
      <c r="H182" s="262">
        <v>0.47077576704433333</v>
      </c>
      <c r="J182" s="461"/>
      <c r="K182" s="257" t="s">
        <v>405</v>
      </c>
      <c r="L182" s="258">
        <v>1.7651312666666641E-2</v>
      </c>
      <c r="M182" s="259">
        <v>1.9800456816177148E-2</v>
      </c>
      <c r="N182" s="260">
        <v>0.99858564886007284</v>
      </c>
      <c r="O182" s="261">
        <v>-5.3741794428649584E-2</v>
      </c>
      <c r="P182" s="262">
        <v>8.9044419761982865E-2</v>
      </c>
    </row>
    <row r="183" spans="2:16" s="124" customFormat="1" ht="16" customHeight="1" x14ac:dyDescent="0.3">
      <c r="B183" s="461"/>
      <c r="C183" s="291" t="s">
        <v>383</v>
      </c>
      <c r="D183" s="258">
        <v>-3.7893166666666644E-2</v>
      </c>
      <c r="E183" s="259">
        <v>0.14393138792736487</v>
      </c>
      <c r="F183" s="260">
        <v>0.99999999398731543</v>
      </c>
      <c r="G183" s="261">
        <v>-0.55685639504433326</v>
      </c>
      <c r="H183" s="262">
        <v>0.48107006171099997</v>
      </c>
      <c r="J183" s="461"/>
      <c r="K183" s="257" t="s">
        <v>407</v>
      </c>
      <c r="L183" s="263" t="s">
        <v>311</v>
      </c>
      <c r="M183" s="259">
        <v>1.9800456816177148E-2</v>
      </c>
      <c r="N183" s="260">
        <v>7.6095596490688422E-10</v>
      </c>
      <c r="O183" s="261">
        <v>0.16597760190468375</v>
      </c>
      <c r="P183" s="262">
        <v>0.30876381609531617</v>
      </c>
    </row>
    <row r="184" spans="2:16" s="124" customFormat="1" ht="16" customHeight="1" x14ac:dyDescent="0.3">
      <c r="B184" s="461"/>
      <c r="C184" s="291" t="s">
        <v>388</v>
      </c>
      <c r="D184" s="258">
        <v>-8.1529457666666527E-2</v>
      </c>
      <c r="E184" s="259">
        <v>0.14393138792736487</v>
      </c>
      <c r="F184" s="260">
        <v>0.99998116492776601</v>
      </c>
      <c r="G184" s="261">
        <v>-0.60049268604433315</v>
      </c>
      <c r="H184" s="262">
        <v>0.43743377071100009</v>
      </c>
      <c r="J184" s="461"/>
      <c r="K184" s="257" t="s">
        <v>401</v>
      </c>
      <c r="L184" s="263" t="s">
        <v>312</v>
      </c>
      <c r="M184" s="259">
        <v>1.9800456816177148E-2</v>
      </c>
      <c r="N184" s="260">
        <v>2.071903704159439E-8</v>
      </c>
      <c r="O184" s="261">
        <v>0.12997759423801708</v>
      </c>
      <c r="P184" s="262">
        <v>0.2727638084286495</v>
      </c>
    </row>
    <row r="185" spans="2:16" s="124" customFormat="1" ht="16" customHeight="1" x14ac:dyDescent="0.3">
      <c r="B185" s="460"/>
      <c r="C185" s="292" t="s">
        <v>385</v>
      </c>
      <c r="D185" s="266">
        <v>-0.15895313300000002</v>
      </c>
      <c r="E185" s="267">
        <v>0.14393138792736487</v>
      </c>
      <c r="F185" s="272">
        <v>0.99146166846575523</v>
      </c>
      <c r="G185" s="269">
        <v>-0.67791636137766664</v>
      </c>
      <c r="H185" s="270">
        <v>0.36001009537766659</v>
      </c>
      <c r="J185" s="460"/>
      <c r="K185" s="265" t="s">
        <v>402</v>
      </c>
      <c r="L185" s="271" t="s">
        <v>313</v>
      </c>
      <c r="M185" s="267">
        <v>1.9800456816177148E-2</v>
      </c>
      <c r="N185" s="272">
        <v>1.4718894991716525E-9</v>
      </c>
      <c r="O185" s="269">
        <v>0.15846156090468377</v>
      </c>
      <c r="P185" s="270">
        <v>0.30124777509531619</v>
      </c>
    </row>
    <row r="186" spans="2:16" s="124" customFormat="1" ht="16" customHeight="1" x14ac:dyDescent="0.3">
      <c r="B186" s="460" t="s">
        <v>374</v>
      </c>
      <c r="C186" s="257" t="s">
        <v>192</v>
      </c>
      <c r="D186" s="258">
        <v>-0.11646869066666699</v>
      </c>
      <c r="E186" s="259">
        <v>0.14393138792736487</v>
      </c>
      <c r="F186" s="260">
        <v>0.99940914057033192</v>
      </c>
      <c r="G186" s="261">
        <v>-0.6354319190443336</v>
      </c>
      <c r="H186" s="262">
        <v>0.40249453771099963</v>
      </c>
      <c r="J186" s="462" t="s">
        <v>425</v>
      </c>
      <c r="K186" s="257" t="s">
        <v>193</v>
      </c>
      <c r="L186" s="263" t="s">
        <v>314</v>
      </c>
      <c r="M186" s="259">
        <v>1.9800456816177148E-2</v>
      </c>
      <c r="N186" s="260">
        <v>3.1038786760215098E-2</v>
      </c>
      <c r="O186" s="261">
        <v>4.3051155713504513E-3</v>
      </c>
      <c r="P186" s="262">
        <v>0.14709132976198291</v>
      </c>
    </row>
    <row r="187" spans="2:16" s="124" customFormat="1" ht="16" customHeight="1" x14ac:dyDescent="0.3">
      <c r="B187" s="461"/>
      <c r="C187" s="291" t="s">
        <v>463</v>
      </c>
      <c r="D187" s="258">
        <v>-0.33910938566666649</v>
      </c>
      <c r="E187" s="259">
        <v>0.14393138792736487</v>
      </c>
      <c r="F187" s="260">
        <v>0.46804274483538766</v>
      </c>
      <c r="G187" s="261">
        <v>-0.8580726140443331</v>
      </c>
      <c r="H187" s="262">
        <v>0.17985384271100013</v>
      </c>
      <c r="J187" s="461"/>
      <c r="K187" s="291" t="s">
        <v>466</v>
      </c>
      <c r="L187" s="263" t="s">
        <v>315</v>
      </c>
      <c r="M187" s="259">
        <v>1.9800456816177148E-2</v>
      </c>
      <c r="N187" s="260">
        <v>7.5069543914452197E-9</v>
      </c>
      <c r="O187" s="261">
        <v>0.14061716223801712</v>
      </c>
      <c r="P187" s="262">
        <v>0.28340337642864954</v>
      </c>
    </row>
    <row r="188" spans="2:16" s="124" customFormat="1" ht="16" customHeight="1" x14ac:dyDescent="0.3">
      <c r="B188" s="461"/>
      <c r="C188" s="257" t="s">
        <v>248</v>
      </c>
      <c r="D188" s="258">
        <v>-0.27850885666666669</v>
      </c>
      <c r="E188" s="259">
        <v>0.14393138792736487</v>
      </c>
      <c r="F188" s="260">
        <v>0.72816646545142483</v>
      </c>
      <c r="G188" s="261">
        <v>-0.79747208504433331</v>
      </c>
      <c r="H188" s="262">
        <v>0.24045437171099993</v>
      </c>
      <c r="J188" s="461"/>
      <c r="K188" s="257" t="s">
        <v>249</v>
      </c>
      <c r="L188" s="258">
        <v>-2.0762028333333349E-2</v>
      </c>
      <c r="M188" s="259">
        <v>1.9800456816177148E-2</v>
      </c>
      <c r="N188" s="260">
        <v>0.9943694681776114</v>
      </c>
      <c r="O188" s="261">
        <v>-9.2155135428649573E-2</v>
      </c>
      <c r="P188" s="262">
        <v>5.0631078761982876E-2</v>
      </c>
    </row>
    <row r="189" spans="2:16" s="124" customFormat="1" ht="16" customHeight="1" x14ac:dyDescent="0.3">
      <c r="B189" s="461"/>
      <c r="C189" s="291" t="s">
        <v>378</v>
      </c>
      <c r="D189" s="258">
        <v>-0.28806053933333309</v>
      </c>
      <c r="E189" s="259">
        <v>0.14393138792736487</v>
      </c>
      <c r="F189" s="260">
        <v>0.68849289586229223</v>
      </c>
      <c r="G189" s="261">
        <v>-0.80702376771099971</v>
      </c>
      <c r="H189" s="262">
        <v>0.23090268904433353</v>
      </c>
      <c r="J189" s="461"/>
      <c r="K189" s="257" t="s">
        <v>403</v>
      </c>
      <c r="L189" s="263" t="s">
        <v>316</v>
      </c>
      <c r="M189" s="259">
        <v>1.9800456816177148E-2</v>
      </c>
      <c r="N189" s="260">
        <v>8.4670095817542812E-3</v>
      </c>
      <c r="O189" s="261">
        <v>1.5491929238017108E-2</v>
      </c>
      <c r="P189" s="262">
        <v>0.15827814342864954</v>
      </c>
    </row>
    <row r="190" spans="2:16" s="124" customFormat="1" ht="16" customHeight="1" x14ac:dyDescent="0.3">
      <c r="B190" s="461"/>
      <c r="C190" s="291" t="s">
        <v>386</v>
      </c>
      <c r="D190" s="258">
        <v>-0.11426045033333332</v>
      </c>
      <c r="E190" s="259">
        <v>0.14393138792736487</v>
      </c>
      <c r="F190" s="260">
        <v>0.9995046523840948</v>
      </c>
      <c r="G190" s="261">
        <v>-0.63322367871099994</v>
      </c>
      <c r="H190" s="262">
        <v>0.4047027780443333</v>
      </c>
      <c r="J190" s="461"/>
      <c r="K190" s="257" t="s">
        <v>395</v>
      </c>
      <c r="L190" s="263" t="s">
        <v>317</v>
      </c>
      <c r="M190" s="259">
        <v>1.9800456816177148E-2</v>
      </c>
      <c r="N190" s="260">
        <v>3.2331520281060011E-2</v>
      </c>
      <c r="O190" s="261">
        <v>3.9421762380171393E-3</v>
      </c>
      <c r="P190" s="262">
        <v>0.1467283904286496</v>
      </c>
    </row>
    <row r="191" spans="2:16" s="124" customFormat="1" ht="16" customHeight="1" x14ac:dyDescent="0.3">
      <c r="B191" s="461"/>
      <c r="C191" s="291" t="s">
        <v>380</v>
      </c>
      <c r="D191" s="258">
        <v>-0.21034433733333313</v>
      </c>
      <c r="E191" s="259">
        <v>0.14393138792736487</v>
      </c>
      <c r="F191" s="260">
        <v>0.93738480260766599</v>
      </c>
      <c r="G191" s="261">
        <v>-0.72930756571099975</v>
      </c>
      <c r="H191" s="262">
        <v>0.30861889104433349</v>
      </c>
      <c r="J191" s="461"/>
      <c r="K191" s="257" t="s">
        <v>422</v>
      </c>
      <c r="L191" s="263" t="s">
        <v>318</v>
      </c>
      <c r="M191" s="259">
        <v>1.9800456816177148E-2</v>
      </c>
      <c r="N191" s="260">
        <v>3.5229921854693647E-3</v>
      </c>
      <c r="O191" s="261">
        <v>2.2794457904683776E-2</v>
      </c>
      <c r="P191" s="262">
        <v>0.16558067209531624</v>
      </c>
    </row>
    <row r="192" spans="2:16" s="124" customFormat="1" ht="16" customHeight="1" x14ac:dyDescent="0.3">
      <c r="B192" s="461"/>
      <c r="C192" s="291" t="s">
        <v>387</v>
      </c>
      <c r="D192" s="258">
        <v>8.7797485333333425E-2</v>
      </c>
      <c r="E192" s="259">
        <v>0.14393138792736487</v>
      </c>
      <c r="F192" s="260">
        <v>0.99996053406786101</v>
      </c>
      <c r="G192" s="261">
        <v>-0.43116574304433319</v>
      </c>
      <c r="H192" s="262">
        <v>0.60676071371100004</v>
      </c>
      <c r="J192" s="461"/>
      <c r="K192" s="257" t="s">
        <v>404</v>
      </c>
      <c r="L192" s="258">
        <v>-1.4225011333333315E-2</v>
      </c>
      <c r="M192" s="259">
        <v>1.9800456816177148E-2</v>
      </c>
      <c r="N192" s="260">
        <v>0.99980604256574979</v>
      </c>
      <c r="O192" s="261">
        <v>-8.5618118428649539E-2</v>
      </c>
      <c r="P192" s="262">
        <v>5.7168095761982909E-2</v>
      </c>
    </row>
    <row r="193" spans="2:16" s="124" customFormat="1" ht="16" customHeight="1" x14ac:dyDescent="0.3">
      <c r="B193" s="461"/>
      <c r="C193" s="291" t="s">
        <v>381</v>
      </c>
      <c r="D193" s="258">
        <v>4.8187461333333292E-2</v>
      </c>
      <c r="E193" s="259">
        <v>0.14393138792736487</v>
      </c>
      <c r="F193" s="260">
        <v>0.9999999208055782</v>
      </c>
      <c r="G193" s="261">
        <v>-0.47077576704433333</v>
      </c>
      <c r="H193" s="262">
        <v>0.56715068971099991</v>
      </c>
      <c r="J193" s="461"/>
      <c r="K193" s="257" t="s">
        <v>398</v>
      </c>
      <c r="L193" s="258">
        <v>-1.7651312666666641E-2</v>
      </c>
      <c r="M193" s="259">
        <v>1.9800456816177148E-2</v>
      </c>
      <c r="N193" s="260">
        <v>0.99858564886007284</v>
      </c>
      <c r="O193" s="261">
        <v>-8.9044419761982865E-2</v>
      </c>
      <c r="P193" s="262">
        <v>5.3741794428649584E-2</v>
      </c>
    </row>
    <row r="194" spans="2:16" s="124" customFormat="1" ht="16" customHeight="1" x14ac:dyDescent="0.3">
      <c r="B194" s="461"/>
      <c r="C194" s="291" t="s">
        <v>383</v>
      </c>
      <c r="D194" s="258">
        <v>1.0294294666666648E-2</v>
      </c>
      <c r="E194" s="259">
        <v>0.14393138792736487</v>
      </c>
      <c r="F194" s="264">
        <v>1</v>
      </c>
      <c r="G194" s="261">
        <v>-0.50866893371099997</v>
      </c>
      <c r="H194" s="262">
        <v>0.52925752304433327</v>
      </c>
      <c r="J194" s="461"/>
      <c r="K194" s="257" t="s">
        <v>407</v>
      </c>
      <c r="L194" s="263" t="s">
        <v>319</v>
      </c>
      <c r="M194" s="259">
        <v>1.9800456816177148E-2</v>
      </c>
      <c r="N194" s="260">
        <v>3.6725414931382261E-9</v>
      </c>
      <c r="O194" s="261">
        <v>0.14832628923801711</v>
      </c>
      <c r="P194" s="262">
        <v>0.29111250342864953</v>
      </c>
    </row>
    <row r="195" spans="2:16" s="124" customFormat="1" ht="16" customHeight="1" x14ac:dyDescent="0.3">
      <c r="B195" s="461"/>
      <c r="C195" s="291" t="s">
        <v>388</v>
      </c>
      <c r="D195" s="258">
        <v>-3.3341996333333235E-2</v>
      </c>
      <c r="E195" s="259">
        <v>0.14393138792736487</v>
      </c>
      <c r="F195" s="260">
        <v>0.99999999849249332</v>
      </c>
      <c r="G195" s="261">
        <v>-0.55230522471099985</v>
      </c>
      <c r="H195" s="262">
        <v>0.48562123204433338</v>
      </c>
      <c r="J195" s="461"/>
      <c r="K195" s="257" t="s">
        <v>415</v>
      </c>
      <c r="L195" s="263" t="s">
        <v>320</v>
      </c>
      <c r="M195" s="259">
        <v>1.9800456816177148E-2</v>
      </c>
      <c r="N195" s="260">
        <v>1.2041723906897062E-7</v>
      </c>
      <c r="O195" s="261">
        <v>0.11232628157135043</v>
      </c>
      <c r="P195" s="262">
        <v>0.25511249576198286</v>
      </c>
    </row>
    <row r="196" spans="2:16" s="124" customFormat="1" ht="16" customHeight="1" x14ac:dyDescent="0.3">
      <c r="B196" s="460"/>
      <c r="C196" s="292" t="s">
        <v>385</v>
      </c>
      <c r="D196" s="266">
        <v>-0.11076567166666673</v>
      </c>
      <c r="E196" s="267">
        <v>0.14393138792736487</v>
      </c>
      <c r="F196" s="272">
        <v>0.99962881823567096</v>
      </c>
      <c r="G196" s="269">
        <v>-0.62972890004433335</v>
      </c>
      <c r="H196" s="270">
        <v>0.40819755671099989</v>
      </c>
      <c r="J196" s="460"/>
      <c r="K196" s="265" t="s">
        <v>402</v>
      </c>
      <c r="L196" s="271" t="s">
        <v>321</v>
      </c>
      <c r="M196" s="267">
        <v>1.9800456816177148E-2</v>
      </c>
      <c r="N196" s="272">
        <v>7.3721818649730153E-9</v>
      </c>
      <c r="O196" s="269">
        <v>0.14081024823801713</v>
      </c>
      <c r="P196" s="270">
        <v>0.28359646242864955</v>
      </c>
    </row>
    <row r="197" spans="2:16" s="124" customFormat="1" ht="16" customHeight="1" x14ac:dyDescent="0.3">
      <c r="B197" s="460" t="s">
        <v>371</v>
      </c>
      <c r="C197" s="257" t="s">
        <v>192</v>
      </c>
      <c r="D197" s="258">
        <v>-0.12676298533333363</v>
      </c>
      <c r="E197" s="259">
        <v>0.14393138792736487</v>
      </c>
      <c r="F197" s="260">
        <v>0.99872975528880836</v>
      </c>
      <c r="G197" s="261">
        <v>-0.64572621371100025</v>
      </c>
      <c r="H197" s="262">
        <v>0.39220024304433299</v>
      </c>
      <c r="J197" s="462" t="s">
        <v>414</v>
      </c>
      <c r="K197" s="257" t="s">
        <v>193</v>
      </c>
      <c r="L197" s="263" t="s">
        <v>322</v>
      </c>
      <c r="M197" s="259">
        <v>1.9800456816177148E-2</v>
      </c>
      <c r="N197" s="260">
        <v>9.0063529974981904E-6</v>
      </c>
      <c r="O197" s="261">
        <v>-0.21541428076198288</v>
      </c>
      <c r="P197" s="262">
        <v>-7.2628066571350444E-2</v>
      </c>
    </row>
    <row r="198" spans="2:16" s="124" customFormat="1" ht="16" customHeight="1" x14ac:dyDescent="0.3">
      <c r="B198" s="461"/>
      <c r="C198" s="291" t="s">
        <v>463</v>
      </c>
      <c r="D198" s="258">
        <v>-0.34940368033333313</v>
      </c>
      <c r="E198" s="259">
        <v>0.14393138792736487</v>
      </c>
      <c r="F198" s="260">
        <v>0.42583073600635557</v>
      </c>
      <c r="G198" s="261">
        <v>-0.86836690871099975</v>
      </c>
      <c r="H198" s="262">
        <v>0.16955954804433349</v>
      </c>
      <c r="J198" s="461"/>
      <c r="K198" s="291" t="s">
        <v>465</v>
      </c>
      <c r="L198" s="258">
        <v>-7.7091269999999962E-3</v>
      </c>
      <c r="M198" s="259">
        <v>1.9800456816177148E-2</v>
      </c>
      <c r="N198" s="260">
        <v>0.99999960766880081</v>
      </c>
      <c r="O198" s="261">
        <v>-7.9102234095316221E-2</v>
      </c>
      <c r="P198" s="262">
        <v>6.3683980095316228E-2</v>
      </c>
    </row>
    <row r="199" spans="2:16" s="124" customFormat="1" ht="16" customHeight="1" x14ac:dyDescent="0.3">
      <c r="B199" s="461"/>
      <c r="C199" s="257" t="s">
        <v>248</v>
      </c>
      <c r="D199" s="258">
        <v>-0.28880315133333334</v>
      </c>
      <c r="E199" s="259">
        <v>0.14393138792736487</v>
      </c>
      <c r="F199" s="260">
        <v>0.68535017576597768</v>
      </c>
      <c r="G199" s="261">
        <v>-0.80776637971099996</v>
      </c>
      <c r="H199" s="262">
        <v>0.23016007704433328</v>
      </c>
      <c r="J199" s="461"/>
      <c r="K199" s="257" t="s">
        <v>249</v>
      </c>
      <c r="L199" s="263" t="s">
        <v>323</v>
      </c>
      <c r="M199" s="259">
        <v>1.9800456816177148E-2</v>
      </c>
      <c r="N199" s="260">
        <v>5.8174476347261361E-10</v>
      </c>
      <c r="O199" s="261">
        <v>-0.31187453176198288</v>
      </c>
      <c r="P199" s="262">
        <v>-0.16908831757135045</v>
      </c>
    </row>
    <row r="200" spans="2:16" s="124" customFormat="1" ht="16" customHeight="1" x14ac:dyDescent="0.3">
      <c r="B200" s="461"/>
      <c r="C200" s="291" t="s">
        <v>378</v>
      </c>
      <c r="D200" s="258">
        <v>-0.29835483399999974</v>
      </c>
      <c r="E200" s="259">
        <v>0.14393138792736487</v>
      </c>
      <c r="F200" s="260">
        <v>0.64437370920688664</v>
      </c>
      <c r="G200" s="261">
        <v>-0.81731806237766635</v>
      </c>
      <c r="H200" s="262">
        <v>0.22060839437766688</v>
      </c>
      <c r="J200" s="461"/>
      <c r="K200" s="257" t="s">
        <v>403</v>
      </c>
      <c r="L200" s="263" t="s">
        <v>324</v>
      </c>
      <c r="M200" s="259">
        <v>1.9800456816177148E-2</v>
      </c>
      <c r="N200" s="260">
        <v>3.3091333214163576E-5</v>
      </c>
      <c r="O200" s="261">
        <v>-0.2042274670953162</v>
      </c>
      <c r="P200" s="262">
        <v>-6.144125290468376E-2</v>
      </c>
    </row>
    <row r="201" spans="2:16" s="124" customFormat="1" ht="16" customHeight="1" x14ac:dyDescent="0.3">
      <c r="B201" s="461"/>
      <c r="C201" s="291" t="s">
        <v>386</v>
      </c>
      <c r="D201" s="293" t="s">
        <v>385</v>
      </c>
      <c r="E201" s="259">
        <v>0.14393138792736487</v>
      </c>
      <c r="F201" s="260">
        <v>0.99891403630616971</v>
      </c>
      <c r="G201" s="261">
        <v>-0.64351797337766659</v>
      </c>
      <c r="H201" s="262">
        <v>0.39440848337766665</v>
      </c>
      <c r="J201" s="461"/>
      <c r="K201" s="257" t="s">
        <v>395</v>
      </c>
      <c r="L201" s="263" t="s">
        <v>325</v>
      </c>
      <c r="M201" s="259">
        <v>1.9800456816177148E-2</v>
      </c>
      <c r="N201" s="260">
        <v>8.639036086277585E-6</v>
      </c>
      <c r="O201" s="261">
        <v>-0.21577722009531619</v>
      </c>
      <c r="P201" s="262">
        <v>-7.2991005904683756E-2</v>
      </c>
    </row>
    <row r="202" spans="2:16" s="124" customFormat="1" ht="16" customHeight="1" x14ac:dyDescent="0.3">
      <c r="B202" s="461"/>
      <c r="C202" s="291" t="s">
        <v>380</v>
      </c>
      <c r="D202" s="258">
        <v>-0.22063863199999978</v>
      </c>
      <c r="E202" s="259">
        <v>0.14393138792736487</v>
      </c>
      <c r="F202" s="260">
        <v>0.9162846045936387</v>
      </c>
      <c r="G202" s="261">
        <v>-0.7396018603776664</v>
      </c>
      <c r="H202" s="262">
        <v>0.29832459637766684</v>
      </c>
      <c r="J202" s="461"/>
      <c r="K202" s="257" t="s">
        <v>396</v>
      </c>
      <c r="L202" s="263" t="s">
        <v>326</v>
      </c>
      <c r="M202" s="259">
        <v>1.9800456816177148E-2</v>
      </c>
      <c r="N202" s="260">
        <v>7.8716430491398981E-5</v>
      </c>
      <c r="O202" s="261">
        <v>-0.19692493842864955</v>
      </c>
      <c r="P202" s="262">
        <v>-5.4138724238017119E-2</v>
      </c>
    </row>
    <row r="203" spans="2:16" s="124" customFormat="1" ht="16" customHeight="1" x14ac:dyDescent="0.3">
      <c r="B203" s="461"/>
      <c r="C203" s="291" t="s">
        <v>387</v>
      </c>
      <c r="D203" s="258">
        <v>7.7503190666666777E-2</v>
      </c>
      <c r="E203" s="259">
        <v>0.14393138792736487</v>
      </c>
      <c r="F203" s="260">
        <v>0.99998870658277161</v>
      </c>
      <c r="G203" s="261">
        <v>-0.44146003771099984</v>
      </c>
      <c r="H203" s="262">
        <v>0.5964664190443334</v>
      </c>
      <c r="J203" s="461"/>
      <c r="K203" s="257" t="s">
        <v>404</v>
      </c>
      <c r="L203" s="263" t="s">
        <v>327</v>
      </c>
      <c r="M203" s="259">
        <v>1.9800456816177148E-2</v>
      </c>
      <c r="N203" s="260">
        <v>1.0259776361820627E-9</v>
      </c>
      <c r="O203" s="261">
        <v>-0.30533751476198284</v>
      </c>
      <c r="P203" s="262">
        <v>-0.16255130057135042</v>
      </c>
    </row>
    <row r="204" spans="2:16" s="124" customFormat="1" ht="16" customHeight="1" x14ac:dyDescent="0.3">
      <c r="B204" s="461"/>
      <c r="C204" s="291" t="s">
        <v>381</v>
      </c>
      <c r="D204" s="258">
        <v>3.7893166666666644E-2</v>
      </c>
      <c r="E204" s="259">
        <v>0.14393138792736487</v>
      </c>
      <c r="F204" s="260">
        <v>0.99999999398731543</v>
      </c>
      <c r="G204" s="261">
        <v>-0.48107006171099997</v>
      </c>
      <c r="H204" s="262">
        <v>0.55685639504433326</v>
      </c>
      <c r="J204" s="461"/>
      <c r="K204" s="257" t="s">
        <v>398</v>
      </c>
      <c r="L204" s="263" t="s">
        <v>328</v>
      </c>
      <c r="M204" s="259">
        <v>1.9800456816177148E-2</v>
      </c>
      <c r="N204" s="260">
        <v>7.6095596490688422E-10</v>
      </c>
      <c r="O204" s="261">
        <v>-0.30876381609531617</v>
      </c>
      <c r="P204" s="262">
        <v>-0.16597760190468375</v>
      </c>
    </row>
    <row r="205" spans="2:16" s="124" customFormat="1" ht="16" customHeight="1" x14ac:dyDescent="0.3">
      <c r="B205" s="461"/>
      <c r="C205" s="291" t="s">
        <v>382</v>
      </c>
      <c r="D205" s="258">
        <v>-1.0294294666666648E-2</v>
      </c>
      <c r="E205" s="259">
        <v>0.14393138792736487</v>
      </c>
      <c r="F205" s="264">
        <v>1</v>
      </c>
      <c r="G205" s="261">
        <v>-0.52925752304433327</v>
      </c>
      <c r="H205" s="262">
        <v>0.50866893371099997</v>
      </c>
      <c r="J205" s="461"/>
      <c r="K205" s="257" t="s">
        <v>410</v>
      </c>
      <c r="L205" s="263" t="s">
        <v>329</v>
      </c>
      <c r="M205" s="259">
        <v>1.9800456816177148E-2</v>
      </c>
      <c r="N205" s="260">
        <v>3.6725414931382261E-9</v>
      </c>
      <c r="O205" s="261">
        <v>-0.29111250342864953</v>
      </c>
      <c r="P205" s="262">
        <v>-0.14832628923801711</v>
      </c>
    </row>
    <row r="206" spans="2:16" s="124" customFormat="1" ht="16" customHeight="1" x14ac:dyDescent="0.3">
      <c r="B206" s="461"/>
      <c r="C206" s="291" t="s">
        <v>388</v>
      </c>
      <c r="D206" s="258">
        <v>-4.3636290999999883E-2</v>
      </c>
      <c r="E206" s="259">
        <v>0.14393138792736487</v>
      </c>
      <c r="F206" s="260">
        <v>0.99999997257464357</v>
      </c>
      <c r="G206" s="261">
        <v>-0.5625995193776665</v>
      </c>
      <c r="H206" s="262">
        <v>0.47532693737766674</v>
      </c>
      <c r="J206" s="461"/>
      <c r="K206" s="257" t="s">
        <v>423</v>
      </c>
      <c r="L206" s="258">
        <v>-3.6000007666666667E-2</v>
      </c>
      <c r="M206" s="259">
        <v>1.9800456816177148E-2</v>
      </c>
      <c r="N206" s="260">
        <v>0.79349765143430717</v>
      </c>
      <c r="O206" s="261">
        <v>-0.10739311476198289</v>
      </c>
      <c r="P206" s="262">
        <v>3.5393099428649558E-2</v>
      </c>
    </row>
    <row r="207" spans="2:16" s="124" customFormat="1" ht="16" customHeight="1" x14ac:dyDescent="0.3">
      <c r="B207" s="460"/>
      <c r="C207" s="292" t="s">
        <v>385</v>
      </c>
      <c r="D207" s="266">
        <v>-0.12105996633333338</v>
      </c>
      <c r="E207" s="267">
        <v>0.14393138792736487</v>
      </c>
      <c r="F207" s="272">
        <v>0.99915945598310263</v>
      </c>
      <c r="G207" s="269">
        <v>-0.640023194711</v>
      </c>
      <c r="H207" s="270">
        <v>0.39790326204433324</v>
      </c>
      <c r="J207" s="460"/>
      <c r="K207" s="265" t="s">
        <v>408</v>
      </c>
      <c r="L207" s="266">
        <v>-7.5160409999999872E-3</v>
      </c>
      <c r="M207" s="267">
        <v>1.9800456816177148E-2</v>
      </c>
      <c r="N207" s="272">
        <v>0.99999969979495418</v>
      </c>
      <c r="O207" s="269">
        <v>-7.8909148095316212E-2</v>
      </c>
      <c r="P207" s="270">
        <v>6.3877066095316237E-2</v>
      </c>
    </row>
    <row r="208" spans="2:16" s="124" customFormat="1" ht="16" customHeight="1" x14ac:dyDescent="0.3">
      <c r="B208" s="460" t="s">
        <v>356</v>
      </c>
      <c r="C208" s="257" t="s">
        <v>192</v>
      </c>
      <c r="D208" s="258">
        <v>-8.312669433333375E-2</v>
      </c>
      <c r="E208" s="259">
        <v>0.14393138792736487</v>
      </c>
      <c r="F208" s="260">
        <v>0.99997711502497622</v>
      </c>
      <c r="G208" s="261">
        <v>-0.60208992271100037</v>
      </c>
      <c r="H208" s="262">
        <v>0.43583653404433287</v>
      </c>
      <c r="J208" s="462" t="s">
        <v>401</v>
      </c>
      <c r="K208" s="257" t="s">
        <v>193</v>
      </c>
      <c r="L208" s="263" t="s">
        <v>330</v>
      </c>
      <c r="M208" s="259">
        <v>1.9800456816177148E-2</v>
      </c>
      <c r="N208" s="260">
        <v>6.5412140205622915E-4</v>
      </c>
      <c r="O208" s="261">
        <v>-0.17941427309531621</v>
      </c>
      <c r="P208" s="262">
        <v>-3.6628058904683763E-2</v>
      </c>
    </row>
    <row r="209" spans="2:16" s="124" customFormat="1" ht="16" customHeight="1" x14ac:dyDescent="0.3">
      <c r="B209" s="461"/>
      <c r="C209" s="291" t="s">
        <v>463</v>
      </c>
      <c r="D209" s="258">
        <v>-0.30576738933333325</v>
      </c>
      <c r="E209" s="259">
        <v>0.14393138792736487</v>
      </c>
      <c r="F209" s="260">
        <v>0.61208814371640485</v>
      </c>
      <c r="G209" s="261">
        <v>-0.82473061771099987</v>
      </c>
      <c r="H209" s="262">
        <v>0.21319583904433337</v>
      </c>
      <c r="J209" s="461"/>
      <c r="K209" s="291" t="s">
        <v>466</v>
      </c>
      <c r="L209" s="258">
        <v>2.8290880666666671E-2</v>
      </c>
      <c r="M209" s="259">
        <v>1.9800456816177148E-2</v>
      </c>
      <c r="N209" s="260">
        <v>0.94570754019027559</v>
      </c>
      <c r="O209" s="261">
        <v>-4.3102226428649554E-2</v>
      </c>
      <c r="P209" s="262">
        <v>9.9683987761982895E-2</v>
      </c>
    </row>
    <row r="210" spans="2:16" s="124" customFormat="1" ht="16" customHeight="1" x14ac:dyDescent="0.3">
      <c r="B210" s="461"/>
      <c r="C210" s="257" t="s">
        <v>248</v>
      </c>
      <c r="D210" s="258">
        <v>-0.24516686033333346</v>
      </c>
      <c r="E210" s="259">
        <v>0.14393138792736487</v>
      </c>
      <c r="F210" s="260">
        <v>0.84998521288015572</v>
      </c>
      <c r="G210" s="261">
        <v>-0.76413008871100008</v>
      </c>
      <c r="H210" s="262">
        <v>0.27379636804433316</v>
      </c>
      <c r="J210" s="461"/>
      <c r="K210" s="257" t="s">
        <v>249</v>
      </c>
      <c r="L210" s="263" t="s">
        <v>331</v>
      </c>
      <c r="M210" s="259">
        <v>1.9800456816177148E-2</v>
      </c>
      <c r="N210" s="260">
        <v>1.5344434722841527E-8</v>
      </c>
      <c r="O210" s="261">
        <v>-0.27587452409531621</v>
      </c>
      <c r="P210" s="262">
        <v>-0.13308830990468379</v>
      </c>
    </row>
    <row r="211" spans="2:16" s="124" customFormat="1" ht="16" customHeight="1" x14ac:dyDescent="0.3">
      <c r="B211" s="461"/>
      <c r="C211" s="291" t="s">
        <v>378</v>
      </c>
      <c r="D211" s="258">
        <v>-0.25471854299999985</v>
      </c>
      <c r="E211" s="259">
        <v>0.14393138792736487</v>
      </c>
      <c r="F211" s="260">
        <v>0.81837392092338479</v>
      </c>
      <c r="G211" s="261">
        <v>-0.77368177137766647</v>
      </c>
      <c r="H211" s="262">
        <v>0.26424468537766677</v>
      </c>
      <c r="J211" s="461"/>
      <c r="K211" s="257" t="s">
        <v>419</v>
      </c>
      <c r="L211" s="263" t="s">
        <v>332</v>
      </c>
      <c r="M211" s="259">
        <v>1.9800456816177148E-2</v>
      </c>
      <c r="N211" s="260">
        <v>2.5559927998491938E-3</v>
      </c>
      <c r="O211" s="261">
        <v>-0.16822745942864956</v>
      </c>
      <c r="P211" s="262">
        <v>-2.5441245238017107E-2</v>
      </c>
    </row>
    <row r="212" spans="2:16" s="124" customFormat="1" ht="16" customHeight="1" x14ac:dyDescent="0.3">
      <c r="B212" s="461"/>
      <c r="C212" s="291" t="s">
        <v>386</v>
      </c>
      <c r="D212" s="258">
        <v>-8.0918454000000084E-2</v>
      </c>
      <c r="E212" s="259">
        <v>0.14393138792736487</v>
      </c>
      <c r="F212" s="260">
        <v>0.9999825380331272</v>
      </c>
      <c r="G212" s="261">
        <v>-0.5998816823776667</v>
      </c>
      <c r="H212" s="262">
        <v>0.43804477437766653</v>
      </c>
      <c r="J212" s="461"/>
      <c r="K212" s="257" t="s">
        <v>420</v>
      </c>
      <c r="L212" s="263" t="s">
        <v>333</v>
      </c>
      <c r="M212" s="259">
        <v>1.9800456816177148E-2</v>
      </c>
      <c r="N212" s="260">
        <v>6.2581782987158885E-4</v>
      </c>
      <c r="O212" s="261">
        <v>-0.17977721242864952</v>
      </c>
      <c r="P212" s="262">
        <v>-3.6990998238017075E-2</v>
      </c>
    </row>
    <row r="213" spans="2:16" s="124" customFormat="1" ht="16" customHeight="1" x14ac:dyDescent="0.3">
      <c r="B213" s="461"/>
      <c r="C213" s="291" t="s">
        <v>380</v>
      </c>
      <c r="D213" s="258">
        <v>-0.1770023409999999</v>
      </c>
      <c r="E213" s="259">
        <v>0.14393138792736487</v>
      </c>
      <c r="F213" s="260">
        <v>0.98062592502676771</v>
      </c>
      <c r="G213" s="261">
        <v>-0.69596556937766652</v>
      </c>
      <c r="H213" s="262">
        <v>0.34196088737766672</v>
      </c>
      <c r="J213" s="461"/>
      <c r="K213" s="257" t="s">
        <v>396</v>
      </c>
      <c r="L213" s="263" t="s">
        <v>334</v>
      </c>
      <c r="M213" s="259">
        <v>1.9800456816177148E-2</v>
      </c>
      <c r="N213" s="260">
        <v>6.1727910712038314E-3</v>
      </c>
      <c r="O213" s="261">
        <v>-0.16092493076198289</v>
      </c>
      <c r="P213" s="262">
        <v>-1.8138716571350438E-2</v>
      </c>
    </row>
    <row r="214" spans="2:16" s="124" customFormat="1" ht="16" customHeight="1" x14ac:dyDescent="0.3">
      <c r="B214" s="461"/>
      <c r="C214" s="291" t="s">
        <v>387</v>
      </c>
      <c r="D214" s="258">
        <v>0.12113948166666666</v>
      </c>
      <c r="E214" s="259">
        <v>0.14393138792736487</v>
      </c>
      <c r="F214" s="260">
        <v>0.99915444633817962</v>
      </c>
      <c r="G214" s="261">
        <v>-0.39782374671099996</v>
      </c>
      <c r="H214" s="262">
        <v>0.64010271004433328</v>
      </c>
      <c r="J214" s="461"/>
      <c r="K214" s="257" t="s">
        <v>404</v>
      </c>
      <c r="L214" s="263" t="s">
        <v>335</v>
      </c>
      <c r="M214" s="259">
        <v>1.9800456816177148E-2</v>
      </c>
      <c r="N214" s="260">
        <v>2.8939024732110852E-8</v>
      </c>
      <c r="O214" s="261">
        <v>-0.26933750709531618</v>
      </c>
      <c r="P214" s="262">
        <v>-0.12655129290468375</v>
      </c>
    </row>
    <row r="215" spans="2:16" s="124" customFormat="1" ht="16" customHeight="1" x14ac:dyDescent="0.3">
      <c r="B215" s="461"/>
      <c r="C215" s="291" t="s">
        <v>381</v>
      </c>
      <c r="D215" s="258">
        <v>8.1529457666666527E-2</v>
      </c>
      <c r="E215" s="259">
        <v>0.14393138792736487</v>
      </c>
      <c r="F215" s="260">
        <v>0.99998116492776601</v>
      </c>
      <c r="G215" s="261">
        <v>-0.43743377071100009</v>
      </c>
      <c r="H215" s="262">
        <v>0.60049268604433315</v>
      </c>
      <c r="J215" s="461"/>
      <c r="K215" s="257" t="s">
        <v>398</v>
      </c>
      <c r="L215" s="263" t="s">
        <v>336</v>
      </c>
      <c r="M215" s="259">
        <v>1.9800456816177148E-2</v>
      </c>
      <c r="N215" s="260">
        <v>2.071903704159439E-8</v>
      </c>
      <c r="O215" s="261">
        <v>-0.2727638084286495</v>
      </c>
      <c r="P215" s="262">
        <v>-0.12997759423801708</v>
      </c>
    </row>
    <row r="216" spans="2:16" s="124" customFormat="1" ht="16" customHeight="1" x14ac:dyDescent="0.3">
      <c r="B216" s="461"/>
      <c r="C216" s="291" t="s">
        <v>382</v>
      </c>
      <c r="D216" s="258">
        <v>3.3341996333333235E-2</v>
      </c>
      <c r="E216" s="259">
        <v>0.14393138792736487</v>
      </c>
      <c r="F216" s="260">
        <v>0.99999999849249332</v>
      </c>
      <c r="G216" s="261">
        <v>-0.48562123204433338</v>
      </c>
      <c r="H216" s="262">
        <v>0.55230522471099985</v>
      </c>
      <c r="J216" s="461"/>
      <c r="K216" s="257" t="s">
        <v>413</v>
      </c>
      <c r="L216" s="263" t="s">
        <v>337</v>
      </c>
      <c r="M216" s="259">
        <v>1.9800456816177148E-2</v>
      </c>
      <c r="N216" s="260">
        <v>1.2041723906897062E-7</v>
      </c>
      <c r="O216" s="261">
        <v>-0.25511249576198286</v>
      </c>
      <c r="P216" s="262">
        <v>-0.11232628157135043</v>
      </c>
    </row>
    <row r="217" spans="2:16" s="124" customFormat="1" ht="16" customHeight="1" x14ac:dyDescent="0.3">
      <c r="B217" s="461"/>
      <c r="C217" s="291" t="s">
        <v>383</v>
      </c>
      <c r="D217" s="258">
        <v>4.3636290999999883E-2</v>
      </c>
      <c r="E217" s="259">
        <v>0.14393138792736487</v>
      </c>
      <c r="F217" s="260">
        <v>0.99999997257464357</v>
      </c>
      <c r="G217" s="261">
        <v>-0.47532693737766674</v>
      </c>
      <c r="H217" s="262">
        <v>0.5625995193776665</v>
      </c>
      <c r="J217" s="461"/>
      <c r="K217" s="257" t="s">
        <v>407</v>
      </c>
      <c r="L217" s="258">
        <v>3.6000007666666667E-2</v>
      </c>
      <c r="M217" s="259">
        <v>1.9800456816177148E-2</v>
      </c>
      <c r="N217" s="260">
        <v>0.79349765143430717</v>
      </c>
      <c r="O217" s="261">
        <v>-3.5393099428649558E-2</v>
      </c>
      <c r="P217" s="262">
        <v>0.10739311476198289</v>
      </c>
    </row>
    <row r="218" spans="2:16" s="124" customFormat="1" ht="16" customHeight="1" x14ac:dyDescent="0.3">
      <c r="B218" s="460"/>
      <c r="C218" s="292" t="s">
        <v>385</v>
      </c>
      <c r="D218" s="266">
        <v>-7.7423675333333497E-2</v>
      </c>
      <c r="E218" s="267">
        <v>0.14393138792736487</v>
      </c>
      <c r="F218" s="272">
        <v>0.99998882355603091</v>
      </c>
      <c r="G218" s="269">
        <v>-0.59638690371100012</v>
      </c>
      <c r="H218" s="270">
        <v>0.44153955304433312</v>
      </c>
      <c r="J218" s="460"/>
      <c r="K218" s="265" t="s">
        <v>408</v>
      </c>
      <c r="L218" s="266">
        <v>2.848396666666668E-2</v>
      </c>
      <c r="M218" s="267">
        <v>1.9800456816177148E-2</v>
      </c>
      <c r="N218" s="272">
        <v>0.94330321945430295</v>
      </c>
      <c r="O218" s="269">
        <v>-4.2909140428649545E-2</v>
      </c>
      <c r="P218" s="270">
        <v>9.9877073761982904E-2</v>
      </c>
    </row>
    <row r="219" spans="2:16" s="124" customFormat="1" ht="16" customHeight="1" x14ac:dyDescent="0.3">
      <c r="B219" s="460" t="s">
        <v>389</v>
      </c>
      <c r="C219" s="257" t="s">
        <v>192</v>
      </c>
      <c r="D219" s="258">
        <v>-5.7030190000002534E-3</v>
      </c>
      <c r="E219" s="259">
        <v>0.14393138792736487</v>
      </c>
      <c r="F219" s="264">
        <v>1</v>
      </c>
      <c r="G219" s="261">
        <v>-0.52466624737766687</v>
      </c>
      <c r="H219" s="262">
        <v>0.51326020937766637</v>
      </c>
      <c r="J219" s="462" t="s">
        <v>402</v>
      </c>
      <c r="K219" s="257" t="s">
        <v>193</v>
      </c>
      <c r="L219" s="263" t="s">
        <v>338</v>
      </c>
      <c r="M219" s="259">
        <v>1.9800456816177148E-2</v>
      </c>
      <c r="N219" s="260">
        <v>2.151076583101208E-5</v>
      </c>
      <c r="O219" s="261">
        <v>-0.20789823976198291</v>
      </c>
      <c r="P219" s="262">
        <v>-6.5112025571350443E-2</v>
      </c>
    </row>
    <row r="220" spans="2:16" s="124" customFormat="1" ht="16" customHeight="1" x14ac:dyDescent="0.3">
      <c r="B220" s="461"/>
      <c r="C220" s="291" t="s">
        <v>463</v>
      </c>
      <c r="D220" s="258">
        <v>-0.22834371399999975</v>
      </c>
      <c r="E220" s="259">
        <v>0.14393138792736487</v>
      </c>
      <c r="F220" s="260">
        <v>0.89787477874411481</v>
      </c>
      <c r="G220" s="261">
        <v>-0.74730694237766637</v>
      </c>
      <c r="H220" s="262">
        <v>0.29061951437766687</v>
      </c>
      <c r="J220" s="461"/>
      <c r="K220" s="291" t="s">
        <v>465</v>
      </c>
      <c r="L220" s="258">
        <v>-1.9308600000000897E-4</v>
      </c>
      <c r="M220" s="259">
        <v>1.9800456816177148E-2</v>
      </c>
      <c r="N220" s="264">
        <v>1</v>
      </c>
      <c r="O220" s="261">
        <v>-7.1586193095316233E-2</v>
      </c>
      <c r="P220" s="262">
        <v>7.1200021095316215E-2</v>
      </c>
    </row>
    <row r="221" spans="2:16" s="124" customFormat="1" ht="16" customHeight="1" x14ac:dyDescent="0.3">
      <c r="B221" s="461"/>
      <c r="C221" s="257" t="s">
        <v>248</v>
      </c>
      <c r="D221" s="258">
        <v>-0.16774318499999996</v>
      </c>
      <c r="E221" s="259">
        <v>0.14393138792736487</v>
      </c>
      <c r="F221" s="260">
        <v>0.98703302012097804</v>
      </c>
      <c r="G221" s="261">
        <v>-0.68670641337766658</v>
      </c>
      <c r="H221" s="262">
        <v>0.35122004337766666</v>
      </c>
      <c r="J221" s="461"/>
      <c r="K221" s="257" t="s">
        <v>249</v>
      </c>
      <c r="L221" s="263" t="s">
        <v>339</v>
      </c>
      <c r="M221" s="259">
        <v>1.9800456816177148E-2</v>
      </c>
      <c r="N221" s="260">
        <v>1.1180929515575144E-9</v>
      </c>
      <c r="O221" s="261">
        <v>-0.3043584907619829</v>
      </c>
      <c r="P221" s="262">
        <v>-0.16157227657135048</v>
      </c>
    </row>
    <row r="222" spans="2:16" s="124" customFormat="1" ht="16" customHeight="1" x14ac:dyDescent="0.3">
      <c r="B222" s="461"/>
      <c r="C222" s="291" t="s">
        <v>378</v>
      </c>
      <c r="D222" s="258">
        <v>-0.17729486766666636</v>
      </c>
      <c r="E222" s="259">
        <v>0.14393138792736487</v>
      </c>
      <c r="F222" s="260">
        <v>0.9803903937547207</v>
      </c>
      <c r="G222" s="261">
        <v>-0.69625809604433297</v>
      </c>
      <c r="H222" s="262">
        <v>0.34166836071100026</v>
      </c>
      <c r="J222" s="461"/>
      <c r="K222" s="257" t="s">
        <v>403</v>
      </c>
      <c r="L222" s="263" t="s">
        <v>340</v>
      </c>
      <c r="M222" s="259">
        <v>1.9800456816177148E-2</v>
      </c>
      <c r="N222" s="260">
        <v>8.0750830383724548E-5</v>
      </c>
      <c r="O222" s="261">
        <v>-0.19671142609531622</v>
      </c>
      <c r="P222" s="262">
        <v>-5.3925211904683787E-2</v>
      </c>
    </row>
    <row r="223" spans="2:16" s="124" customFormat="1" ht="16" customHeight="1" x14ac:dyDescent="0.3">
      <c r="B223" s="461"/>
      <c r="C223" s="291" t="s">
        <v>386</v>
      </c>
      <c r="D223" s="258">
        <v>-3.494778666666587E-3</v>
      </c>
      <c r="E223" s="259">
        <v>0.14393138792736487</v>
      </c>
      <c r="F223" s="264">
        <v>1</v>
      </c>
      <c r="G223" s="261">
        <v>-0.52245800704433321</v>
      </c>
      <c r="H223" s="262">
        <v>0.51546844971100003</v>
      </c>
      <c r="J223" s="461"/>
      <c r="K223" s="257" t="s">
        <v>420</v>
      </c>
      <c r="L223" s="263" t="s">
        <v>341</v>
      </c>
      <c r="M223" s="259">
        <v>1.9800456816177148E-2</v>
      </c>
      <c r="N223" s="260">
        <v>2.0617856124727219E-5</v>
      </c>
      <c r="O223" s="261">
        <v>-0.20826117909531622</v>
      </c>
      <c r="P223" s="262">
        <v>-6.5474964904683755E-2</v>
      </c>
    </row>
    <row r="224" spans="2:16" s="124" customFormat="1" ht="16" customHeight="1" x14ac:dyDescent="0.3">
      <c r="B224" s="461"/>
      <c r="C224" s="291" t="s">
        <v>380</v>
      </c>
      <c r="D224" s="258">
        <v>-9.9578665666666399E-2</v>
      </c>
      <c r="E224" s="259">
        <v>0.14393138792736487</v>
      </c>
      <c r="F224" s="260">
        <v>0.99986482600420445</v>
      </c>
      <c r="G224" s="261">
        <v>-0.61854189404433302</v>
      </c>
      <c r="H224" s="262">
        <v>0.41938456271100022</v>
      </c>
      <c r="J224" s="461"/>
      <c r="K224" s="257" t="s">
        <v>396</v>
      </c>
      <c r="L224" s="263" t="s">
        <v>342</v>
      </c>
      <c r="M224" s="259">
        <v>1.9800456816177148E-2</v>
      </c>
      <c r="N224" s="260">
        <v>1.9428645753738483E-4</v>
      </c>
      <c r="O224" s="261">
        <v>-0.18940889742864958</v>
      </c>
      <c r="P224" s="262">
        <v>-4.6622683238017118E-2</v>
      </c>
    </row>
    <row r="225" spans="2:22" s="124" customFormat="1" ht="16" customHeight="1" x14ac:dyDescent="0.3">
      <c r="B225" s="461"/>
      <c r="C225" s="291" t="s">
        <v>387</v>
      </c>
      <c r="D225" s="258">
        <v>0.19856315700000016</v>
      </c>
      <c r="E225" s="259">
        <v>0.14393138792736487</v>
      </c>
      <c r="F225" s="260">
        <v>0.9567857818362101</v>
      </c>
      <c r="G225" s="261">
        <v>-0.32040007137766646</v>
      </c>
      <c r="H225" s="262">
        <v>0.71752638537766678</v>
      </c>
      <c r="J225" s="461"/>
      <c r="K225" s="257" t="s">
        <v>404</v>
      </c>
      <c r="L225" s="263" t="s">
        <v>343</v>
      </c>
      <c r="M225" s="259">
        <v>1.9800456816177148E-2</v>
      </c>
      <c r="N225" s="260">
        <v>1.99858440907974E-9</v>
      </c>
      <c r="O225" s="261">
        <v>-0.29782147376198287</v>
      </c>
      <c r="P225" s="262">
        <v>-0.15503525957135045</v>
      </c>
    </row>
    <row r="226" spans="2:22" s="124" customFormat="1" ht="16" customHeight="1" x14ac:dyDescent="0.3">
      <c r="B226" s="461"/>
      <c r="C226" s="291" t="s">
        <v>381</v>
      </c>
      <c r="D226" s="258">
        <v>0.15895313300000002</v>
      </c>
      <c r="E226" s="259">
        <v>0.14393138792736487</v>
      </c>
      <c r="F226" s="260">
        <v>0.99146166846575523</v>
      </c>
      <c r="G226" s="261">
        <v>-0.36001009537766659</v>
      </c>
      <c r="H226" s="262">
        <v>0.67791636137766664</v>
      </c>
      <c r="J226" s="461"/>
      <c r="K226" s="257" t="s">
        <v>398</v>
      </c>
      <c r="L226" s="263" t="s">
        <v>344</v>
      </c>
      <c r="M226" s="259">
        <v>1.9800456816177148E-2</v>
      </c>
      <c r="N226" s="260">
        <v>1.4718894991716525E-9</v>
      </c>
      <c r="O226" s="261">
        <v>-0.30124777509531619</v>
      </c>
      <c r="P226" s="262">
        <v>-0.15846156090468377</v>
      </c>
    </row>
    <row r="227" spans="2:22" s="124" customFormat="1" ht="16" customHeight="1" x14ac:dyDescent="0.3">
      <c r="B227" s="461"/>
      <c r="C227" s="291" t="s">
        <v>382</v>
      </c>
      <c r="D227" s="258">
        <v>0.11076567166666673</v>
      </c>
      <c r="E227" s="259">
        <v>0.14393138792736487</v>
      </c>
      <c r="F227" s="260">
        <v>0.99962881823567096</v>
      </c>
      <c r="G227" s="261">
        <v>-0.40819755671099989</v>
      </c>
      <c r="H227" s="262">
        <v>0.62972890004433335</v>
      </c>
      <c r="J227" s="461"/>
      <c r="K227" s="257" t="s">
        <v>424</v>
      </c>
      <c r="L227" s="263" t="s">
        <v>345</v>
      </c>
      <c r="M227" s="259">
        <v>1.9800456816177148E-2</v>
      </c>
      <c r="N227" s="260">
        <v>7.3721818649730153E-9</v>
      </c>
      <c r="O227" s="261">
        <v>-0.28359646242864955</v>
      </c>
      <c r="P227" s="262">
        <v>-0.14081024823801713</v>
      </c>
    </row>
    <row r="228" spans="2:22" s="124" customFormat="1" ht="16" customHeight="1" x14ac:dyDescent="0.3">
      <c r="B228" s="461"/>
      <c r="C228" s="291" t="s">
        <v>383</v>
      </c>
      <c r="D228" s="258">
        <v>0.12105996633333338</v>
      </c>
      <c r="E228" s="259">
        <v>0.14393138792736487</v>
      </c>
      <c r="F228" s="260">
        <v>0.99915945598310263</v>
      </c>
      <c r="G228" s="261">
        <v>-0.39790326204433324</v>
      </c>
      <c r="H228" s="262">
        <v>0.640023194711</v>
      </c>
      <c r="J228" s="461"/>
      <c r="K228" s="257" t="s">
        <v>407</v>
      </c>
      <c r="L228" s="258">
        <v>7.5160409999999872E-3</v>
      </c>
      <c r="M228" s="259">
        <v>1.9800456816177148E-2</v>
      </c>
      <c r="N228" s="260">
        <v>0.99999969979495418</v>
      </c>
      <c r="O228" s="261">
        <v>-6.3877066095316237E-2</v>
      </c>
      <c r="P228" s="262">
        <v>7.8909148095316212E-2</v>
      </c>
    </row>
    <row r="229" spans="2:22" s="124" customFormat="1" ht="16" customHeight="1" thickBot="1" x14ac:dyDescent="0.35">
      <c r="B229" s="465"/>
      <c r="C229" s="294" t="s">
        <v>388</v>
      </c>
      <c r="D229" s="274">
        <v>7.7423675333333497E-2</v>
      </c>
      <c r="E229" s="275">
        <v>0.14393138792736487</v>
      </c>
      <c r="F229" s="276">
        <v>0.99998882355603091</v>
      </c>
      <c r="G229" s="277">
        <v>-0.44153955304433312</v>
      </c>
      <c r="H229" s="278">
        <v>0.59638690371100012</v>
      </c>
      <c r="J229" s="465"/>
      <c r="K229" s="273" t="s">
        <v>401</v>
      </c>
      <c r="L229" s="274">
        <v>-2.848396666666668E-2</v>
      </c>
      <c r="M229" s="275">
        <v>1.9800456816177148E-2</v>
      </c>
      <c r="N229" s="276">
        <v>0.94330321945430295</v>
      </c>
      <c r="O229" s="277">
        <v>-9.9877073761982904E-2</v>
      </c>
      <c r="P229" s="278">
        <v>4.2909140428649545E-2</v>
      </c>
    </row>
    <row r="230" spans="2:22" s="279" customFormat="1" ht="13" x14ac:dyDescent="0.3"/>
    <row r="231" spans="2:22" s="124" customFormat="1" ht="13.5" thickBot="1" x14ac:dyDescent="0.35">
      <c r="C231" s="252" t="s">
        <v>522</v>
      </c>
    </row>
    <row r="232" spans="2:22" s="124" customFormat="1" ht="14.5" x14ac:dyDescent="0.3">
      <c r="C232" s="246"/>
      <c r="D232" s="466" t="s">
        <v>178</v>
      </c>
      <c r="E232" s="467"/>
      <c r="F232" s="467"/>
      <c r="G232" s="130"/>
      <c r="H232" s="130"/>
      <c r="I232" s="468" t="s">
        <v>194</v>
      </c>
      <c r="J232" s="454"/>
      <c r="K232" s="454"/>
      <c r="L232" s="130"/>
      <c r="M232" s="247"/>
      <c r="N232" s="463" t="s">
        <v>195</v>
      </c>
      <c r="O232" s="464"/>
      <c r="P232" s="454" t="s">
        <v>196</v>
      </c>
      <c r="Q232" s="454"/>
      <c r="R232" s="454"/>
      <c r="S232" s="130"/>
      <c r="T232" s="247"/>
      <c r="U232" s="463" t="s">
        <v>197</v>
      </c>
      <c r="V232" s="464"/>
    </row>
    <row r="233" spans="2:22" s="124" customFormat="1" ht="12.5" x14ac:dyDescent="0.3">
      <c r="C233" s="131"/>
      <c r="D233" s="132" t="s">
        <v>10</v>
      </c>
      <c r="E233" s="125" t="s">
        <v>11</v>
      </c>
      <c r="F233" s="125" t="s">
        <v>12</v>
      </c>
      <c r="G233" s="125" t="s">
        <v>348</v>
      </c>
      <c r="H233" s="125" t="s">
        <v>346</v>
      </c>
      <c r="I233" s="132" t="s">
        <v>10</v>
      </c>
      <c r="J233" s="125" t="s">
        <v>11</v>
      </c>
      <c r="K233" s="125" t="s">
        <v>12</v>
      </c>
      <c r="L233" s="125" t="s">
        <v>348</v>
      </c>
      <c r="M233" s="248" t="s">
        <v>346</v>
      </c>
      <c r="O233" s="126"/>
      <c r="P233" s="125" t="s">
        <v>10</v>
      </c>
      <c r="Q233" s="125" t="s">
        <v>11</v>
      </c>
      <c r="R233" s="125" t="s">
        <v>12</v>
      </c>
      <c r="S233" s="125" t="s">
        <v>348</v>
      </c>
      <c r="T233" s="248" t="s">
        <v>346</v>
      </c>
      <c r="V233" s="126"/>
    </row>
    <row r="234" spans="2:22" s="124" customFormat="1" ht="12.5" x14ac:dyDescent="0.3">
      <c r="C234" s="131" t="s">
        <v>154</v>
      </c>
      <c r="D234" s="123">
        <v>1.0052964118482299</v>
      </c>
      <c r="E234" s="124">
        <v>1.00461633111472</v>
      </c>
      <c r="F234" s="124">
        <v>0.99987995864764501</v>
      </c>
      <c r="G234" s="124">
        <f>AVERAGE(D234:F234)</f>
        <v>1.0032642338701983</v>
      </c>
      <c r="H234" s="124">
        <f>STDEV(D234:F234)</f>
        <v>2.9505281794136584E-3</v>
      </c>
      <c r="I234" s="123">
        <v>0.86709324271730903</v>
      </c>
      <c r="J234" s="124">
        <v>0.99610818150241598</v>
      </c>
      <c r="K234" s="124">
        <v>0.80888892281737002</v>
      </c>
      <c r="L234" s="124">
        <f>AVERAGE(I234:K234)</f>
        <v>0.89069678234569827</v>
      </c>
      <c r="M234" s="249">
        <f>STDEV(I234:K234)</f>
        <v>9.5815489446572505E-2</v>
      </c>
      <c r="N234" s="124">
        <f>_xlfn.T.TEST(D234:F234,I234:K234,2,2)</f>
        <v>0.11171448571044865</v>
      </c>
      <c r="O234" s="126" t="s">
        <v>163</v>
      </c>
      <c r="P234" s="124">
        <v>0.87448468017915604</v>
      </c>
      <c r="Q234" s="124">
        <v>0.87603147744657195</v>
      </c>
      <c r="R234" s="124">
        <v>0.74101574101574097</v>
      </c>
      <c r="S234" s="124">
        <f>AVERAGE(P234:R234)</f>
        <v>0.83051063288048965</v>
      </c>
      <c r="T234" s="249">
        <f>STDEV(P234:R234)</f>
        <v>7.7508708529164097E-2</v>
      </c>
      <c r="U234" s="124">
        <f>_xlfn.T.TEST(D234:F234,P234:R234,2,2)</f>
        <v>1.8183619692455515E-2</v>
      </c>
      <c r="V234" s="126" t="s">
        <v>165</v>
      </c>
    </row>
    <row r="235" spans="2:22" s="124" customFormat="1" ht="12.5" x14ac:dyDescent="0.3">
      <c r="C235" s="131" t="s">
        <v>207</v>
      </c>
      <c r="D235" s="123">
        <v>0.95914991948863804</v>
      </c>
      <c r="E235" s="124">
        <v>1.0547740517314601</v>
      </c>
      <c r="F235" s="124">
        <v>0.98689300653948597</v>
      </c>
      <c r="G235" s="124">
        <f>AVERAGE(D235:F235)</f>
        <v>1.0002723259198614</v>
      </c>
      <c r="H235" s="124">
        <f>STDEV(D235:F235)</f>
        <v>4.9196019220153854E-2</v>
      </c>
      <c r="I235" s="123">
        <v>2.9311324369537601</v>
      </c>
      <c r="J235" s="124">
        <v>2.7479423035173398</v>
      </c>
      <c r="K235" s="124">
        <v>2.2293767034299998</v>
      </c>
      <c r="L235" s="124">
        <f>AVERAGE(I235:K235)</f>
        <v>2.6361504813003664</v>
      </c>
      <c r="M235" s="249">
        <f>STDEV(I235:K235)</f>
        <v>0.36398947240176099</v>
      </c>
      <c r="N235" s="124">
        <f>_xlfn.T.TEST(D235:F235,I235:K235,2,2)</f>
        <v>1.5199611711307337E-3</v>
      </c>
      <c r="O235" s="126" t="s">
        <v>167</v>
      </c>
      <c r="P235" s="124">
        <v>0.86290159824034396</v>
      </c>
      <c r="Q235" s="124">
        <v>0.81643043841315499</v>
      </c>
      <c r="R235" s="124">
        <v>0.79429890181561502</v>
      </c>
      <c r="S235" s="124">
        <f>AVERAGE(P235:R235)</f>
        <v>0.82454364615637132</v>
      </c>
      <c r="T235" s="249">
        <f>STDEV(P235:R235)</f>
        <v>3.5013577282238931E-2</v>
      </c>
      <c r="U235" s="124">
        <f>_xlfn.T.TEST(D235:F235,P235:R235,2,2)</f>
        <v>7.2789467214322565E-3</v>
      </c>
      <c r="V235" s="126" t="s">
        <v>167</v>
      </c>
    </row>
    <row r="236" spans="2:22" s="124" customFormat="1" ht="12.5" x14ac:dyDescent="0.3">
      <c r="C236" s="131" t="s">
        <v>439</v>
      </c>
      <c r="D236" s="123">
        <v>1.4352214290087999</v>
      </c>
      <c r="E236" s="124">
        <v>1.4206642381844401</v>
      </c>
      <c r="F236" s="124">
        <v>1.3990717284013601</v>
      </c>
      <c r="G236" s="124">
        <f>AVERAGE(D236:F236)</f>
        <v>1.4183191318648667</v>
      </c>
      <c r="H236" s="124">
        <f>STDEV(D236:F236)</f>
        <v>1.818859137589993E-2</v>
      </c>
      <c r="I236" s="123">
        <v>2.8706518428458798</v>
      </c>
      <c r="J236" s="124">
        <v>2.5521377139524901</v>
      </c>
      <c r="K236" s="124">
        <v>2.1674479150313601</v>
      </c>
      <c r="L236" s="124">
        <f>AVERAGE(I236:K236)</f>
        <v>2.5300791572765768</v>
      </c>
      <c r="M236" s="249">
        <f>STDEV(I236:K236)</f>
        <v>0.35212054181119723</v>
      </c>
      <c r="N236" s="124">
        <f>_xlfn.T.TEST(D236:F236,I236:K236,2,2)</f>
        <v>5.4652906445839585E-3</v>
      </c>
      <c r="O236" s="126" t="s">
        <v>167</v>
      </c>
      <c r="P236" s="124">
        <v>1.19984705157023</v>
      </c>
      <c r="Q236" s="124">
        <v>1.29529597389921</v>
      </c>
      <c r="R236" s="124">
        <v>1.2105588663011699</v>
      </c>
      <c r="S236" s="124">
        <f>AVERAGE(P236:R236)</f>
        <v>1.2352339639235366</v>
      </c>
      <c r="T236" s="249">
        <f>STDEV(P236:R236)</f>
        <v>5.2290243119017074E-2</v>
      </c>
      <c r="U236" s="124">
        <f>_xlfn.T.TEST(D236:F236,P236:R236,2,2)</f>
        <v>4.5995270900497619E-3</v>
      </c>
      <c r="V236" s="126" t="s">
        <v>167</v>
      </c>
    </row>
    <row r="237" spans="2:22" s="124" customFormat="1" ht="13" thickBot="1" x14ac:dyDescent="0.35">
      <c r="C237" s="135" t="s">
        <v>199</v>
      </c>
      <c r="D237" s="93">
        <v>1.6399909022346399</v>
      </c>
      <c r="E237" s="136">
        <v>1.54164162954221</v>
      </c>
      <c r="F237" s="136">
        <v>1.65467927369307</v>
      </c>
      <c r="G237" s="136">
        <f>AVERAGE(D237:F237)</f>
        <v>1.6121039351566397</v>
      </c>
      <c r="H237" s="136">
        <f>STDEV(D237:F237)</f>
        <v>6.146250441042251E-2</v>
      </c>
      <c r="I237" s="93">
        <v>2.9809363776322102</v>
      </c>
      <c r="J237" s="136">
        <v>2.8935638564408901</v>
      </c>
      <c r="K237" s="136">
        <v>2.5155444611858302</v>
      </c>
      <c r="L237" s="136">
        <f>AVERAGE(I237:K237)</f>
        <v>2.7966815650863097</v>
      </c>
      <c r="M237" s="250">
        <f>STDEV(I237:K237)</f>
        <v>0.24736014787550939</v>
      </c>
      <c r="N237" s="136">
        <f>_xlfn.T.TEST(D237:F237,I237:K237,2,2)</f>
        <v>1.2930011610351279E-3</v>
      </c>
      <c r="O237" s="94" t="s">
        <v>167</v>
      </c>
      <c r="P237" s="136">
        <v>1.20581251560241</v>
      </c>
      <c r="Q237" s="136">
        <v>1.2334614424466901</v>
      </c>
      <c r="R237" s="136">
        <v>1.0488840618478501</v>
      </c>
      <c r="S237" s="136">
        <f>AVERAGE(P237:R237)</f>
        <v>1.1627193399656501</v>
      </c>
      <c r="T237" s="250">
        <f>STDEV(P237:R237)</f>
        <v>9.9548825693866111E-2</v>
      </c>
      <c r="U237" s="136">
        <f>_xlfn.T.TEST(D237:F237,P237:R237,2,2)</f>
        <v>2.6506592819159043E-3</v>
      </c>
      <c r="V237" s="94" t="s">
        <v>167</v>
      </c>
    </row>
    <row r="239" spans="2:22" s="124" customFormat="1" ht="13.5" thickBot="1" x14ac:dyDescent="0.35">
      <c r="C239" s="252" t="s">
        <v>520</v>
      </c>
    </row>
    <row r="240" spans="2:22" s="124" customFormat="1" ht="13" x14ac:dyDescent="0.3">
      <c r="B240" s="243"/>
      <c r="C240" s="247"/>
      <c r="D240" s="130" t="s">
        <v>10</v>
      </c>
      <c r="E240" s="130" t="s">
        <v>11</v>
      </c>
      <c r="F240" s="130" t="s">
        <v>12</v>
      </c>
      <c r="G240" s="130" t="s">
        <v>348</v>
      </c>
      <c r="H240" s="247" t="s">
        <v>346</v>
      </c>
      <c r="I240" s="130"/>
      <c r="J240" s="130" t="s">
        <v>434</v>
      </c>
      <c r="K240" s="247"/>
      <c r="L240" s="130"/>
      <c r="M240" s="130" t="s">
        <v>434</v>
      </c>
      <c r="N240" s="245"/>
    </row>
    <row r="241" spans="2:14" s="124" customFormat="1" ht="12.5" x14ac:dyDescent="0.3">
      <c r="B241" s="483" t="s">
        <v>0</v>
      </c>
      <c r="C241" s="319" t="s">
        <v>154</v>
      </c>
      <c r="D241" s="320">
        <v>1.0001321728910881</v>
      </c>
      <c r="E241" s="320">
        <v>1.0000274047642728</v>
      </c>
      <c r="F241" s="320">
        <v>1.0000468007272452</v>
      </c>
      <c r="G241" s="320">
        <f t="shared" ref="G241:G252" si="4">AVERAGE(D241:F241)</f>
        <v>1.000068792794202</v>
      </c>
      <c r="H241" s="319">
        <f t="shared" ref="H241:H252" si="5">STDEV(D241:F241)</f>
        <v>5.5738930343848571E-5</v>
      </c>
      <c r="I241" s="320"/>
      <c r="J241" s="320"/>
      <c r="K241" s="319"/>
      <c r="L241" s="320"/>
      <c r="M241" s="320"/>
      <c r="N241" s="321"/>
    </row>
    <row r="242" spans="2:14" s="124" customFormat="1" ht="12.5" x14ac:dyDescent="0.3">
      <c r="B242" s="484"/>
      <c r="C242" s="249" t="s">
        <v>158</v>
      </c>
      <c r="D242" s="124">
        <v>1.1612977980004917</v>
      </c>
      <c r="E242" s="124">
        <v>1.5659152419595446</v>
      </c>
      <c r="F242" s="124">
        <v>1.1354113561921682</v>
      </c>
      <c r="G242" s="124">
        <f t="shared" si="4"/>
        <v>1.287541465384068</v>
      </c>
      <c r="H242" s="249">
        <f t="shared" si="5"/>
        <v>0.24142596501007119</v>
      </c>
      <c r="K242" s="249"/>
      <c r="N242" s="126"/>
    </row>
    <row r="243" spans="2:14" s="124" customFormat="1" ht="12.5" x14ac:dyDescent="0.3">
      <c r="B243" s="485"/>
      <c r="C243" s="322" t="s">
        <v>199</v>
      </c>
      <c r="D243" s="323">
        <v>1.4739860056999763</v>
      </c>
      <c r="E243" s="323">
        <v>1.9008828904723238</v>
      </c>
      <c r="F243" s="323">
        <v>1.4378745152801933</v>
      </c>
      <c r="G243" s="323">
        <f t="shared" si="4"/>
        <v>1.6042478038174979</v>
      </c>
      <c r="H243" s="322">
        <f t="shared" si="5"/>
        <v>0.25752726246190066</v>
      </c>
      <c r="I243" s="323"/>
      <c r="J243" s="323"/>
      <c r="K243" s="322"/>
      <c r="L243" s="323"/>
      <c r="M243" s="323"/>
      <c r="N243" s="324"/>
    </row>
    <row r="244" spans="2:14" s="124" customFormat="1" ht="13" x14ac:dyDescent="0.3">
      <c r="B244" s="486" t="s">
        <v>182</v>
      </c>
      <c r="C244" s="319" t="s">
        <v>154</v>
      </c>
      <c r="D244" s="320">
        <v>0.95942842547102669</v>
      </c>
      <c r="E244" s="320">
        <v>1.2820025228501648</v>
      </c>
      <c r="F244" s="320">
        <v>1.1230118046066484</v>
      </c>
      <c r="G244" s="320">
        <f t="shared" si="4"/>
        <v>1.1214809176426133</v>
      </c>
      <c r="H244" s="319">
        <f t="shared" si="5"/>
        <v>0.16129249761276485</v>
      </c>
      <c r="I244" s="320" t="s">
        <v>480</v>
      </c>
      <c r="J244" s="320">
        <f>_xlfn.T.TEST(D241:F241,D244:F244,2,2)</f>
        <v>0.26227556001831759</v>
      </c>
      <c r="K244" s="319" t="s">
        <v>155</v>
      </c>
      <c r="L244" s="320"/>
      <c r="M244" s="320"/>
      <c r="N244" s="321"/>
    </row>
    <row r="245" spans="2:14" s="124" customFormat="1" ht="13" x14ac:dyDescent="0.3">
      <c r="B245" s="481"/>
      <c r="C245" s="249" t="s">
        <v>158</v>
      </c>
      <c r="D245" s="124">
        <v>1.7371903781922409</v>
      </c>
      <c r="E245" s="124">
        <v>1.7709171476445</v>
      </c>
      <c r="F245" s="124">
        <v>1.7495825893434023</v>
      </c>
      <c r="G245" s="124">
        <f t="shared" si="4"/>
        <v>1.7525633717267144</v>
      </c>
      <c r="H245" s="249">
        <f t="shared" si="5"/>
        <v>1.7059822453178063E-2</v>
      </c>
      <c r="I245" s="124" t="s">
        <v>481</v>
      </c>
      <c r="J245" s="124">
        <f>_xlfn.T.TEST(D242:F242,D245:F245,2,2)</f>
        <v>2.9163078835455481E-2</v>
      </c>
      <c r="K245" s="249" t="s">
        <v>157</v>
      </c>
      <c r="N245" s="126"/>
    </row>
    <row r="246" spans="2:14" s="124" customFormat="1" ht="13" x14ac:dyDescent="0.3">
      <c r="B246" s="487"/>
      <c r="C246" s="322" t="s">
        <v>199</v>
      </c>
      <c r="D246" s="323">
        <v>2.2789782945460555</v>
      </c>
      <c r="E246" s="323">
        <v>2.5130018717403</v>
      </c>
      <c r="F246" s="323">
        <v>2.3216153770889947</v>
      </c>
      <c r="G246" s="323">
        <f t="shared" si="4"/>
        <v>2.3711985144584502</v>
      </c>
      <c r="H246" s="322">
        <f t="shared" si="5"/>
        <v>0.12464198451664006</v>
      </c>
      <c r="I246" s="323" t="s">
        <v>482</v>
      </c>
      <c r="J246" s="323">
        <f>_xlfn.T.TEST(D243:F243,D246:F246,2,2)</f>
        <v>9.7118312138634848E-3</v>
      </c>
      <c r="K246" s="322" t="s">
        <v>160</v>
      </c>
      <c r="L246" s="323"/>
      <c r="M246" s="323"/>
      <c r="N246" s="324"/>
    </row>
    <row r="247" spans="2:14" s="124" customFormat="1" ht="13" x14ac:dyDescent="0.3">
      <c r="B247" s="486" t="s">
        <v>201</v>
      </c>
      <c r="C247" s="319" t="s">
        <v>154</v>
      </c>
      <c r="D247" s="320">
        <v>2.1549092685082361</v>
      </c>
      <c r="E247" s="320">
        <v>2.6880868027629834</v>
      </c>
      <c r="F247" s="320">
        <v>2.1223813755139083</v>
      </c>
      <c r="G247" s="320">
        <f t="shared" si="4"/>
        <v>2.3217924822617095</v>
      </c>
      <c r="H247" s="319">
        <f t="shared" si="5"/>
        <v>0.31763684118703717</v>
      </c>
      <c r="I247" s="320" t="s">
        <v>483</v>
      </c>
      <c r="J247" s="320">
        <f>_xlfn.T.TEST(D241:F241,D247:F247,2,2)</f>
        <v>1.9646720446042216E-3</v>
      </c>
      <c r="K247" s="319" t="s">
        <v>160</v>
      </c>
      <c r="L247" s="320"/>
      <c r="M247" s="320"/>
      <c r="N247" s="321"/>
    </row>
    <row r="248" spans="2:14" s="124" customFormat="1" ht="13" x14ac:dyDescent="0.3">
      <c r="B248" s="481"/>
      <c r="C248" s="249" t="s">
        <v>158</v>
      </c>
      <c r="D248" s="124">
        <v>3.6174039074867226</v>
      </c>
      <c r="E248" s="124">
        <v>4.5831766836453873</v>
      </c>
      <c r="F248" s="124">
        <v>3.4317566360173819</v>
      </c>
      <c r="G248" s="124">
        <f t="shared" si="4"/>
        <v>3.8774457423831641</v>
      </c>
      <c r="H248" s="249">
        <f t="shared" si="5"/>
        <v>0.61818957322341683</v>
      </c>
      <c r="I248" s="124" t="s">
        <v>484</v>
      </c>
      <c r="J248" s="124">
        <f>_xlfn.T.TEST(D242:F242,D248:F248,2,2)</f>
        <v>2.4986229540150864E-3</v>
      </c>
      <c r="K248" s="249" t="s">
        <v>160</v>
      </c>
      <c r="N248" s="126"/>
    </row>
    <row r="249" spans="2:14" s="124" customFormat="1" ht="13" x14ac:dyDescent="0.3">
      <c r="B249" s="487"/>
      <c r="C249" s="322" t="s">
        <v>199</v>
      </c>
      <c r="D249" s="323">
        <v>3.3315949005037786</v>
      </c>
      <c r="E249" s="323">
        <v>4.7269034715126264</v>
      </c>
      <c r="F249" s="323">
        <v>3.4148650509381109</v>
      </c>
      <c r="G249" s="323">
        <f t="shared" si="4"/>
        <v>3.8244544743181721</v>
      </c>
      <c r="H249" s="322">
        <f t="shared" si="5"/>
        <v>0.7826519813373588</v>
      </c>
      <c r="I249" s="323" t="s">
        <v>485</v>
      </c>
      <c r="J249" s="323">
        <f>_xlfn.T.TEST(D243:F243,D249:F249,2,2)</f>
        <v>9.5377345939668141E-3</v>
      </c>
      <c r="K249" s="322" t="s">
        <v>160</v>
      </c>
      <c r="L249" s="323"/>
      <c r="M249" s="323"/>
      <c r="N249" s="324"/>
    </row>
    <row r="250" spans="2:14" s="124" customFormat="1" ht="13" x14ac:dyDescent="0.3">
      <c r="B250" s="481" t="s">
        <v>200</v>
      </c>
      <c r="C250" s="249" t="s">
        <v>154</v>
      </c>
      <c r="D250" s="124">
        <v>1.96573409939035</v>
      </c>
      <c r="E250" s="124">
        <v>2.4337002501504199</v>
      </c>
      <c r="F250" s="124">
        <v>2.0880487330637698</v>
      </c>
      <c r="G250" s="124">
        <f t="shared" si="4"/>
        <v>2.1624943608681799</v>
      </c>
      <c r="H250" s="249">
        <f t="shared" si="5"/>
        <v>0.24270289077119309</v>
      </c>
      <c r="I250" s="124" t="s">
        <v>486</v>
      </c>
      <c r="J250" s="124">
        <f>_xlfn.T.TEST(D241:F241,D250:F250,2,2)</f>
        <v>1.1529359411007606E-3</v>
      </c>
      <c r="K250" s="249" t="s">
        <v>160</v>
      </c>
      <c r="L250" s="124" t="s">
        <v>477</v>
      </c>
      <c r="M250" s="124">
        <f>_xlfn.T.TEST(D247:F247,D250:F250,2,2)</f>
        <v>0.52801722126872419</v>
      </c>
      <c r="N250" s="126" t="s">
        <v>155</v>
      </c>
    </row>
    <row r="251" spans="2:14" s="124" customFormat="1" ht="13.75" customHeight="1" x14ac:dyDescent="0.3">
      <c r="B251" s="481"/>
      <c r="C251" s="249" t="s">
        <v>158</v>
      </c>
      <c r="D251" s="124">
        <v>3.2461120907518066</v>
      </c>
      <c r="E251" s="124">
        <v>4.5867329765867515</v>
      </c>
      <c r="F251" s="124">
        <v>3.4120625250506067</v>
      </c>
      <c r="G251" s="124">
        <f t="shared" si="4"/>
        <v>3.7483025307963884</v>
      </c>
      <c r="H251" s="249">
        <f t="shared" si="5"/>
        <v>0.73082767871924259</v>
      </c>
      <c r="I251" s="124" t="s">
        <v>487</v>
      </c>
      <c r="J251" s="124">
        <f>_xlfn.T.TEST(D242:F242,D251:F251,2,2)</f>
        <v>5.1985315965809324E-3</v>
      </c>
      <c r="K251" s="249" t="s">
        <v>160</v>
      </c>
      <c r="L251" s="124" t="s">
        <v>478</v>
      </c>
      <c r="M251" s="124">
        <f>_xlfn.T.TEST(D248:F248,D251:F251,2,2)</f>
        <v>0.8267058267415105</v>
      </c>
      <c r="N251" s="126" t="s">
        <v>155</v>
      </c>
    </row>
    <row r="252" spans="2:14" s="124" customFormat="1" ht="14.4" customHeight="1" thickBot="1" x14ac:dyDescent="0.35">
      <c r="B252" s="482"/>
      <c r="C252" s="250" t="s">
        <v>199</v>
      </c>
      <c r="D252" s="136">
        <v>3.1766823164737099</v>
      </c>
      <c r="E252" s="136">
        <v>4.5545048344623398</v>
      </c>
      <c r="F252" s="136">
        <v>3.5098504676179179</v>
      </c>
      <c r="G252" s="136">
        <f t="shared" si="4"/>
        <v>3.7470125395179892</v>
      </c>
      <c r="H252" s="250">
        <f t="shared" si="5"/>
        <v>0.71887628214462806</v>
      </c>
      <c r="I252" s="136" t="s">
        <v>488</v>
      </c>
      <c r="J252" s="136">
        <f>_xlfn.T.TEST(D243:F243,D252:F252,2,2)</f>
        <v>8.2775467186119982E-3</v>
      </c>
      <c r="K252" s="250" t="s">
        <v>160</v>
      </c>
      <c r="L252" s="136" t="s">
        <v>479</v>
      </c>
      <c r="M252" s="136">
        <f>_xlfn.T.TEST(D249:F249,D252:F252,2,2)</f>
        <v>0.90564816109394841</v>
      </c>
      <c r="N252" s="94" t="s">
        <v>155</v>
      </c>
    </row>
    <row r="253" spans="2:14" s="279" customFormat="1" ht="13" x14ac:dyDescent="0.3"/>
    <row r="254" spans="2:14" s="124" customFormat="1" ht="13.5" thickBot="1" x14ac:dyDescent="0.35">
      <c r="C254" s="252" t="s">
        <v>521</v>
      </c>
    </row>
    <row r="255" spans="2:14" s="124" customFormat="1" ht="13" x14ac:dyDescent="0.3">
      <c r="B255" s="243"/>
      <c r="C255" s="285"/>
      <c r="D255" s="290" t="s">
        <v>10</v>
      </c>
      <c r="E255" s="290" t="s">
        <v>11</v>
      </c>
      <c r="F255" s="290" t="s">
        <v>12</v>
      </c>
      <c r="G255" s="290" t="s">
        <v>348</v>
      </c>
      <c r="H255" s="285" t="s">
        <v>346</v>
      </c>
      <c r="I255" s="290"/>
      <c r="J255" s="290" t="s">
        <v>437</v>
      </c>
      <c r="K255" s="290"/>
      <c r="L255" s="290"/>
      <c r="M255" s="290" t="s">
        <v>437</v>
      </c>
      <c r="N255" s="245"/>
    </row>
    <row r="256" spans="2:14" s="124" customFormat="1" ht="12.5" x14ac:dyDescent="0.3">
      <c r="B256" s="483" t="s">
        <v>0</v>
      </c>
      <c r="C256" s="319" t="s">
        <v>154</v>
      </c>
      <c r="D256" s="320">
        <v>1.0000001781479959</v>
      </c>
      <c r="E256" s="320">
        <v>0.99999987330899542</v>
      </c>
      <c r="F256" s="320">
        <v>0.99999994978353524</v>
      </c>
      <c r="G256" s="325">
        <f t="shared" ref="G256:G267" si="6">AVERAGE(D256:F256)</f>
        <v>1.000000000413509</v>
      </c>
      <c r="H256" s="326">
        <f>STDEV(D256:F256)</f>
        <v>1.586009133835104E-7</v>
      </c>
      <c r="I256" s="320"/>
      <c r="J256" s="320"/>
      <c r="K256" s="320"/>
      <c r="L256" s="320"/>
      <c r="M256" s="320"/>
      <c r="N256" s="321"/>
    </row>
    <row r="257" spans="2:14" s="124" customFormat="1" ht="12.5" x14ac:dyDescent="0.3">
      <c r="B257" s="484"/>
      <c r="C257" s="249" t="s">
        <v>158</v>
      </c>
      <c r="D257" s="124">
        <v>2.3195063949224699</v>
      </c>
      <c r="E257" s="124">
        <v>2.58383590978015</v>
      </c>
      <c r="F257" s="124">
        <v>2.3452812949278501</v>
      </c>
      <c r="G257" s="313">
        <f t="shared" si="6"/>
        <v>2.4162078665434898</v>
      </c>
      <c r="H257" s="302">
        <f t="shared" ref="H257:H267" si="7">STDEV(D257:F257)</f>
        <v>0.14574106156840461</v>
      </c>
      <c r="N257" s="126"/>
    </row>
    <row r="258" spans="2:14" s="124" customFormat="1" ht="12.5" x14ac:dyDescent="0.3">
      <c r="B258" s="485"/>
      <c r="C258" s="322" t="s">
        <v>199</v>
      </c>
      <c r="D258" s="323">
        <v>3.8267243864762999</v>
      </c>
      <c r="E258" s="323">
        <v>3.8836107770669801</v>
      </c>
      <c r="F258" s="323">
        <v>3.58117226827612</v>
      </c>
      <c r="G258" s="327">
        <f t="shared" si="6"/>
        <v>3.7638358106064671</v>
      </c>
      <c r="H258" s="328">
        <f t="shared" si="7"/>
        <v>0.16072800823475544</v>
      </c>
      <c r="I258" s="323"/>
      <c r="J258" s="323"/>
      <c r="K258" s="323"/>
      <c r="L258" s="323"/>
      <c r="M258" s="323"/>
      <c r="N258" s="324"/>
    </row>
    <row r="259" spans="2:14" s="124" customFormat="1" ht="13" x14ac:dyDescent="0.3">
      <c r="B259" s="486" t="s">
        <v>201</v>
      </c>
      <c r="C259" s="319" t="s">
        <v>154</v>
      </c>
      <c r="D259" s="320">
        <v>1.9480950283123299</v>
      </c>
      <c r="E259" s="320">
        <v>2.23984512093037</v>
      </c>
      <c r="F259" s="320">
        <v>2.1958219603986602</v>
      </c>
      <c r="G259" s="325">
        <f t="shared" si="6"/>
        <v>2.1279207032137868</v>
      </c>
      <c r="H259" s="326">
        <f t="shared" si="7"/>
        <v>0.15728148232110317</v>
      </c>
      <c r="I259" s="320" t="s">
        <v>483</v>
      </c>
      <c r="J259" s="320">
        <f>_xlfn.T.TEST(D256:F256,D259:F259,2,2)</f>
        <v>2.4152838178482985E-4</v>
      </c>
      <c r="K259" s="320" t="s">
        <v>161</v>
      </c>
      <c r="L259" s="320"/>
      <c r="M259" s="320"/>
      <c r="N259" s="321"/>
    </row>
    <row r="260" spans="2:14" s="124" customFormat="1" ht="13" x14ac:dyDescent="0.3">
      <c r="B260" s="481"/>
      <c r="C260" s="249" t="s">
        <v>158</v>
      </c>
      <c r="D260" s="124">
        <v>6.9912739648985402</v>
      </c>
      <c r="E260" s="124">
        <v>6.8492337712511899</v>
      </c>
      <c r="F260" s="124">
        <v>6.6082231601795396</v>
      </c>
      <c r="G260" s="313">
        <f t="shared" si="6"/>
        <v>6.8162436321097566</v>
      </c>
      <c r="H260" s="302">
        <f t="shared" si="7"/>
        <v>0.19364462737033747</v>
      </c>
      <c r="I260" s="124" t="s">
        <v>484</v>
      </c>
      <c r="J260" s="124">
        <f>_xlfn.T.TEST(D257:F257,D260:F260,2,2)</f>
        <v>6.0955111816566252E-6</v>
      </c>
      <c r="K260" s="124" t="s">
        <v>161</v>
      </c>
      <c r="N260" s="126"/>
    </row>
    <row r="261" spans="2:14" s="124" customFormat="1" ht="13" x14ac:dyDescent="0.3">
      <c r="B261" s="487"/>
      <c r="C261" s="322" t="s">
        <v>199</v>
      </c>
      <c r="D261" s="323">
        <v>5.4892852324185402</v>
      </c>
      <c r="E261" s="323">
        <v>5.5956253578708504</v>
      </c>
      <c r="F261" s="323">
        <v>5.2426970745295201</v>
      </c>
      <c r="G261" s="327">
        <f t="shared" si="6"/>
        <v>5.4425358882729702</v>
      </c>
      <c r="H261" s="328">
        <f t="shared" si="7"/>
        <v>0.18104894139181063</v>
      </c>
      <c r="I261" s="323" t="s">
        <v>489</v>
      </c>
      <c r="J261" s="323">
        <f>_xlfn.T.TEST(D258:F258,D261:F261,2,2)</f>
        <v>2.7553796671313387E-4</v>
      </c>
      <c r="K261" s="323" t="s">
        <v>161</v>
      </c>
      <c r="L261" s="323"/>
      <c r="M261" s="323"/>
      <c r="N261" s="324"/>
    </row>
    <row r="262" spans="2:14" s="124" customFormat="1" ht="13" x14ac:dyDescent="0.3">
      <c r="B262" s="486" t="s">
        <v>170</v>
      </c>
      <c r="C262" s="319" t="s">
        <v>154</v>
      </c>
      <c r="D262" s="320">
        <v>0.60457581256335002</v>
      </c>
      <c r="E262" s="320">
        <v>0.58611544669589</v>
      </c>
      <c r="F262" s="320">
        <v>0.546550844236529</v>
      </c>
      <c r="G262" s="325">
        <f t="shared" si="6"/>
        <v>0.57908070116525634</v>
      </c>
      <c r="H262" s="326">
        <f t="shared" si="7"/>
        <v>2.9645235213145524E-2</v>
      </c>
      <c r="I262" s="320" t="s">
        <v>490</v>
      </c>
      <c r="J262" s="320">
        <f>_xlfn.T.TEST(D256:F256,D262:F262,2,2)</f>
        <v>1.6224109476748605E-5</v>
      </c>
      <c r="K262" s="320" t="s">
        <v>161</v>
      </c>
      <c r="L262" s="320"/>
      <c r="M262" s="320"/>
      <c r="N262" s="321"/>
    </row>
    <row r="263" spans="2:14" s="124" customFormat="1" ht="13" x14ac:dyDescent="0.3">
      <c r="B263" s="481"/>
      <c r="C263" s="249" t="s">
        <v>158</v>
      </c>
      <c r="D263" s="124">
        <v>0.96629480326591999</v>
      </c>
      <c r="E263" s="124">
        <v>1.0459527067096399</v>
      </c>
      <c r="F263" s="124">
        <v>0.94534635219096996</v>
      </c>
      <c r="G263" s="313">
        <f t="shared" si="6"/>
        <v>0.98586462072217662</v>
      </c>
      <c r="H263" s="302">
        <f t="shared" si="7"/>
        <v>5.3081474723649873E-2</v>
      </c>
      <c r="I263" s="124" t="s">
        <v>491</v>
      </c>
      <c r="J263" s="124">
        <f>_xlfn.T.TEST(D257:F257,D263:F263,2,2)</f>
        <v>8.9826782283939304E-5</v>
      </c>
      <c r="K263" s="124" t="s">
        <v>161</v>
      </c>
      <c r="N263" s="126"/>
    </row>
    <row r="264" spans="2:14" s="124" customFormat="1" ht="13" x14ac:dyDescent="0.3">
      <c r="B264" s="487"/>
      <c r="C264" s="322" t="s">
        <v>199</v>
      </c>
      <c r="D264" s="323">
        <v>1.81264687111733</v>
      </c>
      <c r="E264" s="323">
        <v>1.9043215816544901</v>
      </c>
      <c r="F264" s="323">
        <v>1.82634949735403</v>
      </c>
      <c r="G264" s="327">
        <f t="shared" si="6"/>
        <v>1.84777265004195</v>
      </c>
      <c r="H264" s="328">
        <f t="shared" si="7"/>
        <v>4.9449739547701078E-2</v>
      </c>
      <c r="I264" s="323" t="s">
        <v>492</v>
      </c>
      <c r="J264" s="323">
        <f>_xlfn.T.TEST(D258:F258,D264:F264,2,2)</f>
        <v>3.8885973662374574E-5</v>
      </c>
      <c r="K264" s="323" t="s">
        <v>161</v>
      </c>
      <c r="L264" s="323"/>
      <c r="M264" s="323"/>
      <c r="N264" s="324"/>
    </row>
    <row r="265" spans="2:14" s="124" customFormat="1" ht="13" x14ac:dyDescent="0.3">
      <c r="B265" s="481" t="s">
        <v>202</v>
      </c>
      <c r="C265" s="249" t="s">
        <v>154</v>
      </c>
      <c r="D265" s="124">
        <v>1.8065604392549599</v>
      </c>
      <c r="E265" s="124">
        <v>1.8704367858065101</v>
      </c>
      <c r="F265" s="124">
        <v>1.75874321559032</v>
      </c>
      <c r="G265" s="313">
        <f t="shared" si="6"/>
        <v>1.8119134802172632</v>
      </c>
      <c r="H265" s="302">
        <f t="shared" si="7"/>
        <v>5.6038867695268606E-2</v>
      </c>
      <c r="I265" s="124" t="s">
        <v>493</v>
      </c>
      <c r="J265" s="124">
        <f>_xlfn.T.TEST(D256:F256,D265:F265,2,2)</f>
        <v>1.4970747197817873E-5</v>
      </c>
      <c r="K265" s="124" t="s">
        <v>161</v>
      </c>
      <c r="L265" s="124" t="s">
        <v>474</v>
      </c>
      <c r="M265" s="124">
        <f>_xlfn.T.TEST(D259:F259,D265:F265,2,2)</f>
        <v>3.0553986797232528E-2</v>
      </c>
      <c r="N265" s="126" t="s">
        <v>157</v>
      </c>
    </row>
    <row r="266" spans="2:14" s="124" customFormat="1" ht="13.75" customHeight="1" x14ac:dyDescent="0.3">
      <c r="B266" s="481"/>
      <c r="C266" s="249" t="s">
        <v>158</v>
      </c>
      <c r="D266" s="124">
        <v>5.8148950349233202</v>
      </c>
      <c r="E266" s="124">
        <v>5.6995571111586099</v>
      </c>
      <c r="F266" s="124">
        <v>5.8204961333565404</v>
      </c>
      <c r="G266" s="313">
        <f t="shared" si="6"/>
        <v>5.7783160931461568</v>
      </c>
      <c r="H266" s="302">
        <f t="shared" si="7"/>
        <v>6.8264749385760673E-2</v>
      </c>
      <c r="I266" s="124" t="s">
        <v>494</v>
      </c>
      <c r="J266" s="124">
        <f>_xlfn.T.TEST(D257:F257,D266:F266,2,2)</f>
        <v>3.482340792859546E-6</v>
      </c>
      <c r="K266" s="124" t="s">
        <v>161</v>
      </c>
      <c r="L266" s="124" t="s">
        <v>475</v>
      </c>
      <c r="M266" s="124">
        <f>_xlfn.T.TEST(D260:F260,D266:F266,2,2)</f>
        <v>9.3789159580213598E-4</v>
      </c>
      <c r="N266" s="126" t="s">
        <v>161</v>
      </c>
    </row>
    <row r="267" spans="2:14" s="124" customFormat="1" ht="14.4" customHeight="1" thickBot="1" x14ac:dyDescent="0.35">
      <c r="B267" s="482"/>
      <c r="C267" s="250" t="s">
        <v>199</v>
      </c>
      <c r="D267" s="136">
        <v>4.2924015254713499</v>
      </c>
      <c r="E267" s="136">
        <v>4.52195355788239</v>
      </c>
      <c r="F267" s="136">
        <v>4.1905774278080958</v>
      </c>
      <c r="G267" s="303">
        <f t="shared" si="6"/>
        <v>4.3349775037206113</v>
      </c>
      <c r="H267" s="304">
        <f t="shared" si="7"/>
        <v>0.16974118633574203</v>
      </c>
      <c r="I267" s="136" t="s">
        <v>495</v>
      </c>
      <c r="J267" s="136">
        <f>_xlfn.T.TEST(D258:F258,D267:F267,2,2)</f>
        <v>1.3350609672911358E-2</v>
      </c>
      <c r="K267" s="136" t="s">
        <v>157</v>
      </c>
      <c r="L267" s="136" t="s">
        <v>476</v>
      </c>
      <c r="M267" s="136">
        <f>_xlfn.T.TEST(D261:F261,D267:F267,2,2)</f>
        <v>1.5083653798344393E-3</v>
      </c>
      <c r="N267" s="94" t="s">
        <v>160</v>
      </c>
    </row>
    <row r="268" spans="2:14" s="279" customFormat="1" ht="13" x14ac:dyDescent="0.3"/>
  </sheetData>
  <mergeCells count="58">
    <mergeCell ref="D2:E2"/>
    <mergeCell ref="F2:G2"/>
    <mergeCell ref="H2:I2"/>
    <mergeCell ref="B259:B261"/>
    <mergeCell ref="B262:B264"/>
    <mergeCell ref="C68:C78"/>
    <mergeCell ref="D50:H50"/>
    <mergeCell ref="I50:M50"/>
    <mergeCell ref="D58:H58"/>
    <mergeCell ref="I58:M58"/>
    <mergeCell ref="C79:C90"/>
    <mergeCell ref="B93:H93"/>
    <mergeCell ref="J93:P93"/>
    <mergeCell ref="B96:C97"/>
    <mergeCell ref="D96:D97"/>
    <mergeCell ref="E96:E97"/>
    <mergeCell ref="B265:B267"/>
    <mergeCell ref="B241:B243"/>
    <mergeCell ref="B244:B246"/>
    <mergeCell ref="B247:B249"/>
    <mergeCell ref="B250:B252"/>
    <mergeCell ref="B256:B258"/>
    <mergeCell ref="N96:N97"/>
    <mergeCell ref="O96:P96"/>
    <mergeCell ref="J98:J108"/>
    <mergeCell ref="B120:B130"/>
    <mergeCell ref="J120:J130"/>
    <mergeCell ref="F96:F97"/>
    <mergeCell ref="G96:H96"/>
    <mergeCell ref="J96:K97"/>
    <mergeCell ref="L96:L97"/>
    <mergeCell ref="M96:M97"/>
    <mergeCell ref="B131:B141"/>
    <mergeCell ref="J131:J141"/>
    <mergeCell ref="B109:B119"/>
    <mergeCell ref="J109:J119"/>
    <mergeCell ref="B98:B108"/>
    <mergeCell ref="B142:B152"/>
    <mergeCell ref="J142:J152"/>
    <mergeCell ref="B153:B163"/>
    <mergeCell ref="J153:J163"/>
    <mergeCell ref="B164:B174"/>
    <mergeCell ref="J164:J174"/>
    <mergeCell ref="B175:B185"/>
    <mergeCell ref="J175:J185"/>
    <mergeCell ref="B186:B196"/>
    <mergeCell ref="J186:J196"/>
    <mergeCell ref="B197:B207"/>
    <mergeCell ref="J197:J207"/>
    <mergeCell ref="B208:B218"/>
    <mergeCell ref="J208:J218"/>
    <mergeCell ref="U232:V232"/>
    <mergeCell ref="B219:B229"/>
    <mergeCell ref="J219:J229"/>
    <mergeCell ref="D232:F232"/>
    <mergeCell ref="I232:K232"/>
    <mergeCell ref="N232:O232"/>
    <mergeCell ref="P232:R232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DEA45-0378-497E-9105-6A80FDE1FD63}">
  <dimension ref="B1:K9"/>
  <sheetViews>
    <sheetView workbookViewId="0">
      <selection activeCell="B1" sqref="B1"/>
    </sheetView>
  </sheetViews>
  <sheetFormatPr defaultColWidth="8.9140625" defaultRowHeight="12.5" x14ac:dyDescent="0.25"/>
  <cols>
    <col min="1" max="1" width="8.9140625" style="3"/>
    <col min="2" max="2" width="17.9140625" style="3" customWidth="1"/>
    <col min="3" max="6" width="8.9140625" style="3"/>
    <col min="7" max="7" width="9.75" style="155" bestFit="1" customWidth="1"/>
    <col min="8" max="8" width="13.25" style="155" bestFit="1" customWidth="1"/>
    <col min="9" max="9" width="45.33203125" style="3" customWidth="1"/>
    <col min="10" max="10" width="11.4140625" style="3" customWidth="1"/>
    <col min="11" max="16384" width="8.9140625" style="3"/>
  </cols>
  <sheetData>
    <row r="1" spans="2:11" ht="13" x14ac:dyDescent="0.3">
      <c r="B1" s="2" t="s">
        <v>523</v>
      </c>
    </row>
    <row r="2" spans="2:11" ht="13" thickBot="1" x14ac:dyDescent="0.3"/>
    <row r="3" spans="2:11" ht="14.5" x14ac:dyDescent="0.25">
      <c r="B3" s="156"/>
      <c r="C3" s="282"/>
      <c r="D3" s="280" t="s">
        <v>174</v>
      </c>
      <c r="E3" s="280" t="s">
        <v>175</v>
      </c>
      <c r="F3" s="280" t="s">
        <v>176</v>
      </c>
      <c r="G3" s="283" t="s">
        <v>348</v>
      </c>
      <c r="H3" s="284" t="s">
        <v>346</v>
      </c>
      <c r="I3" s="280"/>
      <c r="J3" s="281" t="s">
        <v>441</v>
      </c>
      <c r="K3" s="157"/>
    </row>
    <row r="4" spans="2:11" ht="13" x14ac:dyDescent="0.3">
      <c r="B4" s="305" t="s">
        <v>468</v>
      </c>
      <c r="C4" s="298" t="s">
        <v>208</v>
      </c>
      <c r="D4" s="114">
        <v>0.99999992980666275</v>
      </c>
      <c r="E4" s="114">
        <v>1.0000001582691418</v>
      </c>
      <c r="F4" s="114">
        <v>1.0000000431300706</v>
      </c>
      <c r="G4" s="359">
        <f>AVERAGE(D4:F4)</f>
        <v>1.0000000437352916</v>
      </c>
      <c r="H4" s="360">
        <f>STDEV(D4:F4)</f>
        <v>1.1423244198737618E-7</v>
      </c>
      <c r="I4" s="114"/>
      <c r="J4" s="114"/>
      <c r="K4" s="306"/>
    </row>
    <row r="5" spans="2:11" x14ac:dyDescent="0.25">
      <c r="B5" s="305"/>
      <c r="C5" s="298" t="s">
        <v>207</v>
      </c>
      <c r="D5" s="114">
        <v>1.5947879078685214</v>
      </c>
      <c r="E5" s="114">
        <v>1.4915600143913248</v>
      </c>
      <c r="F5" s="114">
        <v>1.5832838562653928</v>
      </c>
      <c r="G5" s="359">
        <f t="shared" ref="G5:G9" si="0">AVERAGE(D5:F5)</f>
        <v>1.5565439261750795</v>
      </c>
      <c r="H5" s="360">
        <f t="shared" ref="H5:H9" si="1">STDEV(D5:F5)</f>
        <v>5.6570905895707457E-2</v>
      </c>
      <c r="I5" s="114"/>
      <c r="J5" s="114"/>
      <c r="K5" s="306"/>
    </row>
    <row r="6" spans="2:11" x14ac:dyDescent="0.25">
      <c r="B6" s="341"/>
      <c r="C6" s="342" t="s">
        <v>199</v>
      </c>
      <c r="D6" s="343">
        <v>1.8127521508762698</v>
      </c>
      <c r="E6" s="343">
        <v>1.6946951066959031</v>
      </c>
      <c r="F6" s="343">
        <v>1.7750438989801258</v>
      </c>
      <c r="G6" s="361">
        <f t="shared" si="0"/>
        <v>1.7608303855174328</v>
      </c>
      <c r="H6" s="362">
        <f t="shared" si="1"/>
        <v>6.0298295115756649E-2</v>
      </c>
      <c r="I6" s="343"/>
      <c r="J6" s="343"/>
      <c r="K6" s="344"/>
    </row>
    <row r="7" spans="2:11" ht="14" x14ac:dyDescent="0.3">
      <c r="B7" s="307" t="s">
        <v>467</v>
      </c>
      <c r="C7" s="298" t="s">
        <v>208</v>
      </c>
      <c r="D7" s="114">
        <v>1.8925667962672692</v>
      </c>
      <c r="E7" s="114">
        <v>1.8110517811086317</v>
      </c>
      <c r="F7" s="114">
        <v>1.8660066548449297</v>
      </c>
      <c r="G7" s="359">
        <f t="shared" si="0"/>
        <v>1.8565417440736101</v>
      </c>
      <c r="H7" s="360">
        <f t="shared" si="1"/>
        <v>4.1573583271231306E-2</v>
      </c>
      <c r="I7" s="348" t="s">
        <v>471</v>
      </c>
      <c r="J7" s="114">
        <f>_xlfn.T.TEST(D4:F4,D7:F7,2,2)</f>
        <v>3.6805639452634623E-6</v>
      </c>
      <c r="K7" s="143" t="s">
        <v>161</v>
      </c>
    </row>
    <row r="8" spans="2:11" ht="14" x14ac:dyDescent="0.3">
      <c r="B8" s="305"/>
      <c r="C8" s="298" t="s">
        <v>207</v>
      </c>
      <c r="D8" s="114">
        <v>2.2702724788653383</v>
      </c>
      <c r="E8" s="114">
        <v>2.0723153156698486</v>
      </c>
      <c r="F8" s="114">
        <v>2.2645193851889496</v>
      </c>
      <c r="G8" s="359">
        <f t="shared" si="0"/>
        <v>2.2023690599080457</v>
      </c>
      <c r="H8" s="360">
        <f t="shared" si="1"/>
        <v>0.1126665736342997</v>
      </c>
      <c r="I8" s="348" t="s">
        <v>470</v>
      </c>
      <c r="J8" s="114">
        <f t="shared" ref="J8:J9" si="2">_xlfn.T.TEST(D5:F5,D8:F8,2,2)</f>
        <v>8.9126417702187135E-4</v>
      </c>
      <c r="K8" s="143" t="s">
        <v>161</v>
      </c>
    </row>
    <row r="9" spans="2:11" ht="14.5" thickBot="1" x14ac:dyDescent="0.35">
      <c r="B9" s="159"/>
      <c r="C9" s="308" t="s">
        <v>199</v>
      </c>
      <c r="D9" s="299">
        <v>2.6375520773077841</v>
      </c>
      <c r="E9" s="299">
        <v>2.4294680845626972</v>
      </c>
      <c r="F9" s="299">
        <v>2.5550874745516237</v>
      </c>
      <c r="G9" s="363">
        <f t="shared" si="0"/>
        <v>2.5407025454740348</v>
      </c>
      <c r="H9" s="364">
        <f t="shared" si="1"/>
        <v>0.10478516902505706</v>
      </c>
      <c r="I9" s="349" t="s">
        <v>469</v>
      </c>
      <c r="J9" s="299">
        <f t="shared" si="2"/>
        <v>3.6527291956911593E-4</v>
      </c>
      <c r="K9" s="144" t="s">
        <v>161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Fig.1</vt:lpstr>
      <vt:lpstr>Fig.3</vt:lpstr>
      <vt:lpstr>Fig.4</vt:lpstr>
      <vt:lpstr>Fig.5</vt:lpstr>
      <vt:lpstr>Fig.6</vt:lpstr>
      <vt:lpstr>Fig.7</vt:lpstr>
      <vt:lpstr>Fig.8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WQL</dc:creator>
  <cp:lastModifiedBy>qiuling wang</cp:lastModifiedBy>
  <dcterms:created xsi:type="dcterms:W3CDTF">2015-06-05T18:19:34Z</dcterms:created>
  <dcterms:modified xsi:type="dcterms:W3CDTF">2026-04-25T08:12:33Z</dcterms:modified>
</cp:coreProperties>
</file>