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工作汇报\NC文章\附图附表4.25删除题目\"/>
    </mc:Choice>
  </mc:AlternateContent>
  <xr:revisionPtr revIDLastSave="0" documentId="13_ncr:1_{341EFBCC-880E-4024-8555-DC86DF516BAD}" xr6:coauthVersionLast="47" xr6:coauthVersionMax="47" xr10:uidLastSave="{00000000-0000-0000-0000-000000000000}"/>
  <bookViews>
    <workbookView xWindow="-110" yWindow="-110" windowWidth="19420" windowHeight="10420" activeTab="6" xr2:uid="{00000000-000D-0000-FFFF-FFFF00000000}"/>
  </bookViews>
  <sheets>
    <sheet name="Fig.S1" sheetId="2" r:id="rId1"/>
    <sheet name="Fig.S2" sheetId="3" r:id="rId2"/>
    <sheet name="Fig.S3" sheetId="4" r:id="rId3"/>
    <sheet name="Fig.S4" sheetId="5" r:id="rId4"/>
    <sheet name="Fig.S5" sheetId="6" r:id="rId5"/>
    <sheet name="Fig.S8" sheetId="8" r:id="rId6"/>
    <sheet name="Fig.S9" sheetId="10" r:id="rId7"/>
    <sheet name="Fig.S11" sheetId="11" r:id="rId8"/>
    <sheet name="Fig.S17" sheetId="20" r:id="rId9"/>
    <sheet name="Fig.S18" sheetId="19" r:id="rId10"/>
    <sheet name="Fig.S19" sheetId="1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8" l="1"/>
  <c r="J27" i="18"/>
  <c r="H27" i="18"/>
  <c r="G27" i="18"/>
  <c r="M26" i="18"/>
  <c r="J26" i="18"/>
  <c r="H26" i="18"/>
  <c r="G26" i="18"/>
  <c r="M25" i="18"/>
  <c r="J25" i="18"/>
  <c r="H25" i="18"/>
  <c r="G25" i="18"/>
  <c r="J24" i="18"/>
  <c r="H24" i="18"/>
  <c r="G24" i="18"/>
  <c r="J23" i="18"/>
  <c r="H23" i="18"/>
  <c r="G23" i="18"/>
  <c r="J22" i="18"/>
  <c r="H22" i="18"/>
  <c r="G22" i="18"/>
  <c r="J21" i="18"/>
  <c r="H21" i="18"/>
  <c r="G21" i="18"/>
  <c r="J20" i="18"/>
  <c r="H20" i="18"/>
  <c r="G20" i="18"/>
  <c r="J19" i="18"/>
  <c r="H19" i="18"/>
  <c r="G19" i="18"/>
  <c r="H18" i="18"/>
  <c r="G18" i="18"/>
  <c r="H17" i="18"/>
  <c r="G17" i="18"/>
  <c r="H16" i="18"/>
  <c r="G16" i="18"/>
  <c r="M11" i="18"/>
  <c r="J11" i="18"/>
  <c r="H11" i="18"/>
  <c r="G11" i="18"/>
  <c r="J10" i="18"/>
  <c r="H10" i="18"/>
  <c r="G10" i="18"/>
  <c r="J9" i="18"/>
  <c r="H9" i="18"/>
  <c r="G9" i="18"/>
  <c r="H8" i="18"/>
  <c r="G8" i="18"/>
  <c r="M7" i="18"/>
  <c r="J7" i="18"/>
  <c r="H7" i="18"/>
  <c r="G7" i="18"/>
  <c r="J6" i="18"/>
  <c r="H6" i="18"/>
  <c r="G6" i="18"/>
  <c r="J5" i="18"/>
  <c r="H5" i="18"/>
  <c r="G5" i="18"/>
  <c r="H4" i="18"/>
  <c r="G4" i="18"/>
  <c r="H26" i="19"/>
  <c r="G26" i="19"/>
  <c r="H25" i="19"/>
  <c r="G25" i="19"/>
  <c r="H24" i="19"/>
  <c r="G24" i="19"/>
  <c r="H23" i="19"/>
  <c r="G23" i="19"/>
  <c r="H22" i="19"/>
  <c r="G22" i="19"/>
  <c r="H21" i="19"/>
  <c r="G21" i="19"/>
  <c r="H20" i="19"/>
  <c r="G20" i="19"/>
  <c r="H19" i="19"/>
  <c r="G19" i="19"/>
  <c r="H18" i="19"/>
  <c r="G18" i="19"/>
  <c r="H17" i="19"/>
  <c r="G17" i="19"/>
  <c r="H16" i="19"/>
  <c r="G16" i="19"/>
  <c r="H15" i="19"/>
  <c r="G15" i="19"/>
  <c r="H14" i="19"/>
  <c r="G14" i="19"/>
  <c r="H13" i="19"/>
  <c r="G13" i="19"/>
  <c r="H12" i="19"/>
  <c r="G12" i="19"/>
  <c r="H11" i="19"/>
  <c r="G11" i="19"/>
  <c r="H10" i="19"/>
  <c r="G10" i="19"/>
  <c r="H9" i="19"/>
  <c r="G9" i="19"/>
  <c r="H8" i="19"/>
  <c r="G8" i="19"/>
  <c r="H7" i="19"/>
  <c r="G7" i="19"/>
  <c r="H6" i="19"/>
  <c r="G6" i="19"/>
  <c r="H5" i="19"/>
  <c r="G5" i="19"/>
  <c r="H4" i="19"/>
  <c r="G4" i="19"/>
  <c r="H3" i="19"/>
  <c r="G3" i="19"/>
  <c r="M81" i="11" l="1"/>
  <c r="L81" i="11"/>
  <c r="K81" i="11"/>
  <c r="G81" i="11"/>
  <c r="F81" i="11"/>
  <c r="M80" i="11"/>
  <c r="L80" i="11"/>
  <c r="K80" i="11"/>
  <c r="G80" i="11"/>
  <c r="F80" i="11"/>
  <c r="M79" i="11"/>
  <c r="L79" i="11"/>
  <c r="K79" i="11"/>
  <c r="G79" i="11"/>
  <c r="F79" i="11"/>
  <c r="M78" i="11"/>
  <c r="L78" i="11"/>
  <c r="K78" i="11"/>
  <c r="G78" i="11"/>
  <c r="F78" i="11"/>
  <c r="M77" i="11"/>
  <c r="L77" i="11"/>
  <c r="K77" i="11"/>
  <c r="G77" i="11"/>
  <c r="F77" i="11"/>
  <c r="M72" i="11"/>
  <c r="L72" i="11"/>
  <c r="K72" i="11"/>
  <c r="G72" i="11"/>
  <c r="F72" i="11"/>
  <c r="M71" i="11"/>
  <c r="L71" i="11"/>
  <c r="K71" i="11"/>
  <c r="G71" i="11"/>
  <c r="F71" i="11"/>
  <c r="M70" i="11"/>
  <c r="L70" i="11"/>
  <c r="K70" i="11"/>
  <c r="G70" i="11"/>
  <c r="F70" i="11"/>
  <c r="M69" i="11"/>
  <c r="L69" i="11"/>
  <c r="K69" i="11"/>
  <c r="G69" i="11"/>
  <c r="F69" i="11"/>
  <c r="M68" i="11"/>
  <c r="L68" i="11"/>
  <c r="K68" i="11"/>
  <c r="G68" i="11"/>
  <c r="F68" i="11"/>
  <c r="I13" i="11"/>
  <c r="H13" i="11"/>
  <c r="G13" i="11"/>
  <c r="I12" i="11"/>
  <c r="H12" i="11"/>
  <c r="G12" i="11"/>
  <c r="H11" i="11"/>
  <c r="G11" i="11"/>
  <c r="H10" i="11"/>
  <c r="G10" i="11"/>
  <c r="I6" i="11"/>
  <c r="H6" i="11"/>
  <c r="G6" i="11"/>
  <c r="I5" i="11"/>
  <c r="H5" i="11"/>
  <c r="G5" i="11"/>
  <c r="H4" i="11"/>
  <c r="G4" i="11"/>
  <c r="H3" i="11"/>
  <c r="G3" i="11"/>
  <c r="I69" i="10"/>
  <c r="H69" i="10"/>
  <c r="G69" i="10"/>
  <c r="I68" i="10"/>
  <c r="H68" i="10"/>
  <c r="G68" i="10"/>
  <c r="I67" i="10"/>
  <c r="H67" i="10"/>
  <c r="G67" i="10"/>
  <c r="I66" i="10"/>
  <c r="H66" i="10"/>
  <c r="G66" i="10"/>
  <c r="H65" i="10"/>
  <c r="G65" i="10"/>
  <c r="I64" i="10"/>
  <c r="H64" i="10"/>
  <c r="G64" i="10"/>
  <c r="I63" i="10"/>
  <c r="H63" i="10"/>
  <c r="G63" i="10"/>
  <c r="I62" i="10"/>
  <c r="H62" i="10"/>
  <c r="G62" i="10"/>
  <c r="I61" i="10"/>
  <c r="H61" i="10"/>
  <c r="G61" i="10"/>
  <c r="H60" i="10"/>
  <c r="G60" i="10"/>
  <c r="I56" i="10"/>
  <c r="H56" i="10"/>
  <c r="G56" i="10"/>
  <c r="I55" i="10"/>
  <c r="H55" i="10"/>
  <c r="G55" i="10"/>
  <c r="I54" i="10"/>
  <c r="H54" i="10"/>
  <c r="G54" i="10"/>
  <c r="I53" i="10"/>
  <c r="H53" i="10"/>
  <c r="G53" i="10"/>
  <c r="H52" i="10"/>
  <c r="G52" i="10"/>
  <c r="I51" i="10"/>
  <c r="H51" i="10"/>
  <c r="G51" i="10"/>
  <c r="I50" i="10"/>
  <c r="H50" i="10"/>
  <c r="G50" i="10"/>
  <c r="I49" i="10"/>
  <c r="H49" i="10"/>
  <c r="G49" i="10"/>
  <c r="I48" i="10"/>
  <c r="H48" i="10"/>
  <c r="G48" i="10"/>
  <c r="H47" i="10"/>
  <c r="G47" i="10"/>
  <c r="I43" i="10"/>
  <c r="H43" i="10"/>
  <c r="G43" i="10"/>
  <c r="I42" i="10"/>
  <c r="H42" i="10"/>
  <c r="G42" i="10"/>
  <c r="I41" i="10"/>
  <c r="H41" i="10"/>
  <c r="G41" i="10"/>
  <c r="I40" i="10"/>
  <c r="H40" i="10"/>
  <c r="G40" i="10"/>
  <c r="H39" i="10"/>
  <c r="G39" i="10"/>
  <c r="I38" i="10"/>
  <c r="H38" i="10"/>
  <c r="G38" i="10"/>
  <c r="I37" i="10"/>
  <c r="H37" i="10"/>
  <c r="G37" i="10"/>
  <c r="I36" i="10"/>
  <c r="H36" i="10"/>
  <c r="G36" i="10"/>
  <c r="I35" i="10"/>
  <c r="H35" i="10"/>
  <c r="G35" i="10"/>
  <c r="H34" i="10"/>
  <c r="G34" i="10"/>
  <c r="I30" i="10"/>
  <c r="H30" i="10"/>
  <c r="G30" i="10"/>
  <c r="I29" i="10"/>
  <c r="H29" i="10"/>
  <c r="G29" i="10"/>
  <c r="I28" i="10"/>
  <c r="H28" i="10"/>
  <c r="G28" i="10"/>
  <c r="I27" i="10"/>
  <c r="H27" i="10"/>
  <c r="G27" i="10"/>
  <c r="H26" i="10"/>
  <c r="G26" i="10"/>
  <c r="I25" i="10"/>
  <c r="H25" i="10"/>
  <c r="G25" i="10"/>
  <c r="I24" i="10"/>
  <c r="H24" i="10"/>
  <c r="G24" i="10"/>
  <c r="I23" i="10"/>
  <c r="H23" i="10"/>
  <c r="G23" i="10"/>
  <c r="I22" i="10"/>
  <c r="H22" i="10"/>
  <c r="G22" i="10"/>
  <c r="H21" i="10"/>
  <c r="G21" i="10"/>
  <c r="P17" i="10"/>
  <c r="O17" i="10"/>
  <c r="N17" i="10"/>
  <c r="H17" i="10"/>
  <c r="G17" i="10"/>
  <c r="F17" i="10"/>
  <c r="P16" i="10"/>
  <c r="O16" i="10"/>
  <c r="N16" i="10"/>
  <c r="H16" i="10"/>
  <c r="G16" i="10"/>
  <c r="F16" i="10"/>
  <c r="P15" i="10"/>
  <c r="O15" i="10"/>
  <c r="N15" i="10"/>
  <c r="H15" i="10"/>
  <c r="G15" i="10"/>
  <c r="F15" i="10"/>
  <c r="P14" i="10"/>
  <c r="O14" i="10"/>
  <c r="N14" i="10"/>
  <c r="H14" i="10"/>
  <c r="G14" i="10"/>
  <c r="F14" i="10"/>
  <c r="O13" i="10"/>
  <c r="N13" i="10"/>
  <c r="G13" i="10"/>
  <c r="F13" i="10"/>
  <c r="P8" i="10"/>
  <c r="O8" i="10"/>
  <c r="N8" i="10"/>
  <c r="H8" i="10"/>
  <c r="G8" i="10"/>
  <c r="F8" i="10"/>
  <c r="P7" i="10"/>
  <c r="O7" i="10"/>
  <c r="N7" i="10"/>
  <c r="H7" i="10"/>
  <c r="G7" i="10"/>
  <c r="F7" i="10"/>
  <c r="P6" i="10"/>
  <c r="O6" i="10"/>
  <c r="N6" i="10"/>
  <c r="H6" i="10"/>
  <c r="G6" i="10"/>
  <c r="F6" i="10"/>
  <c r="P5" i="10"/>
  <c r="O5" i="10"/>
  <c r="N5" i="10"/>
  <c r="H5" i="10"/>
  <c r="G5" i="10"/>
  <c r="F5" i="10"/>
  <c r="O4" i="10"/>
  <c r="N4" i="10"/>
  <c r="G4" i="10"/>
  <c r="F4" i="10"/>
  <c r="J49" i="8"/>
  <c r="J46" i="8"/>
  <c r="J43" i="8"/>
  <c r="J48" i="8"/>
  <c r="J45" i="8"/>
  <c r="J42" i="8"/>
  <c r="J47" i="8"/>
  <c r="J44" i="8"/>
  <c r="J41" i="8"/>
  <c r="H39" i="8"/>
  <c r="H40" i="8"/>
  <c r="H41" i="8"/>
  <c r="H42" i="8"/>
  <c r="H43" i="8"/>
  <c r="H44" i="8"/>
  <c r="H45" i="8"/>
  <c r="H46" i="8"/>
  <c r="H47" i="8"/>
  <c r="H48" i="8"/>
  <c r="H49" i="8"/>
  <c r="H38" i="8"/>
  <c r="G39" i="8"/>
  <c r="G40" i="8"/>
  <c r="G41" i="8"/>
  <c r="G42" i="8"/>
  <c r="G43" i="8"/>
  <c r="G44" i="8"/>
  <c r="G45" i="8"/>
  <c r="G46" i="8"/>
  <c r="G47" i="8"/>
  <c r="G48" i="8"/>
  <c r="G49" i="8"/>
  <c r="G38" i="8"/>
  <c r="M34" i="8"/>
  <c r="L34" i="8"/>
  <c r="K34" i="8"/>
  <c r="G34" i="8"/>
  <c r="F34" i="8"/>
  <c r="M33" i="8"/>
  <c r="L33" i="8"/>
  <c r="K33" i="8"/>
  <c r="G33" i="8"/>
  <c r="F33" i="8"/>
  <c r="M32" i="8"/>
  <c r="L32" i="8"/>
  <c r="K32" i="8"/>
  <c r="G32" i="8"/>
  <c r="F32" i="8"/>
  <c r="M31" i="8"/>
  <c r="L31" i="8"/>
  <c r="K31" i="8"/>
  <c r="G31" i="8"/>
  <c r="F31" i="8"/>
  <c r="M26" i="8"/>
  <c r="L26" i="8"/>
  <c r="K26" i="8"/>
  <c r="G26" i="8"/>
  <c r="F26" i="8"/>
  <c r="M25" i="8"/>
  <c r="L25" i="8"/>
  <c r="K25" i="8"/>
  <c r="G25" i="8"/>
  <c r="F25" i="8"/>
  <c r="M24" i="8"/>
  <c r="L24" i="8"/>
  <c r="K24" i="8"/>
  <c r="G24" i="8"/>
  <c r="F24" i="8"/>
  <c r="M23" i="8"/>
  <c r="L23" i="8"/>
  <c r="K23" i="8"/>
  <c r="G23" i="8"/>
  <c r="F23" i="8"/>
  <c r="M18" i="8"/>
  <c r="L18" i="8"/>
  <c r="K18" i="8"/>
  <c r="G18" i="8"/>
  <c r="F18" i="8"/>
  <c r="M17" i="8"/>
  <c r="L17" i="8"/>
  <c r="K17" i="8"/>
  <c r="G17" i="8"/>
  <c r="F17" i="8"/>
  <c r="M16" i="8"/>
  <c r="L16" i="8"/>
  <c r="K16" i="8"/>
  <c r="G16" i="8"/>
  <c r="F16" i="8"/>
  <c r="M15" i="8"/>
  <c r="L15" i="8"/>
  <c r="K15" i="8"/>
  <c r="G15" i="8"/>
  <c r="F15" i="8"/>
  <c r="M14" i="8"/>
  <c r="L14" i="8"/>
  <c r="K14" i="8"/>
  <c r="G14" i="8"/>
  <c r="F14" i="8"/>
  <c r="M8" i="8"/>
  <c r="L8" i="8"/>
  <c r="K8" i="8"/>
  <c r="G8" i="8"/>
  <c r="F8" i="8"/>
  <c r="M7" i="8"/>
  <c r="L7" i="8"/>
  <c r="K7" i="8"/>
  <c r="G7" i="8"/>
  <c r="F7" i="8"/>
  <c r="M6" i="8"/>
  <c r="L6" i="8"/>
  <c r="K6" i="8"/>
  <c r="G6" i="8"/>
  <c r="F6" i="8"/>
  <c r="M5" i="8"/>
  <c r="L5" i="8"/>
  <c r="K5" i="8"/>
  <c r="G5" i="8"/>
  <c r="F5" i="8"/>
  <c r="M4" i="8"/>
  <c r="L4" i="8"/>
  <c r="K4" i="8"/>
  <c r="G4" i="8"/>
  <c r="F4" i="8"/>
  <c r="I69" i="6"/>
  <c r="H69" i="6"/>
  <c r="G69" i="6"/>
  <c r="I68" i="6"/>
  <c r="H68" i="6"/>
  <c r="G68" i="6"/>
  <c r="I67" i="6"/>
  <c r="H67" i="6"/>
  <c r="G67" i="6"/>
  <c r="I66" i="6"/>
  <c r="H66" i="6"/>
  <c r="G66" i="6"/>
  <c r="I65" i="6"/>
  <c r="H65" i="6"/>
  <c r="G65" i="6"/>
  <c r="I64" i="6"/>
  <c r="H64" i="6"/>
  <c r="G64" i="6"/>
  <c r="I63" i="6"/>
  <c r="H63" i="6"/>
  <c r="G63" i="6"/>
  <c r="H62" i="6"/>
  <c r="G62" i="6"/>
  <c r="I58" i="6"/>
  <c r="H58" i="6"/>
  <c r="G58" i="6"/>
  <c r="I57" i="6"/>
  <c r="H57" i="6"/>
  <c r="G57" i="6"/>
  <c r="I56" i="6"/>
  <c r="H56" i="6"/>
  <c r="G56" i="6"/>
  <c r="I55" i="6"/>
  <c r="H55" i="6"/>
  <c r="G55" i="6"/>
  <c r="I54" i="6"/>
  <c r="H54" i="6"/>
  <c r="G54" i="6"/>
  <c r="I53" i="6"/>
  <c r="H53" i="6"/>
  <c r="G53" i="6"/>
  <c r="I52" i="6"/>
  <c r="H52" i="6"/>
  <c r="G52" i="6"/>
  <c r="H51" i="6"/>
  <c r="G51" i="6"/>
  <c r="I46" i="6"/>
  <c r="H46" i="6"/>
  <c r="G46" i="6"/>
  <c r="I45" i="6"/>
  <c r="H45" i="6"/>
  <c r="G45" i="6"/>
  <c r="I44" i="6"/>
  <c r="H44" i="6"/>
  <c r="G44" i="6"/>
  <c r="I43" i="6"/>
  <c r="H43" i="6"/>
  <c r="G43" i="6"/>
  <c r="I42" i="6"/>
  <c r="H42" i="6"/>
  <c r="G42" i="6"/>
  <c r="I41" i="6"/>
  <c r="H41" i="6"/>
  <c r="G41" i="6"/>
  <c r="I40" i="6"/>
  <c r="H40" i="6"/>
  <c r="G40" i="6"/>
  <c r="H39" i="6"/>
  <c r="G39" i="6"/>
  <c r="I34" i="6"/>
  <c r="H34" i="6"/>
  <c r="G34" i="6"/>
  <c r="I33" i="6"/>
  <c r="H33" i="6"/>
  <c r="G33" i="6"/>
  <c r="I32" i="6"/>
  <c r="H32" i="6"/>
  <c r="G32" i="6"/>
  <c r="I31" i="6"/>
  <c r="H31" i="6"/>
  <c r="G31" i="6"/>
  <c r="I30" i="6"/>
  <c r="H30" i="6"/>
  <c r="G30" i="6"/>
  <c r="I29" i="6"/>
  <c r="H29" i="6"/>
  <c r="G29" i="6"/>
  <c r="I28" i="6"/>
  <c r="H28" i="6"/>
  <c r="G28" i="6"/>
  <c r="H27" i="6"/>
  <c r="G27" i="6"/>
  <c r="I22" i="6"/>
  <c r="H22" i="6"/>
  <c r="G22" i="6"/>
  <c r="I21" i="6"/>
  <c r="H21" i="6"/>
  <c r="G21" i="6"/>
  <c r="I20" i="6"/>
  <c r="H20" i="6"/>
  <c r="G20" i="6"/>
  <c r="I19" i="6"/>
  <c r="H19" i="6"/>
  <c r="G19" i="6"/>
  <c r="I18" i="6"/>
  <c r="H18" i="6"/>
  <c r="G18" i="6"/>
  <c r="I17" i="6"/>
  <c r="H17" i="6"/>
  <c r="G17" i="6"/>
  <c r="I16" i="6"/>
  <c r="H16" i="6"/>
  <c r="G16" i="6"/>
  <c r="H15" i="6"/>
  <c r="G15" i="6"/>
  <c r="I11" i="6"/>
  <c r="H11" i="6"/>
  <c r="G11" i="6"/>
  <c r="I10" i="6"/>
  <c r="H10" i="6"/>
  <c r="G10" i="6"/>
  <c r="I9" i="6"/>
  <c r="H9" i="6"/>
  <c r="G9" i="6"/>
  <c r="I8" i="6"/>
  <c r="H8" i="6"/>
  <c r="G8" i="6"/>
  <c r="I7" i="6"/>
  <c r="H7" i="6"/>
  <c r="G7" i="6"/>
  <c r="I6" i="6"/>
  <c r="H6" i="6"/>
  <c r="G6" i="6"/>
  <c r="I5" i="6"/>
  <c r="H5" i="6"/>
  <c r="G5" i="6"/>
  <c r="H4" i="6"/>
  <c r="G4" i="6"/>
  <c r="U16" i="5"/>
  <c r="T16" i="5"/>
  <c r="S16" i="5"/>
  <c r="N16" i="5"/>
  <c r="M16" i="5"/>
  <c r="L16" i="5"/>
  <c r="H16" i="5"/>
  <c r="G16" i="5"/>
  <c r="U15" i="5"/>
  <c r="T15" i="5"/>
  <c r="S15" i="5"/>
  <c r="N15" i="5"/>
  <c r="M15" i="5"/>
  <c r="L15" i="5"/>
  <c r="H15" i="5"/>
  <c r="G15" i="5"/>
  <c r="U14" i="5"/>
  <c r="T14" i="5"/>
  <c r="S14" i="5"/>
  <c r="N14" i="5"/>
  <c r="M14" i="5"/>
  <c r="L14" i="5"/>
  <c r="H14" i="5"/>
  <c r="G14" i="5"/>
  <c r="U13" i="5"/>
  <c r="T13" i="5"/>
  <c r="S13" i="5"/>
  <c r="N13" i="5"/>
  <c r="M13" i="5"/>
  <c r="L13" i="5"/>
  <c r="H13" i="5"/>
  <c r="G13" i="5"/>
  <c r="N7" i="5"/>
  <c r="M7" i="5"/>
  <c r="L7" i="5"/>
  <c r="H7" i="5"/>
  <c r="G7" i="5"/>
  <c r="N6" i="5"/>
  <c r="M6" i="5"/>
  <c r="L6" i="5"/>
  <c r="H6" i="5"/>
  <c r="G6" i="5"/>
  <c r="N5" i="5"/>
  <c r="M5" i="5"/>
  <c r="L5" i="5"/>
  <c r="H5" i="5"/>
  <c r="G5" i="5"/>
  <c r="N4" i="5"/>
  <c r="M4" i="5"/>
  <c r="L4" i="5"/>
  <c r="H4" i="5"/>
  <c r="G4" i="5"/>
  <c r="Q92" i="2"/>
  <c r="P92" i="2"/>
  <c r="O92" i="2"/>
  <c r="H92" i="2"/>
  <c r="G92" i="2"/>
  <c r="F92" i="2"/>
  <c r="Q91" i="2"/>
  <c r="P91" i="2"/>
  <c r="O91" i="2"/>
  <c r="H91" i="2"/>
  <c r="G91" i="2"/>
  <c r="F91" i="2"/>
  <c r="Q90" i="2"/>
  <c r="P90" i="2"/>
  <c r="O90" i="2"/>
  <c r="H90" i="2"/>
  <c r="G90" i="2"/>
  <c r="F90" i="2"/>
  <c r="P89" i="2"/>
  <c r="O89" i="2"/>
  <c r="G89" i="2"/>
  <c r="F89" i="2"/>
</calcChain>
</file>

<file path=xl/sharedStrings.xml><?xml version="1.0" encoding="utf-8"?>
<sst xmlns="http://schemas.openxmlformats.org/spreadsheetml/2006/main" count="3054" uniqueCount="760">
  <si>
    <t>Col-0</t>
  </si>
  <si>
    <t>atg1abct</t>
  </si>
  <si>
    <t>pub25</t>
  </si>
  <si>
    <t>pub26</t>
  </si>
  <si>
    <t>pub25 26</t>
  </si>
  <si>
    <t>PUB25-OX #1</t>
  </si>
  <si>
    <t>PUB25-OX #37</t>
  </si>
  <si>
    <t>PUB25-OX #44</t>
  </si>
  <si>
    <t>PUB26-OX #1</t>
  </si>
  <si>
    <t>PUB26-OX #2</t>
  </si>
  <si>
    <t>PUB26-OX #15</t>
  </si>
  <si>
    <t>R1</t>
  </si>
  <si>
    <t>R2</t>
  </si>
  <si>
    <t>R3</t>
  </si>
  <si>
    <t>N+</t>
  </si>
  <si>
    <t>N-</t>
  </si>
  <si>
    <t>Tukey HSD</t>
  </si>
  <si>
    <t>(I) VAR00001</t>
  </si>
  <si>
    <t>(J) VAR00001</t>
  </si>
  <si>
    <t>Mean Difference (I-J)</t>
  </si>
  <si>
    <t>Std. Error</t>
  </si>
  <si>
    <t>Sig.</t>
  </si>
  <si>
    <t>95% Confidence Interval</t>
  </si>
  <si>
    <t>Lower Bound</t>
  </si>
  <si>
    <t>Upper Bound</t>
  </si>
  <si>
    <t>pub25 pub26</t>
  </si>
  <si>
    <t xml:space="preserve">Tukey HSD </t>
  </si>
  <si>
    <t xml:space="preserve">pub25 pub26 </t>
  </si>
  <si>
    <t xml:space="preserve">PUB25-OX </t>
  </si>
  <si>
    <t xml:space="preserve">PUB26-OX </t>
  </si>
  <si>
    <t>Multiple Comparisons</t>
  </si>
  <si>
    <t xml:space="preserve">Dependent Variable: </t>
  </si>
  <si>
    <t>VAR00003</t>
  </si>
  <si>
    <t>+N Col-0</t>
  </si>
  <si>
    <t>*. The mean difference is significant at the 0.05 level.</t>
  </si>
  <si>
    <t>+N</t>
  </si>
  <si>
    <t>-N</t>
  </si>
  <si>
    <t>-.14817*</t>
  </si>
  <si>
    <t>.14817*</t>
  </si>
  <si>
    <t>.16410*</t>
  </si>
  <si>
    <t>.15792*</t>
  </si>
  <si>
    <t>.15931*</t>
  </si>
  <si>
    <t>.15413*</t>
  </si>
  <si>
    <t>-.16410*</t>
  </si>
  <si>
    <t>-.15792*</t>
  </si>
  <si>
    <t>-.15931*</t>
  </si>
  <si>
    <t>-.15413*</t>
  </si>
  <si>
    <t>* The mean difference is significant at the 0.05 level.</t>
  </si>
  <si>
    <t>-10.05569*</t>
  </si>
  <si>
    <t>10.05569*</t>
  </si>
  <si>
    <t>15.35988*</t>
  </si>
  <si>
    <t>13.01634*</t>
  </si>
  <si>
    <t>14.32955*</t>
  </si>
  <si>
    <t>12.31638*</t>
  </si>
  <si>
    <t>-15.35988*</t>
  </si>
  <si>
    <t>-13.01634*</t>
  </si>
  <si>
    <t>-14.32955*</t>
  </si>
  <si>
    <t>-12.31638*</t>
  </si>
  <si>
    <t>PUB25-OX</t>
  </si>
  <si>
    <t>PUB26-OX</t>
  </si>
  <si>
    <t>t test p value</t>
  </si>
  <si>
    <t>***</t>
  </si>
  <si>
    <t>atg5-1</t>
  </si>
  <si>
    <t>atg7-3</t>
  </si>
  <si>
    <t>.17751*</t>
  </si>
  <si>
    <t>.17174*</t>
  </si>
  <si>
    <t>-.18852*</t>
  </si>
  <si>
    <t>.18709*</t>
  </si>
  <si>
    <t>.18210*</t>
  </si>
  <si>
    <t>-.17751*</t>
  </si>
  <si>
    <t>-.36603*</t>
  </si>
  <si>
    <t>-.17174*</t>
  </si>
  <si>
    <t>-.36026*</t>
  </si>
  <si>
    <t>.18852*</t>
  </si>
  <si>
    <t>.36603*</t>
  </si>
  <si>
    <t>.36026*</t>
  </si>
  <si>
    <t>.37560*</t>
  </si>
  <si>
    <t>.37062*</t>
  </si>
  <si>
    <t>-.18709*</t>
  </si>
  <si>
    <t>-.37560*</t>
  </si>
  <si>
    <t>-.18210*</t>
  </si>
  <si>
    <t>-.37062*</t>
  </si>
  <si>
    <t>30.61234*</t>
  </si>
  <si>
    <t>26.88908*</t>
  </si>
  <si>
    <t>-11.54211*</t>
  </si>
  <si>
    <t>27.43372*</t>
  </si>
  <si>
    <t>30.31893*</t>
  </si>
  <si>
    <t>-30.61234*</t>
  </si>
  <si>
    <t>-42.15445*</t>
  </si>
  <si>
    <t>-26.88908*</t>
  </si>
  <si>
    <t>-38.43119*</t>
  </si>
  <si>
    <t>11.54211*</t>
  </si>
  <si>
    <t>42.15445*</t>
  </si>
  <si>
    <t>38.43119*</t>
  </si>
  <si>
    <t>38.97583*</t>
  </si>
  <si>
    <t>41.86104*</t>
  </si>
  <si>
    <t>-27.43372*</t>
  </si>
  <si>
    <t>-38.97583*</t>
  </si>
  <si>
    <t>-30.31893*</t>
  </si>
  <si>
    <t>-41.86104*</t>
  </si>
  <si>
    <t>atg13ab</t>
  </si>
  <si>
    <t>VAR00002</t>
  </si>
  <si>
    <r>
      <rPr>
        <sz val="10"/>
        <color theme="1"/>
        <rFont val="Arial"/>
        <family val="2"/>
      </rPr>
      <t>1.51878</t>
    </r>
    <r>
      <rPr>
        <vertAlign val="superscript"/>
        <sz val="10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</si>
  <si>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1.41061</t>
    </r>
    <r>
      <rPr>
        <vertAlign val="superscript"/>
        <sz val="10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</si>
  <si>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1.51413</t>
    </r>
    <r>
      <rPr>
        <vertAlign val="superscript"/>
        <sz val="10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</si>
  <si>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-1.51878</t>
    </r>
    <r>
      <rPr>
        <vertAlign val="superscript"/>
        <sz val="10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</si>
  <si>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-1.50421</t>
    </r>
    <r>
      <rPr>
        <vertAlign val="superscript"/>
        <sz val="10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</si>
  <si>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-1.54359</t>
    </r>
    <r>
      <rPr>
        <vertAlign val="superscript"/>
        <sz val="10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</si>
  <si>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-1.41061</t>
    </r>
    <r>
      <rPr>
        <vertAlign val="superscript"/>
        <sz val="10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</si>
  <si>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-1.39605</t>
    </r>
    <r>
      <rPr>
        <vertAlign val="superscript"/>
        <sz val="10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</si>
  <si>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-1.43542</t>
    </r>
    <r>
      <rPr>
        <vertAlign val="superscript"/>
        <sz val="10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</si>
  <si>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1.50421</t>
    </r>
    <r>
      <rPr>
        <vertAlign val="superscript"/>
        <sz val="10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</si>
  <si>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1.39605</t>
    </r>
    <r>
      <rPr>
        <vertAlign val="superscript"/>
        <sz val="10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</si>
  <si>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1.49957</t>
    </r>
    <r>
      <rPr>
        <vertAlign val="superscript"/>
        <sz val="10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</si>
  <si>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1.54359</t>
    </r>
    <r>
      <rPr>
        <vertAlign val="superscript"/>
        <sz val="10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</si>
  <si>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1.43542</t>
    </r>
    <r>
      <rPr>
        <vertAlign val="superscript"/>
        <sz val="10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</si>
  <si>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1.53894</t>
    </r>
    <r>
      <rPr>
        <vertAlign val="superscript"/>
        <sz val="10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</si>
  <si>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-1.51413</t>
    </r>
    <r>
      <rPr>
        <vertAlign val="superscript"/>
        <sz val="10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</si>
  <si>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-1.49957</t>
    </r>
    <r>
      <rPr>
        <vertAlign val="superscript"/>
        <sz val="10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</si>
  <si>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-1.53894</t>
    </r>
    <r>
      <rPr>
        <vertAlign val="superscript"/>
        <sz val="10"/>
        <color indexed="8"/>
        <rFont val="Arial"/>
        <family val="2"/>
      </rPr>
      <t>*</t>
    </r>
  </si>
  <si>
    <t>PUB25-OX 1#</t>
  </si>
  <si>
    <t>PUB25-OX 37#</t>
  </si>
  <si>
    <t>PUB25-OX 44#</t>
  </si>
  <si>
    <r>
      <rPr>
        <sz val="10"/>
        <color theme="1"/>
        <rFont val="Arial"/>
        <family val="2"/>
      </rPr>
      <t>.54551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</si>
  <si>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.39316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</si>
  <si>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-1.25629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</si>
  <si>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-.91800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</si>
  <si>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-1.10377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</si>
  <si>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-.54551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</si>
  <si>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-1.80180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</si>
  <si>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-1.46351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</si>
  <si>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-1.64928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</si>
  <si>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-.39316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</si>
  <si>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-1.64945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</si>
  <si>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-1.31115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</si>
  <si>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-1.49693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</si>
  <si>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1.25629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</si>
  <si>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1.80180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</si>
  <si>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1.64945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</si>
  <si>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.91800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</si>
  <si>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1.46351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</si>
  <si>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1.31115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</si>
  <si>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1.10377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</si>
  <si>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1.64928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</si>
  <si>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1.49693</t>
    </r>
    <r>
      <rPr>
        <vertAlign val="superscript"/>
        <sz val="9"/>
        <color indexed="8"/>
        <rFont val="Arial"/>
        <family val="2"/>
      </rPr>
      <t>*</t>
    </r>
  </si>
  <si>
    <t>PUB26-OX 1#</t>
  </si>
  <si>
    <t>PUB26-OX 2#</t>
  </si>
  <si>
    <t>PUB26-OX 15#</t>
  </si>
  <si>
    <r>
      <rPr>
        <sz val="10"/>
        <color theme="1"/>
        <rFont val="Arial"/>
        <family val="2"/>
      </rPr>
      <t>.32239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</si>
  <si>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.31168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</si>
  <si>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-.77343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</si>
  <si>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-.89794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</si>
  <si>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-1.17827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</si>
  <si>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-.32239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</si>
  <si>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-1.09582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</si>
  <si>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-1.22033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</si>
  <si>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-1.50066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</si>
  <si>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-.31168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</si>
  <si>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-1.08510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</si>
  <si>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-1.20962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</si>
  <si>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-1.48995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</si>
  <si>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.77343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</si>
  <si>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1.09582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</si>
  <si>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1.08510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</si>
  <si>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-.40484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</si>
  <si>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.89794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</si>
  <si>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1.22033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</si>
  <si>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1.20962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</si>
  <si>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-.28033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</si>
  <si>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1.17827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</si>
  <si>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1.50066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</si>
  <si>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1.48995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</si>
  <si>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indexed="8"/>
        <rFont val="Arial"/>
        <family val="2"/>
      </rPr>
      <t>.40484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</si>
  <si>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.28033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</si>
  <si>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2.50319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</si>
  <si>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2.17947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</si>
  <si>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-3.90220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</si>
  <si>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-2.88732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</si>
  <si>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-3.44465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</si>
  <si>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-3.20041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</si>
  <si>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-3.99315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</si>
  <si>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-3.40718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</si>
  <si>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-2.50319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</si>
  <si>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-2.37936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</si>
  <si>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-2.36408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</si>
  <si>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-6.40540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</si>
  <si>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-5.39052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</si>
  <si>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-5.94784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</si>
  <si>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-5.70360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</si>
  <si>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-6.49634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</si>
  <si>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-5.91037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</si>
  <si>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2.37936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</si>
  <si>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2.05563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</si>
  <si>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-4.02604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</si>
  <si>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-3.01116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</si>
  <si>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-3.56848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</si>
  <si>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indexed="8"/>
        <rFont val="Arial"/>
        <family val="2"/>
      </rPr>
      <t>-3.32425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</si>
  <si>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-4.11698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</si>
  <si>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-3.53101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</si>
  <si>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2.36408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</si>
  <si>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2.04035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</si>
  <si>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-4.04132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</si>
  <si>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-3.02644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</si>
  <si>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-3.58376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</si>
  <si>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-3.33953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</si>
  <si>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-4.13226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</si>
  <si>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-3.54629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</si>
  <si>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-2.17947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</si>
  <si>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-2.05563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</si>
  <si>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-2.04035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</si>
  <si>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-6.08167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</si>
  <si>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-5.06679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</si>
  <si>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-5.62412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</si>
  <si>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-5.37988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</si>
  <si>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-6.17261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</si>
  <si>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-5.58664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</si>
  <si>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3.90220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</si>
  <si>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6.40540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</si>
  <si>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4.02604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</si>
  <si>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4.04132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</si>
  <si>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6.08167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</si>
  <si>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2.88732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</si>
  <si>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5.39052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</si>
  <si>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indexed="8"/>
        <rFont val="Arial"/>
        <family val="2"/>
      </rPr>
      <t>3.01116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</si>
  <si>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3.02644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</si>
  <si>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5.06679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</si>
  <si>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3.44465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</si>
  <si>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5.94784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</si>
  <si>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3.56848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</si>
  <si>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3.58376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</si>
  <si>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5.62412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</si>
  <si>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3.20041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</si>
  <si>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5.70360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</si>
  <si>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3.32425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</si>
  <si>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3.33953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</si>
  <si>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5.37988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</si>
  <si>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3.99315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</si>
  <si>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6.49634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</si>
  <si>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4.11698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</si>
  <si>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4.13226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</si>
  <si>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6.17261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</si>
  <si>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3.40718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</si>
  <si>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5.91037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</si>
  <si>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3.53101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</si>
  <si>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3.54629</t>
    </r>
    <r>
      <rPr>
        <vertAlign val="superscript"/>
        <sz val="9"/>
        <color indexed="8"/>
        <rFont val="Arial"/>
        <family val="2"/>
      </rPr>
      <t>*</t>
    </r>
  </si>
  <si>
    <r>
      <rPr>
        <sz val="10"/>
        <color theme="1"/>
        <rFont val="Arial"/>
        <family val="2"/>
      </rPr>
      <t>5.58664</t>
    </r>
    <r>
      <rPr>
        <vertAlign val="superscript"/>
        <sz val="9"/>
        <color indexed="8"/>
        <rFont val="Arial"/>
        <family val="2"/>
      </rPr>
      <t>*</t>
    </r>
  </si>
  <si>
    <t xml:space="preserve">pub25 26 </t>
  </si>
  <si>
    <r>
      <t xml:space="preserve">pub25 pub26 </t>
    </r>
    <r>
      <rPr>
        <sz val="10"/>
        <rFont val="Arial"/>
        <family val="2"/>
      </rPr>
      <t>vs Col-0</t>
    </r>
  </si>
  <si>
    <t>0 h</t>
  </si>
  <si>
    <t>ns</t>
    <phoneticPr fontId="2" type="noConversion"/>
  </si>
  <si>
    <t>12 h</t>
  </si>
  <si>
    <t>*</t>
    <phoneticPr fontId="2" type="noConversion"/>
  </si>
  <si>
    <t>24 h</t>
  </si>
  <si>
    <t>36 h</t>
  </si>
  <si>
    <r>
      <t xml:space="preserve">PUB25-OX </t>
    </r>
    <r>
      <rPr>
        <sz val="10"/>
        <rFont val="Arial"/>
        <family val="2"/>
      </rPr>
      <t>vs Col-0</t>
    </r>
  </si>
  <si>
    <r>
      <t xml:space="preserve">PUB26-OX </t>
    </r>
    <r>
      <rPr>
        <sz val="10"/>
        <rFont val="Arial"/>
        <family val="2"/>
      </rPr>
      <t>vs Col-0</t>
    </r>
  </si>
  <si>
    <t>**</t>
    <phoneticPr fontId="2" type="noConversion"/>
  </si>
  <si>
    <t>ATG1a</t>
  </si>
  <si>
    <t>ATG13a</t>
  </si>
  <si>
    <t>ATG8a</t>
  </si>
  <si>
    <t>***</t>
    <phoneticPr fontId="2" type="noConversion"/>
  </si>
  <si>
    <t>ATG8e</t>
  </si>
  <si>
    <t>ATG5</t>
  </si>
  <si>
    <t>ATG7</t>
  </si>
  <si>
    <t>proPUB25::PUB25 14#</t>
    <phoneticPr fontId="2" type="noConversion"/>
  </si>
  <si>
    <t>proPUB25::PUB25 43#</t>
    <phoneticPr fontId="2" type="noConversion"/>
  </si>
  <si>
    <t>0 min</t>
  </si>
  <si>
    <t>ns</t>
  </si>
  <si>
    <t>5 min</t>
  </si>
  <si>
    <t>*</t>
  </si>
  <si>
    <t>15 min</t>
  </si>
  <si>
    <t>**</t>
  </si>
  <si>
    <t>30 min</t>
  </si>
  <si>
    <t>60 min</t>
  </si>
  <si>
    <t>48 h</t>
  </si>
  <si>
    <t>PUB26-OX</t>
    <phoneticPr fontId="2" type="noConversion"/>
  </si>
  <si>
    <t>Col-0</t>
    <phoneticPr fontId="2" type="noConversion"/>
  </si>
  <si>
    <t>ATG1a-OX</t>
    <phoneticPr fontId="2" type="noConversion"/>
  </si>
  <si>
    <r>
      <t>PUB26-OX</t>
    </r>
    <r>
      <rPr>
        <sz val="10"/>
        <rFont val="Arial"/>
        <family val="2"/>
      </rPr>
      <t xml:space="preserve"> vs Col-0</t>
    </r>
  </si>
  <si>
    <r>
      <t>PUB25-OX</t>
    </r>
    <r>
      <rPr>
        <sz val="10"/>
        <rFont val="Arial"/>
        <family val="2"/>
      </rPr>
      <t xml:space="preserve"> vs Col-0</t>
    </r>
  </si>
  <si>
    <t>36 h</t>
    <phoneticPr fontId="2" type="noConversion"/>
  </si>
  <si>
    <t>PUB25-C</t>
  </si>
  <si>
    <t>PUB26-C</t>
  </si>
  <si>
    <t xml:space="preserve">4 h </t>
  </si>
  <si>
    <t>8 h</t>
  </si>
  <si>
    <t>PUB25-N</t>
  </si>
  <si>
    <t>PUB26-N</t>
  </si>
  <si>
    <t>4 vs. 0 **</t>
  </si>
  <si>
    <t>8 vs. 0 **</t>
  </si>
  <si>
    <t>12 vs. 0 ***</t>
  </si>
  <si>
    <t>24 vs. 0 ***</t>
  </si>
  <si>
    <t>PUB25-MYC</t>
    <phoneticPr fontId="2" type="noConversion"/>
  </si>
  <si>
    <t>PUB26-MYC</t>
    <phoneticPr fontId="2" type="noConversion"/>
  </si>
  <si>
    <t>PUB25-FLAG</t>
  </si>
  <si>
    <t>PUB26-FLAG</t>
  </si>
  <si>
    <t>ost1</t>
  </si>
  <si>
    <t>cpk28</t>
  </si>
  <si>
    <t>ost1</t>
    <phoneticPr fontId="2" type="noConversion"/>
  </si>
  <si>
    <t>R1</t>
    <phoneticPr fontId="2" type="noConversion"/>
  </si>
  <si>
    <t>R2</t>
    <phoneticPr fontId="2" type="noConversion"/>
  </si>
  <si>
    <t>R3</t>
    <phoneticPr fontId="2" type="noConversion"/>
  </si>
  <si>
    <t>fer-4</t>
  </si>
  <si>
    <t>pub25 pub26</t>
    <phoneticPr fontId="2" type="noConversion"/>
  </si>
  <si>
    <t>pub PUB26 #9</t>
    <phoneticPr fontId="2" type="noConversion"/>
  </si>
  <si>
    <t>pub PUB26 #11</t>
    <phoneticPr fontId="2" type="noConversion"/>
  </si>
  <si>
    <t>pub PUB26 #14</t>
    <phoneticPr fontId="2" type="noConversion"/>
  </si>
  <si>
    <t>Col-0 +N</t>
  </si>
  <si>
    <t>Col-0 -N</t>
    <phoneticPr fontId="2" type="noConversion"/>
  </si>
  <si>
    <t>pub25 pub26 fer-4</t>
    <phoneticPr fontId="2" type="noConversion"/>
  </si>
  <si>
    <t>FER-GFP/fer-4</t>
  </si>
  <si>
    <t>-N Col-0</t>
  </si>
  <si>
    <t>+N</t>
    <phoneticPr fontId="2" type="noConversion"/>
  </si>
  <si>
    <t>-N</t>
    <phoneticPr fontId="2" type="noConversion"/>
  </si>
  <si>
    <t>26.13916*</t>
  </si>
  <si>
    <t>17.08035*</t>
  </si>
  <si>
    <t>15.47585*</t>
  </si>
  <si>
    <t>-26.13916*</t>
  </si>
  <si>
    <t>-26.84527*</t>
  </si>
  <si>
    <t>-25.29449*</t>
  </si>
  <si>
    <t>-9.05881*</t>
  </si>
  <si>
    <t>-10.66330*</t>
  </si>
  <si>
    <t>-24.89187*</t>
  </si>
  <si>
    <t>-24.03725*</t>
  </si>
  <si>
    <t>26.84527*</t>
  </si>
  <si>
    <t>17.78647*</t>
  </si>
  <si>
    <t>16.18197*</t>
  </si>
  <si>
    <t>25.29449*</t>
  </si>
  <si>
    <t>16.23568*</t>
  </si>
  <si>
    <t>14.63118*</t>
  </si>
  <si>
    <t>-17.08035*</t>
  </si>
  <si>
    <t>9.05881*</t>
  </si>
  <si>
    <t>-17.78647*</t>
  </si>
  <si>
    <t>-16.23568*</t>
  </si>
  <si>
    <t>-15.83306*</t>
  </si>
  <si>
    <t>-14.97844*</t>
  </si>
  <si>
    <t>-15.47585*</t>
  </si>
  <si>
    <t>10.66330*</t>
  </si>
  <si>
    <t>-16.18197*</t>
  </si>
  <si>
    <t>-14.63118*</t>
  </si>
  <si>
    <t>-14.22856*</t>
  </si>
  <si>
    <t>-13.37395*</t>
  </si>
  <si>
    <t>24.89187*</t>
  </si>
  <si>
    <t>15.83306*</t>
  </si>
  <si>
    <t>14.22856*</t>
  </si>
  <si>
    <t>24.03725*</t>
  </si>
  <si>
    <t>14.97844*</t>
  </si>
  <si>
    <t>13.37395*</t>
  </si>
  <si>
    <t>Col-0+AZD</t>
    <phoneticPr fontId="2" type="noConversion"/>
  </si>
  <si>
    <t>24 h</t>
    <phoneticPr fontId="2" type="noConversion"/>
  </si>
  <si>
    <t>PUB25-OX/fer-4</t>
  </si>
  <si>
    <t>PUB26-OX/fer-4</t>
  </si>
  <si>
    <t>pub25 pub26 fer-4</t>
  </si>
  <si>
    <r>
      <t>.23676</t>
    </r>
    <r>
      <rPr>
        <vertAlign val="superscript"/>
        <sz val="10"/>
        <rFont val="Arial"/>
        <family val="2"/>
      </rPr>
      <t>*</t>
    </r>
  </si>
  <si>
    <r>
      <t>.23180</t>
    </r>
    <r>
      <rPr>
        <vertAlign val="superscript"/>
        <sz val="10"/>
        <rFont val="Arial"/>
        <family val="2"/>
      </rPr>
      <t>*</t>
    </r>
  </si>
  <si>
    <r>
      <t>.26546</t>
    </r>
    <r>
      <rPr>
        <vertAlign val="superscript"/>
        <sz val="10"/>
        <rFont val="Arial"/>
        <family val="2"/>
      </rPr>
      <t>*</t>
    </r>
  </si>
  <si>
    <r>
      <t>.26050</t>
    </r>
    <r>
      <rPr>
        <vertAlign val="superscript"/>
        <sz val="10"/>
        <rFont val="Arial"/>
        <family val="2"/>
      </rPr>
      <t>*</t>
    </r>
  </si>
  <si>
    <r>
      <t>-.23676</t>
    </r>
    <r>
      <rPr>
        <vertAlign val="superscript"/>
        <sz val="10"/>
        <rFont val="Arial"/>
        <family val="2"/>
      </rPr>
      <t>*</t>
    </r>
  </si>
  <si>
    <r>
      <t>-.26546</t>
    </r>
    <r>
      <rPr>
        <vertAlign val="superscript"/>
        <sz val="10"/>
        <rFont val="Arial"/>
        <family val="2"/>
      </rPr>
      <t>*</t>
    </r>
  </si>
  <si>
    <r>
      <t>-.23180</t>
    </r>
    <r>
      <rPr>
        <vertAlign val="superscript"/>
        <sz val="10"/>
        <rFont val="Arial"/>
        <family val="2"/>
      </rPr>
      <t>*</t>
    </r>
  </si>
  <si>
    <r>
      <t>-.26050</t>
    </r>
    <r>
      <rPr>
        <vertAlign val="superscript"/>
        <sz val="10"/>
        <rFont val="Arial"/>
        <family val="2"/>
      </rPr>
      <t>*</t>
    </r>
  </si>
  <si>
    <t>-C</t>
    <phoneticPr fontId="2" type="noConversion"/>
  </si>
  <si>
    <r>
      <t>.12197</t>
    </r>
    <r>
      <rPr>
        <vertAlign val="superscript"/>
        <sz val="10"/>
        <color indexed="8"/>
        <rFont val="Arial"/>
        <family val="2"/>
      </rPr>
      <t>*</t>
    </r>
  </si>
  <si>
    <r>
      <t>-.12197</t>
    </r>
    <r>
      <rPr>
        <vertAlign val="superscript"/>
        <sz val="10"/>
        <color indexed="8"/>
        <rFont val="Arial"/>
        <family val="2"/>
      </rPr>
      <t>*</t>
    </r>
  </si>
  <si>
    <r>
      <t>-.13055</t>
    </r>
    <r>
      <rPr>
        <vertAlign val="superscript"/>
        <sz val="10"/>
        <color indexed="8"/>
        <rFont val="Arial"/>
        <family val="2"/>
      </rPr>
      <t>*</t>
    </r>
  </si>
  <si>
    <r>
      <t>-.12991</t>
    </r>
    <r>
      <rPr>
        <vertAlign val="superscript"/>
        <sz val="10"/>
        <color indexed="8"/>
        <rFont val="Arial"/>
        <family val="2"/>
      </rPr>
      <t>*</t>
    </r>
  </si>
  <si>
    <r>
      <t>.13055</t>
    </r>
    <r>
      <rPr>
        <vertAlign val="superscript"/>
        <sz val="10"/>
        <color indexed="8"/>
        <rFont val="Arial"/>
        <family val="2"/>
      </rPr>
      <t>*</t>
    </r>
  </si>
  <si>
    <r>
      <t>.12991</t>
    </r>
    <r>
      <rPr>
        <vertAlign val="superscript"/>
        <sz val="10"/>
        <color indexed="8"/>
        <rFont val="Arial"/>
        <family val="2"/>
      </rPr>
      <t>*</t>
    </r>
  </si>
  <si>
    <r>
      <t>43.24083</t>
    </r>
    <r>
      <rPr>
        <vertAlign val="superscript"/>
        <sz val="10"/>
        <color indexed="8"/>
        <rFont val="Arial"/>
        <family val="2"/>
      </rPr>
      <t>*</t>
    </r>
  </si>
  <si>
    <r>
      <t>-43.24083</t>
    </r>
    <r>
      <rPr>
        <vertAlign val="superscript"/>
        <sz val="10"/>
        <color indexed="8"/>
        <rFont val="Arial"/>
        <family val="2"/>
      </rPr>
      <t>*</t>
    </r>
  </si>
  <si>
    <r>
      <t>-42.54767</t>
    </r>
    <r>
      <rPr>
        <vertAlign val="superscript"/>
        <sz val="10"/>
        <color indexed="8"/>
        <rFont val="Arial"/>
        <family val="2"/>
      </rPr>
      <t>*</t>
    </r>
  </si>
  <si>
    <r>
      <t>-45.61536</t>
    </r>
    <r>
      <rPr>
        <vertAlign val="superscript"/>
        <sz val="10"/>
        <color indexed="8"/>
        <rFont val="Arial"/>
        <family val="2"/>
      </rPr>
      <t>*</t>
    </r>
  </si>
  <si>
    <r>
      <t>42.54767</t>
    </r>
    <r>
      <rPr>
        <vertAlign val="superscript"/>
        <sz val="10"/>
        <color indexed="8"/>
        <rFont val="Arial"/>
        <family val="2"/>
      </rPr>
      <t>*</t>
    </r>
  </si>
  <si>
    <r>
      <t>45.61536</t>
    </r>
    <r>
      <rPr>
        <vertAlign val="superscript"/>
        <sz val="10"/>
        <color indexed="8"/>
        <rFont val="Arial"/>
        <family val="2"/>
      </rPr>
      <t>*</t>
    </r>
  </si>
  <si>
    <r>
      <t xml:space="preserve">cpk28 </t>
    </r>
    <r>
      <rPr>
        <sz val="10"/>
        <color theme="1"/>
        <rFont val="Arial"/>
        <family val="2"/>
      </rPr>
      <t>vs Col-0</t>
    </r>
  </si>
  <si>
    <r>
      <rPr>
        <i/>
        <sz val="10"/>
        <color indexed="8"/>
        <rFont val="Arial"/>
        <family val="2"/>
      </rPr>
      <t>pub25 pub26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</si>
  <si>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pub25 pub26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</si>
  <si>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sz val="10"/>
        <color indexed="8"/>
        <rFont val="Arial"/>
        <family val="2"/>
      </rPr>
      <t xml:space="preserve"> #9 +N</t>
    </r>
    <phoneticPr fontId="2" type="noConversion"/>
  </si>
  <si>
    <r>
      <t>FER-GFP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>fer-4</t>
    </r>
  </si>
  <si>
    <r>
      <t>pub PUB26</t>
    </r>
    <r>
      <rPr>
        <i/>
        <vertAlign val="superscript"/>
        <sz val="10"/>
        <rFont val="Arial"/>
        <family val="2"/>
      </rPr>
      <t xml:space="preserve">T94A </t>
    </r>
    <r>
      <rPr>
        <i/>
        <sz val="10"/>
        <rFont val="Arial"/>
        <family val="2"/>
      </rPr>
      <t>#11</t>
    </r>
    <phoneticPr fontId="2" type="noConversion"/>
  </si>
  <si>
    <r>
      <t>pub PUB26</t>
    </r>
    <r>
      <rPr>
        <i/>
        <vertAlign val="superscript"/>
        <sz val="10"/>
        <rFont val="Arial"/>
        <family val="2"/>
      </rPr>
      <t xml:space="preserve">T94A </t>
    </r>
    <r>
      <rPr>
        <i/>
        <sz val="10"/>
        <rFont val="Arial"/>
        <family val="2"/>
      </rPr>
      <t>#13</t>
    </r>
    <phoneticPr fontId="2" type="noConversion"/>
  </si>
  <si>
    <r>
      <t>pub PUB26</t>
    </r>
    <r>
      <rPr>
        <i/>
        <vertAlign val="superscript"/>
        <sz val="10"/>
        <rFont val="Arial"/>
        <family val="2"/>
      </rPr>
      <t xml:space="preserve">T94A </t>
    </r>
    <r>
      <rPr>
        <i/>
        <sz val="10"/>
        <rFont val="Arial"/>
        <family val="2"/>
      </rPr>
      <t>#18</t>
    </r>
    <phoneticPr fontId="2" type="noConversion"/>
  </si>
  <si>
    <r>
      <t>pub PUB26</t>
    </r>
    <r>
      <rPr>
        <i/>
        <vertAlign val="superscript"/>
        <sz val="10"/>
        <rFont val="Arial"/>
        <family val="2"/>
      </rPr>
      <t>T94D</t>
    </r>
    <r>
      <rPr>
        <i/>
        <sz val="10"/>
        <rFont val="Arial"/>
        <family val="2"/>
      </rPr>
      <t xml:space="preserve"> #10</t>
    </r>
    <phoneticPr fontId="2" type="noConversion"/>
  </si>
  <si>
    <r>
      <t>pub PUB26</t>
    </r>
    <r>
      <rPr>
        <i/>
        <vertAlign val="superscript"/>
        <sz val="10"/>
        <rFont val="Arial"/>
        <family val="2"/>
      </rPr>
      <t>T94D</t>
    </r>
    <r>
      <rPr>
        <i/>
        <sz val="10"/>
        <rFont val="Arial"/>
        <family val="2"/>
      </rPr>
      <t xml:space="preserve"> #14</t>
    </r>
    <phoneticPr fontId="2" type="noConversion"/>
  </si>
  <si>
    <r>
      <t>pub PUB26</t>
    </r>
    <r>
      <rPr>
        <i/>
        <vertAlign val="superscript"/>
        <sz val="10"/>
        <rFont val="Arial"/>
        <family val="2"/>
      </rPr>
      <t>T94D</t>
    </r>
    <r>
      <rPr>
        <i/>
        <sz val="10"/>
        <rFont val="Arial"/>
        <family val="2"/>
      </rPr>
      <t xml:space="preserve"> #15</t>
    </r>
    <phoneticPr fontId="2" type="noConversion"/>
  </si>
  <si>
    <r>
      <t>18.77882</t>
    </r>
    <r>
      <rPr>
        <vertAlign val="superscript"/>
        <sz val="10"/>
        <rFont val="Arial"/>
        <family val="2"/>
      </rPr>
      <t>*</t>
    </r>
  </si>
  <si>
    <r>
      <t>-13.26369</t>
    </r>
    <r>
      <rPr>
        <vertAlign val="superscript"/>
        <sz val="10"/>
        <rFont val="Arial"/>
        <family val="2"/>
      </rPr>
      <t>*</t>
    </r>
  </si>
  <si>
    <r>
      <t>-10.83280</t>
    </r>
    <r>
      <rPr>
        <vertAlign val="superscript"/>
        <sz val="10"/>
        <rFont val="Arial"/>
        <family val="2"/>
      </rPr>
      <t>*</t>
    </r>
  </si>
  <si>
    <r>
      <t>-9.34623</t>
    </r>
    <r>
      <rPr>
        <vertAlign val="superscript"/>
        <sz val="10"/>
        <rFont val="Arial"/>
        <family val="2"/>
      </rPr>
      <t>*</t>
    </r>
  </si>
  <si>
    <r>
      <t>13.66790</t>
    </r>
    <r>
      <rPr>
        <vertAlign val="superscript"/>
        <sz val="10"/>
        <rFont val="Arial"/>
        <family val="2"/>
      </rPr>
      <t>*</t>
    </r>
  </si>
  <si>
    <r>
      <t>14.49529</t>
    </r>
    <r>
      <rPr>
        <vertAlign val="superscript"/>
        <sz val="10"/>
        <rFont val="Arial"/>
        <family val="2"/>
      </rPr>
      <t>*</t>
    </r>
  </si>
  <si>
    <r>
      <t>15.04695</t>
    </r>
    <r>
      <rPr>
        <vertAlign val="superscript"/>
        <sz val="10"/>
        <rFont val="Arial"/>
        <family val="2"/>
      </rPr>
      <t>*</t>
    </r>
  </si>
  <si>
    <r>
      <t>-18.77882</t>
    </r>
    <r>
      <rPr>
        <vertAlign val="superscript"/>
        <sz val="10"/>
        <rFont val="Arial"/>
        <family val="2"/>
      </rPr>
      <t>*</t>
    </r>
  </si>
  <si>
    <r>
      <t>-32.04251</t>
    </r>
    <r>
      <rPr>
        <vertAlign val="superscript"/>
        <sz val="10"/>
        <rFont val="Arial"/>
        <family val="2"/>
      </rPr>
      <t>*</t>
    </r>
  </si>
  <si>
    <r>
      <t>-18.00171</t>
    </r>
    <r>
      <rPr>
        <vertAlign val="superscript"/>
        <sz val="10"/>
        <rFont val="Arial"/>
        <family val="2"/>
      </rPr>
      <t>*</t>
    </r>
  </si>
  <si>
    <r>
      <t>-18.84217</t>
    </r>
    <r>
      <rPr>
        <vertAlign val="superscript"/>
        <sz val="10"/>
        <rFont val="Arial"/>
        <family val="2"/>
      </rPr>
      <t>*</t>
    </r>
  </si>
  <si>
    <r>
      <t>-18.57711</t>
    </r>
    <r>
      <rPr>
        <vertAlign val="superscript"/>
        <sz val="10"/>
        <rFont val="Arial"/>
        <family val="2"/>
      </rPr>
      <t>*</t>
    </r>
  </si>
  <si>
    <r>
      <t>-29.61162</t>
    </r>
    <r>
      <rPr>
        <vertAlign val="superscript"/>
        <sz val="10"/>
        <rFont val="Arial"/>
        <family val="2"/>
      </rPr>
      <t>*</t>
    </r>
  </si>
  <si>
    <r>
      <t>-28.12505</t>
    </r>
    <r>
      <rPr>
        <vertAlign val="superscript"/>
        <sz val="10"/>
        <rFont val="Arial"/>
        <family val="2"/>
      </rPr>
      <t>*</t>
    </r>
  </si>
  <si>
    <r>
      <t>-26.52608</t>
    </r>
    <r>
      <rPr>
        <vertAlign val="superscript"/>
        <sz val="10"/>
        <rFont val="Arial"/>
        <family val="2"/>
      </rPr>
      <t>*</t>
    </r>
  </si>
  <si>
    <r>
      <t>13.26369</t>
    </r>
    <r>
      <rPr>
        <vertAlign val="superscript"/>
        <sz val="10"/>
        <rFont val="Arial"/>
        <family val="2"/>
      </rPr>
      <t>*</t>
    </r>
  </si>
  <si>
    <r>
      <t>32.04251</t>
    </r>
    <r>
      <rPr>
        <vertAlign val="superscript"/>
        <sz val="10"/>
        <rFont val="Arial"/>
        <family val="2"/>
      </rPr>
      <t>*</t>
    </r>
  </si>
  <si>
    <r>
      <t>14.04081</t>
    </r>
    <r>
      <rPr>
        <vertAlign val="superscript"/>
        <sz val="10"/>
        <rFont val="Arial"/>
        <family val="2"/>
      </rPr>
      <t>*</t>
    </r>
  </si>
  <si>
    <r>
      <t>13.20034</t>
    </r>
    <r>
      <rPr>
        <vertAlign val="superscript"/>
        <sz val="10"/>
        <rFont val="Arial"/>
        <family val="2"/>
      </rPr>
      <t>*</t>
    </r>
  </si>
  <si>
    <r>
      <t>13.46541</t>
    </r>
    <r>
      <rPr>
        <vertAlign val="superscript"/>
        <sz val="10"/>
        <rFont val="Arial"/>
        <family val="2"/>
      </rPr>
      <t>*</t>
    </r>
  </si>
  <si>
    <r>
      <t>26.93159</t>
    </r>
    <r>
      <rPr>
        <vertAlign val="superscript"/>
        <sz val="10"/>
        <rFont val="Arial"/>
        <family val="2"/>
      </rPr>
      <t>*</t>
    </r>
  </si>
  <si>
    <r>
      <t>27.75898</t>
    </r>
    <r>
      <rPr>
        <vertAlign val="superscript"/>
        <sz val="10"/>
        <rFont val="Arial"/>
        <family val="2"/>
      </rPr>
      <t>*</t>
    </r>
  </si>
  <si>
    <r>
      <t>28.31064</t>
    </r>
    <r>
      <rPr>
        <vertAlign val="superscript"/>
        <sz val="10"/>
        <rFont val="Arial"/>
        <family val="2"/>
      </rPr>
      <t>*</t>
    </r>
  </si>
  <si>
    <r>
      <t>18.00171</t>
    </r>
    <r>
      <rPr>
        <vertAlign val="superscript"/>
        <sz val="10"/>
        <rFont val="Arial"/>
        <family val="2"/>
      </rPr>
      <t>*</t>
    </r>
  </si>
  <si>
    <r>
      <t>-14.04081</t>
    </r>
    <r>
      <rPr>
        <vertAlign val="superscript"/>
        <sz val="10"/>
        <rFont val="Arial"/>
        <family val="2"/>
      </rPr>
      <t>*</t>
    </r>
  </si>
  <si>
    <r>
      <t>-11.60992</t>
    </r>
    <r>
      <rPr>
        <vertAlign val="superscript"/>
        <sz val="10"/>
        <rFont val="Arial"/>
        <family val="2"/>
      </rPr>
      <t>*</t>
    </r>
  </si>
  <si>
    <r>
      <t>-10.12334</t>
    </r>
    <r>
      <rPr>
        <vertAlign val="superscript"/>
        <sz val="10"/>
        <rFont val="Arial"/>
        <family val="2"/>
      </rPr>
      <t>*</t>
    </r>
  </si>
  <si>
    <r>
      <t>-8.52437</t>
    </r>
    <r>
      <rPr>
        <vertAlign val="superscript"/>
        <sz val="10"/>
        <rFont val="Arial"/>
        <family val="2"/>
      </rPr>
      <t>*</t>
    </r>
  </si>
  <si>
    <r>
      <t>12.89079</t>
    </r>
    <r>
      <rPr>
        <vertAlign val="superscript"/>
        <sz val="10"/>
        <rFont val="Arial"/>
        <family val="2"/>
      </rPr>
      <t>*</t>
    </r>
  </si>
  <si>
    <r>
      <t>13.71817</t>
    </r>
    <r>
      <rPr>
        <vertAlign val="superscript"/>
        <sz val="10"/>
        <rFont val="Arial"/>
        <family val="2"/>
      </rPr>
      <t>*</t>
    </r>
  </si>
  <si>
    <r>
      <t>14.26983</t>
    </r>
    <r>
      <rPr>
        <vertAlign val="superscript"/>
        <sz val="10"/>
        <rFont val="Arial"/>
        <family val="2"/>
      </rPr>
      <t>*</t>
    </r>
  </si>
  <si>
    <r>
      <t>18.84217</t>
    </r>
    <r>
      <rPr>
        <vertAlign val="superscript"/>
        <sz val="10"/>
        <rFont val="Arial"/>
        <family val="2"/>
      </rPr>
      <t>*</t>
    </r>
  </si>
  <si>
    <r>
      <t>-13.20034</t>
    </r>
    <r>
      <rPr>
        <vertAlign val="superscript"/>
        <sz val="10"/>
        <rFont val="Arial"/>
        <family val="2"/>
      </rPr>
      <t>*</t>
    </r>
  </si>
  <si>
    <r>
      <t>-10.76945</t>
    </r>
    <r>
      <rPr>
        <vertAlign val="superscript"/>
        <sz val="10"/>
        <rFont val="Arial"/>
        <family val="2"/>
      </rPr>
      <t>*</t>
    </r>
  </si>
  <si>
    <r>
      <t>-9.28288</t>
    </r>
    <r>
      <rPr>
        <vertAlign val="superscript"/>
        <sz val="10"/>
        <rFont val="Arial"/>
        <family val="2"/>
      </rPr>
      <t>*</t>
    </r>
  </si>
  <si>
    <r>
      <t>13.73125</t>
    </r>
    <r>
      <rPr>
        <vertAlign val="superscript"/>
        <sz val="10"/>
        <rFont val="Arial"/>
        <family val="2"/>
      </rPr>
      <t>*</t>
    </r>
  </si>
  <si>
    <r>
      <t>14.55864</t>
    </r>
    <r>
      <rPr>
        <vertAlign val="superscript"/>
        <sz val="10"/>
        <rFont val="Arial"/>
        <family val="2"/>
      </rPr>
      <t>*</t>
    </r>
  </si>
  <si>
    <r>
      <t>15.11030</t>
    </r>
    <r>
      <rPr>
        <vertAlign val="superscript"/>
        <sz val="10"/>
        <rFont val="Arial"/>
        <family val="2"/>
      </rPr>
      <t>*</t>
    </r>
  </si>
  <si>
    <r>
      <t>18.57711</t>
    </r>
    <r>
      <rPr>
        <vertAlign val="superscript"/>
        <sz val="10"/>
        <rFont val="Arial"/>
        <family val="2"/>
      </rPr>
      <t>*</t>
    </r>
  </si>
  <si>
    <r>
      <t>-13.46541</t>
    </r>
    <r>
      <rPr>
        <vertAlign val="superscript"/>
        <sz val="10"/>
        <rFont val="Arial"/>
        <family val="2"/>
      </rPr>
      <t>*</t>
    </r>
  </si>
  <si>
    <r>
      <t>-11.03452</t>
    </r>
    <r>
      <rPr>
        <vertAlign val="superscript"/>
        <sz val="10"/>
        <rFont val="Arial"/>
        <family val="2"/>
      </rPr>
      <t>*</t>
    </r>
  </si>
  <si>
    <r>
      <t>-9.54794</t>
    </r>
    <r>
      <rPr>
        <vertAlign val="superscript"/>
        <sz val="10"/>
        <rFont val="Arial"/>
        <family val="2"/>
      </rPr>
      <t>*</t>
    </r>
  </si>
  <si>
    <r>
      <t>-7.94897</t>
    </r>
    <r>
      <rPr>
        <vertAlign val="superscript"/>
        <sz val="10"/>
        <rFont val="Arial"/>
        <family val="2"/>
      </rPr>
      <t>*</t>
    </r>
  </si>
  <si>
    <r>
      <t>13.46619</t>
    </r>
    <r>
      <rPr>
        <vertAlign val="superscript"/>
        <sz val="10"/>
        <rFont val="Arial"/>
        <family val="2"/>
      </rPr>
      <t>*</t>
    </r>
  </si>
  <si>
    <r>
      <t>14.29357</t>
    </r>
    <r>
      <rPr>
        <vertAlign val="superscript"/>
        <sz val="10"/>
        <rFont val="Arial"/>
        <family val="2"/>
      </rPr>
      <t>*</t>
    </r>
  </si>
  <si>
    <r>
      <t>14.84523</t>
    </r>
    <r>
      <rPr>
        <vertAlign val="superscript"/>
        <sz val="10"/>
        <rFont val="Arial"/>
        <family val="2"/>
      </rPr>
      <t>*</t>
    </r>
  </si>
  <si>
    <r>
      <t>10.83280</t>
    </r>
    <r>
      <rPr>
        <vertAlign val="superscript"/>
        <sz val="10"/>
        <rFont val="Arial"/>
        <family val="2"/>
      </rPr>
      <t>*</t>
    </r>
  </si>
  <si>
    <r>
      <t>29.61162</t>
    </r>
    <r>
      <rPr>
        <vertAlign val="superscript"/>
        <sz val="10"/>
        <rFont val="Arial"/>
        <family val="2"/>
      </rPr>
      <t>*</t>
    </r>
  </si>
  <si>
    <r>
      <t>11.60992</t>
    </r>
    <r>
      <rPr>
        <vertAlign val="superscript"/>
        <sz val="10"/>
        <rFont val="Arial"/>
        <family val="2"/>
      </rPr>
      <t>*</t>
    </r>
  </si>
  <si>
    <r>
      <t>10.76945</t>
    </r>
    <r>
      <rPr>
        <vertAlign val="superscript"/>
        <sz val="10"/>
        <rFont val="Arial"/>
        <family val="2"/>
      </rPr>
      <t>*</t>
    </r>
  </si>
  <si>
    <r>
      <t>11.03452</t>
    </r>
    <r>
      <rPr>
        <vertAlign val="superscript"/>
        <sz val="10"/>
        <rFont val="Arial"/>
        <family val="2"/>
      </rPr>
      <t>*</t>
    </r>
  </si>
  <si>
    <r>
      <t>24.50070</t>
    </r>
    <r>
      <rPr>
        <vertAlign val="superscript"/>
        <sz val="10"/>
        <rFont val="Arial"/>
        <family val="2"/>
      </rPr>
      <t>*</t>
    </r>
  </si>
  <si>
    <r>
      <t>25.32809</t>
    </r>
    <r>
      <rPr>
        <vertAlign val="superscript"/>
        <sz val="10"/>
        <rFont val="Arial"/>
        <family val="2"/>
      </rPr>
      <t>*</t>
    </r>
  </si>
  <si>
    <r>
      <t>25.87975</t>
    </r>
    <r>
      <rPr>
        <vertAlign val="superscript"/>
        <sz val="10"/>
        <rFont val="Arial"/>
        <family val="2"/>
      </rPr>
      <t>*</t>
    </r>
  </si>
  <si>
    <r>
      <t>9.34623</t>
    </r>
    <r>
      <rPr>
        <vertAlign val="superscript"/>
        <sz val="10"/>
        <rFont val="Arial"/>
        <family val="2"/>
      </rPr>
      <t>*</t>
    </r>
  </si>
  <si>
    <r>
      <t>28.12505</t>
    </r>
    <r>
      <rPr>
        <vertAlign val="superscript"/>
        <sz val="10"/>
        <rFont val="Arial"/>
        <family val="2"/>
      </rPr>
      <t>*</t>
    </r>
  </si>
  <si>
    <r>
      <t>10.12334</t>
    </r>
    <r>
      <rPr>
        <vertAlign val="superscript"/>
        <sz val="10"/>
        <rFont val="Arial"/>
        <family val="2"/>
      </rPr>
      <t>*</t>
    </r>
  </si>
  <si>
    <r>
      <t>9.28288</t>
    </r>
    <r>
      <rPr>
        <vertAlign val="superscript"/>
        <sz val="10"/>
        <rFont val="Arial"/>
        <family val="2"/>
      </rPr>
      <t>*</t>
    </r>
  </si>
  <si>
    <r>
      <t>9.54794</t>
    </r>
    <r>
      <rPr>
        <vertAlign val="superscript"/>
        <sz val="10"/>
        <rFont val="Arial"/>
        <family val="2"/>
      </rPr>
      <t>*</t>
    </r>
  </si>
  <si>
    <r>
      <t>23.01413</t>
    </r>
    <r>
      <rPr>
        <vertAlign val="superscript"/>
        <sz val="10"/>
        <rFont val="Arial"/>
        <family val="2"/>
      </rPr>
      <t>*</t>
    </r>
  </si>
  <si>
    <r>
      <t>23.84152</t>
    </r>
    <r>
      <rPr>
        <vertAlign val="superscript"/>
        <sz val="10"/>
        <rFont val="Arial"/>
        <family val="2"/>
      </rPr>
      <t>*</t>
    </r>
  </si>
  <si>
    <r>
      <t>24.39317</t>
    </r>
    <r>
      <rPr>
        <vertAlign val="superscript"/>
        <sz val="10"/>
        <rFont val="Arial"/>
        <family val="2"/>
      </rPr>
      <t>*</t>
    </r>
  </si>
  <si>
    <r>
      <t>26.52608</t>
    </r>
    <r>
      <rPr>
        <vertAlign val="superscript"/>
        <sz val="10"/>
        <rFont val="Arial"/>
        <family val="2"/>
      </rPr>
      <t>*</t>
    </r>
  </si>
  <si>
    <r>
      <t>8.52437</t>
    </r>
    <r>
      <rPr>
        <vertAlign val="superscript"/>
        <sz val="10"/>
        <rFont val="Arial"/>
        <family val="2"/>
      </rPr>
      <t>*</t>
    </r>
  </si>
  <si>
    <r>
      <t>7.94897</t>
    </r>
    <r>
      <rPr>
        <vertAlign val="superscript"/>
        <sz val="10"/>
        <rFont val="Arial"/>
        <family val="2"/>
      </rPr>
      <t>*</t>
    </r>
  </si>
  <si>
    <r>
      <t>21.41516</t>
    </r>
    <r>
      <rPr>
        <vertAlign val="superscript"/>
        <sz val="10"/>
        <rFont val="Arial"/>
        <family val="2"/>
      </rPr>
      <t>*</t>
    </r>
  </si>
  <si>
    <r>
      <t>22.24254</t>
    </r>
    <r>
      <rPr>
        <vertAlign val="superscript"/>
        <sz val="10"/>
        <rFont val="Arial"/>
        <family val="2"/>
      </rPr>
      <t>*</t>
    </r>
  </si>
  <si>
    <r>
      <t>22.79420</t>
    </r>
    <r>
      <rPr>
        <vertAlign val="superscript"/>
        <sz val="10"/>
        <rFont val="Arial"/>
        <family val="2"/>
      </rPr>
      <t>*</t>
    </r>
  </si>
  <si>
    <r>
      <t>-13.66790</t>
    </r>
    <r>
      <rPr>
        <vertAlign val="superscript"/>
        <sz val="10"/>
        <rFont val="Arial"/>
        <family val="2"/>
      </rPr>
      <t>*</t>
    </r>
  </si>
  <si>
    <r>
      <t>-26.93159</t>
    </r>
    <r>
      <rPr>
        <vertAlign val="superscript"/>
        <sz val="10"/>
        <rFont val="Arial"/>
        <family val="2"/>
      </rPr>
      <t>*</t>
    </r>
  </si>
  <si>
    <r>
      <t>-12.89079</t>
    </r>
    <r>
      <rPr>
        <vertAlign val="superscript"/>
        <sz val="10"/>
        <rFont val="Arial"/>
        <family val="2"/>
      </rPr>
      <t>*</t>
    </r>
  </si>
  <si>
    <r>
      <t>-13.73125</t>
    </r>
    <r>
      <rPr>
        <vertAlign val="superscript"/>
        <sz val="10"/>
        <rFont val="Arial"/>
        <family val="2"/>
      </rPr>
      <t>*</t>
    </r>
  </si>
  <si>
    <r>
      <t>-13.46619</t>
    </r>
    <r>
      <rPr>
        <vertAlign val="superscript"/>
        <sz val="10"/>
        <rFont val="Arial"/>
        <family val="2"/>
      </rPr>
      <t>*</t>
    </r>
  </si>
  <si>
    <r>
      <t>-24.50070</t>
    </r>
    <r>
      <rPr>
        <vertAlign val="superscript"/>
        <sz val="10"/>
        <rFont val="Arial"/>
        <family val="2"/>
      </rPr>
      <t>*</t>
    </r>
  </si>
  <si>
    <r>
      <t>-23.01413</t>
    </r>
    <r>
      <rPr>
        <vertAlign val="superscript"/>
        <sz val="10"/>
        <rFont val="Arial"/>
        <family val="2"/>
      </rPr>
      <t>*</t>
    </r>
  </si>
  <si>
    <r>
      <t>-21.41516</t>
    </r>
    <r>
      <rPr>
        <vertAlign val="superscript"/>
        <sz val="10"/>
        <rFont val="Arial"/>
        <family val="2"/>
      </rPr>
      <t>*</t>
    </r>
  </si>
  <si>
    <r>
      <t>-14.49529</t>
    </r>
    <r>
      <rPr>
        <vertAlign val="superscript"/>
        <sz val="10"/>
        <rFont val="Arial"/>
        <family val="2"/>
      </rPr>
      <t>*</t>
    </r>
  </si>
  <si>
    <r>
      <t>-27.75898</t>
    </r>
    <r>
      <rPr>
        <vertAlign val="superscript"/>
        <sz val="10"/>
        <rFont val="Arial"/>
        <family val="2"/>
      </rPr>
      <t>*</t>
    </r>
  </si>
  <si>
    <r>
      <t>-13.71817</t>
    </r>
    <r>
      <rPr>
        <vertAlign val="superscript"/>
        <sz val="10"/>
        <rFont val="Arial"/>
        <family val="2"/>
      </rPr>
      <t>*</t>
    </r>
  </si>
  <si>
    <r>
      <t>-14.55864</t>
    </r>
    <r>
      <rPr>
        <vertAlign val="superscript"/>
        <sz val="10"/>
        <rFont val="Arial"/>
        <family val="2"/>
      </rPr>
      <t>*</t>
    </r>
  </si>
  <si>
    <r>
      <t>-14.29357</t>
    </r>
    <r>
      <rPr>
        <vertAlign val="superscript"/>
        <sz val="10"/>
        <rFont val="Arial"/>
        <family val="2"/>
      </rPr>
      <t>*</t>
    </r>
  </si>
  <si>
    <r>
      <t>-25.32809</t>
    </r>
    <r>
      <rPr>
        <vertAlign val="superscript"/>
        <sz val="10"/>
        <rFont val="Arial"/>
        <family val="2"/>
      </rPr>
      <t>*</t>
    </r>
  </si>
  <si>
    <r>
      <t>-23.84152</t>
    </r>
    <r>
      <rPr>
        <vertAlign val="superscript"/>
        <sz val="10"/>
        <rFont val="Arial"/>
        <family val="2"/>
      </rPr>
      <t>*</t>
    </r>
  </si>
  <si>
    <r>
      <t>-22.24254</t>
    </r>
    <r>
      <rPr>
        <vertAlign val="superscript"/>
        <sz val="10"/>
        <rFont val="Arial"/>
        <family val="2"/>
      </rPr>
      <t>*</t>
    </r>
  </si>
  <si>
    <r>
      <t>-15.04695</t>
    </r>
    <r>
      <rPr>
        <vertAlign val="superscript"/>
        <sz val="10"/>
        <rFont val="Arial"/>
        <family val="2"/>
      </rPr>
      <t>*</t>
    </r>
  </si>
  <si>
    <r>
      <t>-28.31064</t>
    </r>
    <r>
      <rPr>
        <vertAlign val="superscript"/>
        <sz val="10"/>
        <rFont val="Arial"/>
        <family val="2"/>
      </rPr>
      <t>*</t>
    </r>
  </si>
  <si>
    <r>
      <t>-14.26983</t>
    </r>
    <r>
      <rPr>
        <vertAlign val="superscript"/>
        <sz val="10"/>
        <rFont val="Arial"/>
        <family val="2"/>
      </rPr>
      <t>*</t>
    </r>
  </si>
  <si>
    <r>
      <t>-15.11030</t>
    </r>
    <r>
      <rPr>
        <vertAlign val="superscript"/>
        <sz val="10"/>
        <rFont val="Arial"/>
        <family val="2"/>
      </rPr>
      <t>*</t>
    </r>
  </si>
  <si>
    <r>
      <t>-14.84523</t>
    </r>
    <r>
      <rPr>
        <vertAlign val="superscript"/>
        <sz val="10"/>
        <rFont val="Arial"/>
        <family val="2"/>
      </rPr>
      <t>*</t>
    </r>
  </si>
  <si>
    <r>
      <t>-25.87975</t>
    </r>
    <r>
      <rPr>
        <vertAlign val="superscript"/>
        <sz val="10"/>
        <rFont val="Arial"/>
        <family val="2"/>
      </rPr>
      <t>*</t>
    </r>
  </si>
  <si>
    <r>
      <t>-24.39317</t>
    </r>
    <r>
      <rPr>
        <vertAlign val="superscript"/>
        <sz val="10"/>
        <rFont val="Arial"/>
        <family val="2"/>
      </rPr>
      <t>*</t>
    </r>
  </si>
  <si>
    <r>
      <t>-22.79420</t>
    </r>
    <r>
      <rPr>
        <vertAlign val="superscript"/>
        <sz val="10"/>
        <rFont val="Arial"/>
        <family val="2"/>
      </rPr>
      <t>*</t>
    </r>
  </si>
  <si>
    <r>
      <t>.23364</t>
    </r>
    <r>
      <rPr>
        <vertAlign val="superscript"/>
        <sz val="10"/>
        <rFont val="Arial"/>
        <family val="2"/>
      </rPr>
      <t>*</t>
    </r>
  </si>
  <si>
    <r>
      <t>.44375</t>
    </r>
    <r>
      <rPr>
        <vertAlign val="superscript"/>
        <sz val="10"/>
        <rFont val="Arial"/>
        <family val="2"/>
      </rPr>
      <t>*</t>
    </r>
  </si>
  <si>
    <r>
      <t>.23184</t>
    </r>
    <r>
      <rPr>
        <vertAlign val="superscript"/>
        <sz val="10"/>
        <rFont val="Arial"/>
        <family val="2"/>
      </rPr>
      <t>*</t>
    </r>
  </si>
  <si>
    <r>
      <t>-.23364</t>
    </r>
    <r>
      <rPr>
        <vertAlign val="superscript"/>
        <sz val="10"/>
        <rFont val="Arial"/>
        <family val="2"/>
      </rPr>
      <t>*</t>
    </r>
  </si>
  <si>
    <r>
      <t>.33118</t>
    </r>
    <r>
      <rPr>
        <vertAlign val="superscript"/>
        <sz val="10"/>
        <rFont val="Arial"/>
        <family val="2"/>
      </rPr>
      <t>*</t>
    </r>
  </si>
  <si>
    <r>
      <t>-.24841</t>
    </r>
    <r>
      <rPr>
        <vertAlign val="superscript"/>
        <sz val="10"/>
        <rFont val="Arial"/>
        <family val="2"/>
      </rPr>
      <t>*</t>
    </r>
  </si>
  <si>
    <r>
      <t>-.44375</t>
    </r>
    <r>
      <rPr>
        <vertAlign val="superscript"/>
        <sz val="10"/>
        <rFont val="Arial"/>
        <family val="2"/>
      </rPr>
      <t>*</t>
    </r>
  </si>
  <si>
    <r>
      <t>-.23184</t>
    </r>
    <r>
      <rPr>
        <vertAlign val="superscript"/>
        <sz val="10"/>
        <rFont val="Arial"/>
        <family val="2"/>
      </rPr>
      <t>*</t>
    </r>
  </si>
  <si>
    <r>
      <t>-.33118</t>
    </r>
    <r>
      <rPr>
        <vertAlign val="superscript"/>
        <sz val="10"/>
        <rFont val="Arial"/>
        <family val="2"/>
      </rPr>
      <t>*</t>
    </r>
  </si>
  <si>
    <r>
      <t>-.33813</t>
    </r>
    <r>
      <rPr>
        <vertAlign val="superscript"/>
        <sz val="10"/>
        <rFont val="Arial"/>
        <family val="2"/>
      </rPr>
      <t>*</t>
    </r>
  </si>
  <si>
    <r>
      <t>-.24661</t>
    </r>
    <r>
      <rPr>
        <vertAlign val="superscript"/>
        <sz val="10"/>
        <rFont val="Arial"/>
        <family val="2"/>
      </rPr>
      <t>*</t>
    </r>
  </si>
  <si>
    <r>
      <t>.24841</t>
    </r>
    <r>
      <rPr>
        <vertAlign val="superscript"/>
        <sz val="10"/>
        <rFont val="Arial"/>
        <family val="2"/>
      </rPr>
      <t>*</t>
    </r>
  </si>
  <si>
    <r>
      <t>.33813</t>
    </r>
    <r>
      <rPr>
        <vertAlign val="superscript"/>
        <sz val="10"/>
        <rFont val="Arial"/>
        <family val="2"/>
      </rPr>
      <t>*</t>
    </r>
  </si>
  <si>
    <r>
      <t>.24661</t>
    </r>
    <r>
      <rPr>
        <vertAlign val="superscript"/>
        <sz val="10"/>
        <rFont val="Arial"/>
        <family val="2"/>
      </rPr>
      <t>*</t>
    </r>
  </si>
  <si>
    <r>
      <t xml:space="preserve">+N </t>
    </r>
    <r>
      <rPr>
        <i/>
        <sz val="10"/>
        <rFont val="Arial"/>
        <family val="2"/>
      </rPr>
      <t>atg5-1</t>
    </r>
  </si>
  <si>
    <r>
      <t xml:space="preserve">-N </t>
    </r>
    <r>
      <rPr>
        <i/>
        <sz val="10"/>
        <rFont val="Arial"/>
        <family val="2"/>
      </rPr>
      <t>atg5-1</t>
    </r>
  </si>
  <si>
    <r>
      <t>28.44816</t>
    </r>
    <r>
      <rPr>
        <vertAlign val="superscript"/>
        <sz val="10"/>
        <rFont val="Arial"/>
        <family val="2"/>
      </rPr>
      <t>*</t>
    </r>
  </si>
  <si>
    <r>
      <t xml:space="preserve">+N </t>
    </r>
    <r>
      <rPr>
        <i/>
        <sz val="10"/>
        <rFont val="Arial"/>
        <family val="2"/>
      </rPr>
      <t>fer-4</t>
    </r>
  </si>
  <si>
    <r>
      <t xml:space="preserve">-N </t>
    </r>
    <r>
      <rPr>
        <i/>
        <sz val="10"/>
        <rFont val="Arial"/>
        <family val="2"/>
      </rPr>
      <t>fer-4</t>
    </r>
  </si>
  <si>
    <r>
      <t>29.16872</t>
    </r>
    <r>
      <rPr>
        <vertAlign val="superscript"/>
        <sz val="10"/>
        <rFont val="Arial"/>
        <family val="2"/>
      </rPr>
      <t>*</t>
    </r>
  </si>
  <si>
    <r>
      <t xml:space="preserve">+N </t>
    </r>
    <r>
      <rPr>
        <i/>
        <sz val="10"/>
        <rFont val="Arial"/>
        <family val="2"/>
      </rPr>
      <t>FER-GFP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>fer-4</t>
    </r>
  </si>
  <si>
    <r>
      <t xml:space="preserve">-N </t>
    </r>
    <r>
      <rPr>
        <i/>
        <sz val="10"/>
        <rFont val="Arial"/>
        <family val="2"/>
      </rPr>
      <t>FER-GFP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>fer-4</t>
    </r>
    <phoneticPr fontId="2" type="noConversion"/>
  </si>
  <si>
    <r>
      <t>-28.44816</t>
    </r>
    <r>
      <rPr>
        <vertAlign val="superscript"/>
        <sz val="10"/>
        <rFont val="Arial"/>
        <family val="2"/>
      </rPr>
      <t>*</t>
    </r>
  </si>
  <si>
    <r>
      <t xml:space="preserve">-N </t>
    </r>
    <r>
      <rPr>
        <i/>
        <sz val="10"/>
        <rFont val="Arial"/>
        <family val="2"/>
      </rPr>
      <t>FER-GFP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>fer-4</t>
    </r>
  </si>
  <si>
    <r>
      <t>-30.25305</t>
    </r>
    <r>
      <rPr>
        <vertAlign val="superscript"/>
        <sz val="10"/>
        <rFont val="Arial"/>
        <family val="2"/>
      </rPr>
      <t>*</t>
    </r>
  </si>
  <si>
    <r>
      <t>-29.16872</t>
    </r>
    <r>
      <rPr>
        <vertAlign val="superscript"/>
        <sz val="10"/>
        <rFont val="Arial"/>
        <family val="2"/>
      </rPr>
      <t>*</t>
    </r>
  </si>
  <si>
    <r>
      <t>-30.97360</t>
    </r>
    <r>
      <rPr>
        <vertAlign val="superscript"/>
        <sz val="10"/>
        <rFont val="Arial"/>
        <family val="2"/>
      </rPr>
      <t>*</t>
    </r>
  </si>
  <si>
    <r>
      <t xml:space="preserve">+N </t>
    </r>
    <r>
      <rPr>
        <i/>
        <sz val="10"/>
        <rFont val="Arial"/>
        <family val="2"/>
      </rPr>
      <t>FER-GFP/fer-4</t>
    </r>
  </si>
  <si>
    <r>
      <t xml:space="preserve">-N </t>
    </r>
    <r>
      <rPr>
        <i/>
        <sz val="10"/>
        <rFont val="Arial"/>
        <family val="2"/>
      </rPr>
      <t>FER-GFP/fer-4</t>
    </r>
  </si>
  <si>
    <r>
      <t>30.25305</t>
    </r>
    <r>
      <rPr>
        <vertAlign val="superscript"/>
        <sz val="10"/>
        <rFont val="Arial"/>
        <family val="2"/>
      </rPr>
      <t>*</t>
    </r>
  </si>
  <si>
    <r>
      <t>30.97360</t>
    </r>
    <r>
      <rPr>
        <vertAlign val="superscript"/>
        <sz val="10"/>
        <rFont val="Arial"/>
        <family val="2"/>
      </rPr>
      <t>*</t>
    </r>
  </si>
  <si>
    <r>
      <t>fer-4</t>
    </r>
    <r>
      <rPr>
        <sz val="10"/>
        <rFont val="Arial"/>
        <family val="2"/>
      </rPr>
      <t>+AZD</t>
    </r>
    <phoneticPr fontId="2" type="noConversion"/>
  </si>
  <si>
    <r>
      <rPr>
        <i/>
        <sz val="10"/>
        <rFont val="Arial"/>
        <family val="2"/>
      </rPr>
      <t>fer-4</t>
    </r>
    <r>
      <rPr>
        <sz val="10"/>
        <rFont val="Arial"/>
        <family val="2"/>
      </rPr>
      <t>+AZD</t>
    </r>
    <phoneticPr fontId="2" type="noConversion"/>
  </si>
  <si>
    <r>
      <t>-.05786</t>
    </r>
    <r>
      <rPr>
        <vertAlign val="superscript"/>
        <sz val="10"/>
        <rFont val="Arial"/>
        <family val="2"/>
      </rPr>
      <t>*</t>
    </r>
  </si>
  <si>
    <r>
      <t>.06283</t>
    </r>
    <r>
      <rPr>
        <vertAlign val="superscript"/>
        <sz val="10"/>
        <rFont val="Arial"/>
        <family val="2"/>
      </rPr>
      <t>*</t>
    </r>
  </si>
  <si>
    <r>
      <t>.06594</t>
    </r>
    <r>
      <rPr>
        <vertAlign val="superscript"/>
        <sz val="10"/>
        <rFont val="Arial"/>
        <family val="2"/>
      </rPr>
      <t>*</t>
    </r>
  </si>
  <si>
    <r>
      <t>.05786</t>
    </r>
    <r>
      <rPr>
        <vertAlign val="superscript"/>
        <sz val="10"/>
        <rFont val="Arial"/>
        <family val="2"/>
      </rPr>
      <t>*</t>
    </r>
  </si>
  <si>
    <r>
      <t>.12069</t>
    </r>
    <r>
      <rPr>
        <vertAlign val="superscript"/>
        <sz val="10"/>
        <rFont val="Arial"/>
        <family val="2"/>
      </rPr>
      <t>*</t>
    </r>
  </si>
  <si>
    <r>
      <t>.12380</t>
    </r>
    <r>
      <rPr>
        <vertAlign val="superscript"/>
        <sz val="10"/>
        <rFont val="Arial"/>
        <family val="2"/>
      </rPr>
      <t>*</t>
    </r>
  </si>
  <si>
    <r>
      <t>-.06283</t>
    </r>
    <r>
      <rPr>
        <vertAlign val="superscript"/>
        <sz val="10"/>
        <rFont val="Arial"/>
        <family val="2"/>
      </rPr>
      <t>*</t>
    </r>
  </si>
  <si>
    <r>
      <t>-.12068</t>
    </r>
    <r>
      <rPr>
        <vertAlign val="superscript"/>
        <sz val="10"/>
        <rFont val="Arial"/>
        <family val="2"/>
      </rPr>
      <t>*</t>
    </r>
  </si>
  <si>
    <r>
      <t>-.06594</t>
    </r>
    <r>
      <rPr>
        <vertAlign val="superscript"/>
        <sz val="10"/>
        <rFont val="Arial"/>
        <family val="2"/>
      </rPr>
      <t>*</t>
    </r>
  </si>
  <si>
    <r>
      <t>-.12380</t>
    </r>
    <r>
      <rPr>
        <vertAlign val="superscript"/>
        <sz val="10"/>
        <rFont val="Arial"/>
        <family val="2"/>
      </rPr>
      <t>*</t>
    </r>
  </si>
  <si>
    <t>SD</t>
  </si>
  <si>
    <t>SD</t>
    <phoneticPr fontId="2" type="noConversion"/>
  </si>
  <si>
    <t>Mean</t>
  </si>
  <si>
    <t>Mean</t>
    <phoneticPr fontId="2" type="noConversion"/>
  </si>
  <si>
    <r>
      <t xml:space="preserve">PUB26-OX </t>
    </r>
    <r>
      <rPr>
        <sz val="10"/>
        <rFont val="Arial"/>
        <family val="2"/>
      </rPr>
      <t>vs. Col-0</t>
    </r>
    <phoneticPr fontId="2" type="noConversion"/>
  </si>
  <si>
    <r>
      <t xml:space="preserve">PUB25-OX </t>
    </r>
    <r>
      <rPr>
        <sz val="10"/>
        <rFont val="Arial"/>
        <family val="2"/>
      </rPr>
      <t>vs.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Col-0</t>
    </r>
    <phoneticPr fontId="2" type="noConversion"/>
  </si>
  <si>
    <r>
      <rPr>
        <i/>
        <sz val="10"/>
        <color theme="1"/>
        <rFont val="Arial"/>
        <family val="2"/>
      </rPr>
      <t xml:space="preserve"> ost1 </t>
    </r>
    <r>
      <rPr>
        <sz val="10"/>
        <color theme="1"/>
        <rFont val="Arial"/>
        <family val="2"/>
      </rPr>
      <t>vs Col-0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</si>
  <si>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#9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</si>
  <si>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#11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</si>
  <si>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#14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</si>
  <si>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rgb="FF000000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#11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</si>
  <si>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#13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</si>
  <si>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#18 </t>
    </r>
    <r>
      <rPr>
        <sz val="10"/>
        <color indexed="8"/>
        <rFont val="Arial"/>
        <family val="2"/>
      </rPr>
      <t>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</si>
  <si>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T94D</t>
    </r>
    <r>
      <rPr>
        <i/>
        <sz val="10"/>
        <color rgb="FF000000"/>
        <rFont val="Arial"/>
        <family val="2"/>
      </rPr>
      <t xml:space="preserve"> #10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</si>
  <si>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#14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</si>
  <si>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#15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</si>
  <si>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sz val="10"/>
        <color indexed="8"/>
        <rFont val="Arial"/>
        <family val="2"/>
      </rPr>
      <t xml:space="preserve"> </t>
    </r>
    <r>
      <rPr>
        <i/>
        <sz val="10"/>
        <rFont val="Arial"/>
        <family val="2"/>
      </rPr>
      <t>#11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</si>
  <si>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vertAlign val="superscript"/>
        <sz val="10"/>
        <color indexed="8"/>
        <rFont val="Arial"/>
        <family val="2"/>
      </rPr>
      <t>T94A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#11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</si>
  <si>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vertAlign val="superscript"/>
        <sz val="10"/>
        <color indexed="8"/>
        <rFont val="Arial"/>
        <family val="2"/>
      </rPr>
      <t>T94A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#13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</si>
  <si>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vertAlign val="superscript"/>
        <sz val="10"/>
        <color indexed="8"/>
        <rFont val="Arial"/>
        <family val="2"/>
      </rPr>
      <t>T94A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#18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</si>
  <si>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 xml:space="preserve">#10 </t>
    </r>
    <r>
      <rPr>
        <sz val="10"/>
        <color indexed="8"/>
        <rFont val="Arial"/>
        <family val="2"/>
      </rPr>
      <t>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</si>
  <si>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#11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</si>
  <si>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#13 </t>
    </r>
    <r>
      <rPr>
        <sz val="10"/>
        <color indexed="8"/>
        <rFont val="Arial"/>
        <family val="2"/>
      </rPr>
      <t>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</si>
  <si>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T94A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 xml:space="preserve">#18 </t>
    </r>
    <r>
      <rPr>
        <sz val="10"/>
        <color indexed="8"/>
        <rFont val="Arial"/>
        <family val="2"/>
      </rPr>
      <t>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</si>
  <si>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i/>
        <sz val="10"/>
        <color rgb="FF000000"/>
        <rFont val="Arial"/>
        <family val="2"/>
      </rPr>
      <t xml:space="preserve"> #10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</si>
  <si>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i/>
        <sz val="10"/>
        <color rgb="FF000000"/>
        <rFont val="Arial"/>
        <family val="2"/>
      </rPr>
      <t xml:space="preserve"> #14 </t>
    </r>
    <r>
      <rPr>
        <sz val="10"/>
        <color indexed="8"/>
        <rFont val="Arial"/>
        <family val="2"/>
      </rPr>
      <t>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</si>
  <si>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 xml:space="preserve">#15 </t>
    </r>
    <r>
      <rPr>
        <sz val="10"/>
        <color indexed="8"/>
        <rFont val="Arial"/>
        <family val="2"/>
      </rPr>
      <t>+N</t>
    </r>
    <phoneticPr fontId="2" type="noConversion"/>
  </si>
  <si>
    <r>
      <rPr>
        <i/>
        <sz val="10"/>
        <color indexed="8"/>
        <rFont val="Arial"/>
        <family val="2"/>
      </rPr>
      <t xml:space="preserve">pub </t>
    </r>
    <r>
      <rPr>
        <i/>
        <sz val="10"/>
        <color rgb="FF000000"/>
        <rFont val="Arial"/>
        <family val="2"/>
      </rPr>
      <t>PUB26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#11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</si>
  <si>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</t>
    </r>
    <r>
      <rPr>
        <i/>
        <vertAlign val="superscript"/>
        <sz val="10"/>
        <color rgb="FF000000"/>
        <rFont val="Arial"/>
        <family val="2"/>
      </rPr>
      <t>4A</t>
    </r>
    <r>
      <rPr>
        <i/>
        <sz val="10"/>
        <color rgb="FF000000"/>
        <rFont val="Arial"/>
        <family val="2"/>
      </rPr>
      <t xml:space="preserve"> #18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</si>
  <si>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#10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</si>
  <si>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 xml:space="preserve">#14 </t>
    </r>
    <r>
      <rPr>
        <sz val="10"/>
        <color indexed="8"/>
        <rFont val="Arial"/>
        <family val="2"/>
      </rPr>
      <t>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</si>
  <si>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i/>
        <sz val="10"/>
        <color rgb="FF000000"/>
        <rFont val="Arial"/>
        <family val="2"/>
      </rPr>
      <t xml:space="preserve"> #15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</si>
  <si>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T94A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#18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</si>
  <si>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#13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</si>
  <si>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 xml:space="preserve">pub PUB26 </t>
    </r>
    <r>
      <rPr>
        <i/>
        <sz val="10"/>
        <color rgb="FF000000"/>
        <rFont val="Arial"/>
        <family val="2"/>
      </rPr>
      <t xml:space="preserve">#9 </t>
    </r>
    <r>
      <rPr>
        <sz val="10"/>
        <color indexed="8"/>
        <rFont val="Arial"/>
        <family val="2"/>
      </rPr>
      <t>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</si>
  <si>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#18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</si>
  <si>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t xml:space="preserve">pub PUB26 #9 </t>
    </r>
    <r>
      <rPr>
        <sz val="10"/>
        <color rgb="FF000000"/>
        <rFont val="Arial"/>
        <family val="2"/>
      </rPr>
      <t>+N</t>
    </r>
    <phoneticPr fontId="2" type="noConversion"/>
  </si>
  <si>
    <r>
      <t>pub PUB26 #11</t>
    </r>
    <r>
      <rPr>
        <sz val="10"/>
        <color rgb="FF000000"/>
        <rFont val="Arial"/>
        <family val="2"/>
      </rPr>
      <t xml:space="preserve"> +N</t>
    </r>
    <phoneticPr fontId="2" type="noConversion"/>
  </si>
  <si>
    <r>
      <t xml:space="preserve">pub PUB26 #14 </t>
    </r>
    <r>
      <rPr>
        <sz val="10"/>
        <color rgb="FF000000"/>
        <rFont val="Arial"/>
        <family val="2"/>
      </rPr>
      <t>+N</t>
    </r>
    <phoneticPr fontId="2" type="noConversion"/>
  </si>
  <si>
    <r>
      <t>pub PUB26</t>
    </r>
    <r>
      <rPr>
        <i/>
        <vertAlign val="superscript"/>
        <sz val="10"/>
        <color indexed="8"/>
        <rFont val="Arial"/>
        <family val="2"/>
      </rPr>
      <t>T94A</t>
    </r>
    <r>
      <rPr>
        <i/>
        <sz val="10"/>
        <color indexed="8"/>
        <rFont val="Arial"/>
        <family val="2"/>
      </rPr>
      <t xml:space="preserve"> #13 </t>
    </r>
    <r>
      <rPr>
        <sz val="10"/>
        <color rgb="FF000000"/>
        <rFont val="Arial"/>
        <family val="2"/>
      </rPr>
      <t>+N</t>
    </r>
    <phoneticPr fontId="2" type="noConversion"/>
  </si>
  <si>
    <r>
      <t>pub PUB26</t>
    </r>
    <r>
      <rPr>
        <i/>
        <vertAlign val="superscript"/>
        <sz val="10"/>
        <color indexed="8"/>
        <rFont val="Arial"/>
        <family val="2"/>
      </rPr>
      <t>T94A</t>
    </r>
    <r>
      <rPr>
        <i/>
        <sz val="10"/>
        <color indexed="8"/>
        <rFont val="Arial"/>
        <family val="2"/>
      </rPr>
      <t xml:space="preserve"> #18 </t>
    </r>
    <r>
      <rPr>
        <sz val="10"/>
        <color rgb="FF000000"/>
        <rFont val="Arial"/>
        <family val="2"/>
      </rPr>
      <t>+N</t>
    </r>
    <phoneticPr fontId="2" type="noConversion"/>
  </si>
  <si>
    <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i/>
        <sz val="10"/>
        <color indexed="8"/>
        <rFont val="Arial"/>
        <family val="2"/>
      </rPr>
      <t xml:space="preserve"> #10 </t>
    </r>
    <r>
      <rPr>
        <sz val="10"/>
        <color rgb="FF000000"/>
        <rFont val="Arial"/>
        <family val="2"/>
      </rPr>
      <t>+N</t>
    </r>
    <phoneticPr fontId="2" type="noConversion"/>
  </si>
  <si>
    <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i/>
        <sz val="10"/>
        <color indexed="8"/>
        <rFont val="Arial"/>
        <family val="2"/>
      </rPr>
      <t xml:space="preserve"> #14</t>
    </r>
    <r>
      <rPr>
        <sz val="10"/>
        <color rgb="FF000000"/>
        <rFont val="Arial"/>
        <family val="2"/>
      </rPr>
      <t xml:space="preserve"> +N</t>
    </r>
    <phoneticPr fontId="2" type="noConversion"/>
  </si>
  <si>
    <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i/>
        <sz val="10"/>
        <color indexed="8"/>
        <rFont val="Arial"/>
        <family val="2"/>
      </rPr>
      <t xml:space="preserve"> #15 </t>
    </r>
    <r>
      <rPr>
        <sz val="10"/>
        <color rgb="FF000000"/>
        <rFont val="Arial"/>
        <family val="2"/>
      </rPr>
      <t>+N</t>
    </r>
    <phoneticPr fontId="2" type="noConversion"/>
  </si>
  <si>
    <r>
      <t xml:space="preserve">pub PUB26 #11 </t>
    </r>
    <r>
      <rPr>
        <sz val="10"/>
        <color rgb="FF000000"/>
        <rFont val="Arial"/>
        <family val="2"/>
      </rPr>
      <t>+N</t>
    </r>
    <phoneticPr fontId="2" type="noConversion"/>
  </si>
  <si>
    <r>
      <t>pub PUB26</t>
    </r>
    <r>
      <rPr>
        <i/>
        <vertAlign val="superscript"/>
        <sz val="10"/>
        <color indexed="8"/>
        <rFont val="Arial"/>
        <family val="2"/>
      </rPr>
      <t>T94A</t>
    </r>
    <r>
      <rPr>
        <i/>
        <sz val="10"/>
        <color indexed="8"/>
        <rFont val="Arial"/>
        <family val="2"/>
      </rPr>
      <t xml:space="preserve"> #11 </t>
    </r>
    <r>
      <rPr>
        <sz val="10"/>
        <color rgb="FF000000"/>
        <rFont val="Arial"/>
        <family val="2"/>
      </rPr>
      <t>+N</t>
    </r>
    <phoneticPr fontId="2" type="noConversion"/>
  </si>
  <si>
    <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i/>
        <sz val="10"/>
        <color indexed="8"/>
        <rFont val="Arial"/>
        <family val="2"/>
      </rPr>
      <t xml:space="preserve"> #14 </t>
    </r>
    <r>
      <rPr>
        <sz val="10"/>
        <color rgb="FF000000"/>
        <rFont val="Arial"/>
        <family val="2"/>
      </rPr>
      <t>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</si>
  <si>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i/>
        <sz val="10"/>
        <color rgb="FF000000"/>
        <rFont val="Arial"/>
        <family val="2"/>
      </rPr>
      <t xml:space="preserve"> #15 </t>
    </r>
    <r>
      <rPr>
        <sz val="10"/>
        <color indexed="8"/>
        <rFont val="Arial"/>
        <family val="2"/>
      </rPr>
      <t>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</si>
  <si>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T94A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#13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</si>
  <si>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#11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</si>
  <si>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sz val="10"/>
        <color rgb="FF000000"/>
        <rFont val="Arial"/>
        <family val="2"/>
      </rPr>
      <t xml:space="preserve"> #14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</si>
  <si>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sz val="10"/>
        <color rgb="FF000000"/>
        <rFont val="Arial"/>
        <family val="2"/>
      </rPr>
      <t xml:space="preserve"> #11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</si>
  <si>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 xml:space="preserve">#9 </t>
    </r>
    <r>
      <rPr>
        <sz val="10"/>
        <color indexed="8"/>
        <rFont val="Arial"/>
        <family val="2"/>
      </rPr>
      <t>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</si>
  <si>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#11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</si>
  <si>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#14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</si>
  <si>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#11 </t>
    </r>
    <r>
      <rPr>
        <sz val="10"/>
        <color indexed="8"/>
        <rFont val="Arial"/>
        <family val="2"/>
      </rPr>
      <t>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</si>
  <si>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#13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</si>
  <si>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#18 </t>
    </r>
    <r>
      <rPr>
        <sz val="10"/>
        <color indexed="8"/>
        <rFont val="Arial"/>
        <family val="2"/>
      </rPr>
      <t>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</si>
  <si>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</t>
    </r>
    <r>
      <rPr>
        <i/>
        <vertAlign val="superscript"/>
        <sz val="10"/>
        <color rgb="FF000000"/>
        <rFont val="Arial"/>
        <family val="2"/>
      </rPr>
      <t>D</t>
    </r>
    <r>
      <rPr>
        <i/>
        <sz val="10"/>
        <color rgb="FF000000"/>
        <rFont val="Arial"/>
        <family val="2"/>
      </rPr>
      <t xml:space="preserve"> #10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</si>
  <si>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#14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</si>
  <si>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#15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</si>
  <si>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#9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</si>
  <si>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#11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</si>
  <si>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#18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</si>
  <si>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T94D</t>
    </r>
    <r>
      <rPr>
        <i/>
        <sz val="10"/>
        <color rgb="FF000000"/>
        <rFont val="Arial"/>
        <family val="2"/>
      </rPr>
      <t xml:space="preserve"> #10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</si>
  <si>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i/>
        <sz val="10"/>
        <color rgb="FF000000"/>
        <rFont val="Arial"/>
        <family val="2"/>
      </rPr>
      <t xml:space="preserve"> #10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</si>
  <si>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i/>
        <sz val="10"/>
        <color rgb="FF000000"/>
        <rFont val="Arial"/>
        <family val="2"/>
      </rPr>
      <t xml:space="preserve"> #15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</si>
  <si>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 xml:space="preserve">#11 </t>
    </r>
    <r>
      <rPr>
        <sz val="10"/>
        <color indexed="8"/>
        <rFont val="Arial"/>
        <family val="2"/>
      </rPr>
      <t>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</si>
  <si>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T94A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 xml:space="preserve">#18 </t>
    </r>
    <r>
      <rPr>
        <sz val="10"/>
        <color indexed="8"/>
        <rFont val="Arial"/>
        <family val="2"/>
      </rPr>
      <t>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</si>
  <si>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 xml:space="preserve">#15 </t>
    </r>
    <r>
      <rPr>
        <sz val="10"/>
        <color indexed="8"/>
        <rFont val="Arial"/>
        <family val="2"/>
      </rPr>
      <t>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</si>
  <si>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#13 </t>
    </r>
    <r>
      <rPr>
        <sz val="10"/>
        <color indexed="8"/>
        <rFont val="Arial"/>
        <family val="2"/>
      </rPr>
      <t>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</si>
  <si>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#18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</si>
  <si>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#10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</si>
  <si>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i/>
        <sz val="10"/>
        <color rgb="FF000000"/>
        <rFont val="Arial"/>
        <family val="2"/>
      </rPr>
      <t xml:space="preserve"> #14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</si>
  <si>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 xml:space="preserve">pub PUB26 </t>
    </r>
    <r>
      <rPr>
        <i/>
        <sz val="10"/>
        <color rgb="FF000000"/>
        <rFont val="Arial"/>
        <family val="2"/>
      </rPr>
      <t>#9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</si>
  <si>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#11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</si>
  <si>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 xml:space="preserve">#18 </t>
    </r>
    <r>
      <rPr>
        <sz val="10"/>
        <color indexed="8"/>
        <rFont val="Arial"/>
        <family val="2"/>
      </rPr>
      <t>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</si>
  <si>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sz val="10"/>
        <color rgb="FF000000"/>
        <rFont val="Arial"/>
        <family val="2"/>
      </rPr>
      <t xml:space="preserve"> #9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</si>
  <si>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sz val="10"/>
        <color rgb="FF000000"/>
        <rFont val="Arial"/>
        <family val="2"/>
      </rPr>
      <t xml:space="preserve"> #11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</si>
  <si>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sz val="10"/>
        <color indexed="8"/>
        <rFont val="Arial"/>
        <family val="2"/>
      </rPr>
      <t xml:space="preserve"> </t>
    </r>
    <r>
      <rPr>
        <i/>
        <sz val="10"/>
        <rFont val="Arial"/>
        <family val="2"/>
      </rPr>
      <t>#14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</si>
  <si>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sz val="10"/>
        <color rgb="FF000000"/>
        <rFont val="Arial"/>
        <family val="2"/>
      </rPr>
      <t xml:space="preserve"> #14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</si>
  <si>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</t>
    </r>
    <r>
      <rPr>
        <i/>
        <vertAlign val="superscript"/>
        <sz val="10"/>
        <color rgb="FF000000"/>
        <rFont val="Arial"/>
        <family val="2"/>
      </rPr>
      <t>D</t>
    </r>
    <r>
      <rPr>
        <i/>
        <sz val="10"/>
        <color rgb="FF000000"/>
        <rFont val="Arial"/>
        <family val="2"/>
      </rPr>
      <t xml:space="preserve"> #14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</si>
  <si>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</t>
    </r>
    <r>
      <rPr>
        <i/>
        <sz val="10"/>
        <color rgb="FF000000"/>
        <rFont val="Arial"/>
        <family val="2"/>
      </rPr>
      <t>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#18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</si>
  <si>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T94A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#18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</si>
  <si>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T94A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#13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</si>
  <si>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T94A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#11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</si>
  <si>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theme="1"/>
        <rFont val="Arial"/>
        <family val="2"/>
      </rPr>
      <t>t</t>
    </r>
    <r>
      <rPr>
        <sz val="10"/>
        <color theme="1"/>
        <rFont val="Arial"/>
        <family val="2"/>
      </rPr>
      <t xml:space="preserve"> test p value</t>
    </r>
    <phoneticPr fontId="2" type="noConversion"/>
  </si>
  <si>
    <r>
      <rPr>
        <i/>
        <sz val="10"/>
        <rFont val="Arial"/>
        <family val="2"/>
      </rPr>
      <t>t</t>
    </r>
    <r>
      <rPr>
        <sz val="10"/>
        <rFont val="Arial"/>
        <family val="2"/>
      </rPr>
      <t xml:space="preserve"> test p value</t>
    </r>
    <phoneticPr fontId="2" type="noConversion"/>
  </si>
  <si>
    <r>
      <rPr>
        <i/>
        <sz val="10"/>
        <color theme="1"/>
        <rFont val="Arial"/>
        <family val="2"/>
      </rPr>
      <t xml:space="preserve">t </t>
    </r>
    <r>
      <rPr>
        <sz val="10"/>
        <color theme="1"/>
        <rFont val="Arial"/>
        <family val="2"/>
      </rPr>
      <t>test p value</t>
    </r>
    <phoneticPr fontId="2" type="noConversion"/>
  </si>
  <si>
    <t>0 h</t>
    <phoneticPr fontId="2" type="noConversion"/>
  </si>
  <si>
    <t>12 h</t>
    <phoneticPr fontId="2" type="noConversion"/>
  </si>
  <si>
    <t>24 h</t>
    <phoneticPr fontId="2" type="noConversion"/>
  </si>
  <si>
    <t>36 h</t>
    <phoneticPr fontId="2" type="noConversion"/>
  </si>
  <si>
    <r>
      <rPr>
        <i/>
        <sz val="10"/>
        <rFont val="Arial"/>
        <family val="2"/>
      </rPr>
      <t xml:space="preserve">t </t>
    </r>
    <r>
      <rPr>
        <sz val="10"/>
        <rFont val="Arial"/>
        <family val="2"/>
      </rPr>
      <t>test p value</t>
    </r>
    <phoneticPr fontId="2" type="noConversion"/>
  </si>
  <si>
    <r>
      <rPr>
        <i/>
        <sz val="10"/>
        <rFont val="Arial"/>
        <family val="2"/>
      </rPr>
      <t>t</t>
    </r>
    <r>
      <rPr>
        <sz val="10"/>
        <rFont val="Arial"/>
        <family val="2"/>
      </rPr>
      <t xml:space="preserve"> test p value</t>
    </r>
    <phoneticPr fontId="2" type="noConversion"/>
  </si>
  <si>
    <t>48 h</t>
    <phoneticPr fontId="2" type="noConversion"/>
  </si>
  <si>
    <t>17.55277*</t>
  </si>
  <si>
    <t>16.78269*</t>
  </si>
  <si>
    <t>-17.55277*</t>
  </si>
  <si>
    <t>-16.78269*</t>
  </si>
  <si>
    <t>-16.42787*</t>
  </si>
  <si>
    <t>16.42787*</t>
  </si>
  <si>
    <r>
      <t>.10468</t>
    </r>
    <r>
      <rPr>
        <vertAlign val="superscript"/>
        <sz val="10"/>
        <rFont val="Arial"/>
        <family val="2"/>
      </rPr>
      <t>*</t>
    </r>
  </si>
  <si>
    <r>
      <t>.18859</t>
    </r>
    <r>
      <rPr>
        <vertAlign val="superscript"/>
        <sz val="10"/>
        <rFont val="Arial"/>
        <family val="2"/>
      </rPr>
      <t>*</t>
    </r>
  </si>
  <si>
    <r>
      <t>.07359</t>
    </r>
    <r>
      <rPr>
        <vertAlign val="superscript"/>
        <sz val="10"/>
        <rFont val="Arial"/>
        <family val="2"/>
      </rPr>
      <t>*</t>
    </r>
  </si>
  <si>
    <r>
      <t>.06893</t>
    </r>
    <r>
      <rPr>
        <vertAlign val="superscript"/>
        <sz val="10"/>
        <rFont val="Arial"/>
        <family val="2"/>
      </rPr>
      <t>*</t>
    </r>
  </si>
  <si>
    <r>
      <t>.14951</t>
    </r>
    <r>
      <rPr>
        <vertAlign val="superscript"/>
        <sz val="10"/>
        <rFont val="Arial"/>
        <family val="2"/>
      </rPr>
      <t>*</t>
    </r>
  </si>
  <si>
    <r>
      <t>.07998</t>
    </r>
    <r>
      <rPr>
        <vertAlign val="superscript"/>
        <sz val="10"/>
        <rFont val="Arial"/>
        <family val="2"/>
      </rPr>
      <t>*</t>
    </r>
  </si>
  <si>
    <r>
      <t>.09456</t>
    </r>
    <r>
      <rPr>
        <vertAlign val="superscript"/>
        <sz val="10"/>
        <rFont val="Arial"/>
        <family val="2"/>
      </rPr>
      <t>*</t>
    </r>
  </si>
  <si>
    <r>
      <t>.15039</t>
    </r>
    <r>
      <rPr>
        <vertAlign val="superscript"/>
        <sz val="10"/>
        <rFont val="Arial"/>
        <family val="2"/>
      </rPr>
      <t>*</t>
    </r>
  </si>
  <si>
    <r>
      <t>-.10468</t>
    </r>
    <r>
      <rPr>
        <vertAlign val="superscript"/>
        <sz val="10"/>
        <rFont val="Arial"/>
        <family val="2"/>
      </rPr>
      <t>*</t>
    </r>
  </si>
  <si>
    <r>
      <t>-.18859</t>
    </r>
    <r>
      <rPr>
        <vertAlign val="superscript"/>
        <sz val="10"/>
        <rFont val="Arial"/>
        <family val="2"/>
      </rPr>
      <t>*</t>
    </r>
  </si>
  <si>
    <r>
      <t>-.10990</t>
    </r>
    <r>
      <rPr>
        <vertAlign val="superscript"/>
        <sz val="10"/>
        <rFont val="Arial"/>
        <family val="2"/>
      </rPr>
      <t>*</t>
    </r>
  </si>
  <si>
    <r>
      <t>-.11500</t>
    </r>
    <r>
      <rPr>
        <vertAlign val="superscript"/>
        <sz val="10"/>
        <rFont val="Arial"/>
        <family val="2"/>
      </rPr>
      <t>*</t>
    </r>
  </si>
  <si>
    <r>
      <t>-.03907</t>
    </r>
    <r>
      <rPr>
        <vertAlign val="superscript"/>
        <sz val="10"/>
        <rFont val="Arial"/>
        <family val="2"/>
      </rPr>
      <t>*</t>
    </r>
  </si>
  <si>
    <r>
      <t>-.08528</t>
    </r>
    <r>
      <rPr>
        <vertAlign val="superscript"/>
        <sz val="10"/>
        <rFont val="Arial"/>
        <family val="2"/>
      </rPr>
      <t>*</t>
    </r>
  </si>
  <si>
    <r>
      <t>-.10861</t>
    </r>
    <r>
      <rPr>
        <vertAlign val="superscript"/>
        <sz val="10"/>
        <rFont val="Arial"/>
        <family val="2"/>
      </rPr>
      <t>*</t>
    </r>
  </si>
  <si>
    <r>
      <t>-.03819</t>
    </r>
    <r>
      <rPr>
        <vertAlign val="superscript"/>
        <sz val="10"/>
        <rFont val="Arial"/>
        <family val="2"/>
      </rPr>
      <t>*</t>
    </r>
  </si>
  <si>
    <r>
      <t>-.07359</t>
    </r>
    <r>
      <rPr>
        <vertAlign val="superscript"/>
        <sz val="10"/>
        <rFont val="Arial"/>
        <family val="2"/>
      </rPr>
      <t>*</t>
    </r>
  </si>
  <si>
    <r>
      <t>.10990</t>
    </r>
    <r>
      <rPr>
        <vertAlign val="superscript"/>
        <sz val="10"/>
        <rFont val="Arial"/>
        <family val="2"/>
      </rPr>
      <t>*</t>
    </r>
  </si>
  <si>
    <r>
      <t>.11500</t>
    </r>
    <r>
      <rPr>
        <vertAlign val="superscript"/>
        <sz val="10"/>
        <rFont val="Arial"/>
        <family val="2"/>
      </rPr>
      <t>*</t>
    </r>
  </si>
  <si>
    <r>
      <t>.07414</t>
    </r>
    <r>
      <rPr>
        <vertAlign val="superscript"/>
        <sz val="10"/>
        <rFont val="Arial"/>
        <family val="2"/>
      </rPr>
      <t>*</t>
    </r>
  </si>
  <si>
    <r>
      <t>.07593</t>
    </r>
    <r>
      <rPr>
        <vertAlign val="superscript"/>
        <sz val="10"/>
        <rFont val="Arial"/>
        <family val="2"/>
      </rPr>
      <t>*</t>
    </r>
  </si>
  <si>
    <r>
      <t>.09978</t>
    </r>
    <r>
      <rPr>
        <vertAlign val="superscript"/>
        <sz val="10"/>
        <rFont val="Arial"/>
        <family val="2"/>
      </rPr>
      <t>*</t>
    </r>
  </si>
  <si>
    <r>
      <t>.07681</t>
    </r>
    <r>
      <rPr>
        <vertAlign val="superscript"/>
        <sz val="10"/>
        <rFont val="Arial"/>
        <family val="2"/>
      </rPr>
      <t>*</t>
    </r>
  </si>
  <si>
    <r>
      <t>-.06893</t>
    </r>
    <r>
      <rPr>
        <vertAlign val="superscript"/>
        <sz val="10"/>
        <rFont val="Arial"/>
        <family val="2"/>
      </rPr>
      <t>*</t>
    </r>
  </si>
  <si>
    <r>
      <t>-.14951</t>
    </r>
    <r>
      <rPr>
        <vertAlign val="superscript"/>
        <sz val="10"/>
        <rFont val="Arial"/>
        <family val="2"/>
      </rPr>
      <t>*</t>
    </r>
  </si>
  <si>
    <r>
      <t>.03907</t>
    </r>
    <r>
      <rPr>
        <vertAlign val="superscript"/>
        <sz val="10"/>
        <rFont val="Arial"/>
        <family val="2"/>
      </rPr>
      <t>*</t>
    </r>
  </si>
  <si>
    <r>
      <t>-.07414</t>
    </r>
    <r>
      <rPr>
        <vertAlign val="superscript"/>
        <sz val="10"/>
        <rFont val="Arial"/>
        <family val="2"/>
      </rPr>
      <t>*</t>
    </r>
  </si>
  <si>
    <r>
      <t>-.07593</t>
    </r>
    <r>
      <rPr>
        <vertAlign val="superscript"/>
        <sz val="10"/>
        <rFont val="Arial"/>
        <family val="2"/>
      </rPr>
      <t>*</t>
    </r>
  </si>
  <si>
    <r>
      <t>-.04952</t>
    </r>
    <r>
      <rPr>
        <vertAlign val="superscript"/>
        <sz val="10"/>
        <rFont val="Arial"/>
        <family val="2"/>
      </rPr>
      <t>*</t>
    </r>
  </si>
  <si>
    <r>
      <t>-.06954</t>
    </r>
    <r>
      <rPr>
        <vertAlign val="superscript"/>
        <sz val="10"/>
        <rFont val="Arial"/>
        <family val="2"/>
      </rPr>
      <t>*</t>
    </r>
  </si>
  <si>
    <r>
      <t>-.07998</t>
    </r>
    <r>
      <rPr>
        <vertAlign val="superscript"/>
        <sz val="10"/>
        <rFont val="Arial"/>
        <family val="2"/>
      </rPr>
      <t>*</t>
    </r>
  </si>
  <si>
    <r>
      <t>.08528</t>
    </r>
    <r>
      <rPr>
        <vertAlign val="superscript"/>
        <sz val="10"/>
        <rFont val="Arial"/>
        <family val="2"/>
      </rPr>
      <t>*</t>
    </r>
  </si>
  <si>
    <r>
      <t>.10861</t>
    </r>
    <r>
      <rPr>
        <vertAlign val="superscript"/>
        <sz val="10"/>
        <rFont val="Arial"/>
        <family val="2"/>
      </rPr>
      <t>*</t>
    </r>
  </si>
  <si>
    <r>
      <t>.04952</t>
    </r>
    <r>
      <rPr>
        <vertAlign val="superscript"/>
        <sz val="10"/>
        <rFont val="Arial"/>
        <family val="2"/>
      </rPr>
      <t>*</t>
    </r>
  </si>
  <si>
    <r>
      <t>.06954</t>
    </r>
    <r>
      <rPr>
        <vertAlign val="superscript"/>
        <sz val="10"/>
        <rFont val="Arial"/>
        <family val="2"/>
      </rPr>
      <t>*</t>
    </r>
  </si>
  <si>
    <r>
      <t>.07516</t>
    </r>
    <r>
      <rPr>
        <vertAlign val="superscript"/>
        <sz val="10"/>
        <rFont val="Arial"/>
        <family val="2"/>
      </rPr>
      <t>*</t>
    </r>
  </si>
  <si>
    <r>
      <t>.07042</t>
    </r>
    <r>
      <rPr>
        <vertAlign val="superscript"/>
        <sz val="10"/>
        <rFont val="Arial"/>
        <family val="2"/>
      </rPr>
      <t>*</t>
    </r>
  </si>
  <si>
    <r>
      <t>-.09456</t>
    </r>
    <r>
      <rPr>
        <vertAlign val="superscript"/>
        <sz val="10"/>
        <rFont val="Arial"/>
        <family val="2"/>
      </rPr>
      <t>*</t>
    </r>
  </si>
  <si>
    <r>
      <t>-.15039</t>
    </r>
    <r>
      <rPr>
        <vertAlign val="superscript"/>
        <sz val="10"/>
        <rFont val="Arial"/>
        <family val="2"/>
      </rPr>
      <t>*</t>
    </r>
  </si>
  <si>
    <r>
      <t>.03819</t>
    </r>
    <r>
      <rPr>
        <vertAlign val="superscript"/>
        <sz val="10"/>
        <rFont val="Arial"/>
        <family val="2"/>
      </rPr>
      <t>*</t>
    </r>
  </si>
  <si>
    <r>
      <t>-.09978</t>
    </r>
    <r>
      <rPr>
        <vertAlign val="superscript"/>
        <sz val="10"/>
        <rFont val="Arial"/>
        <family val="2"/>
      </rPr>
      <t>*</t>
    </r>
  </si>
  <si>
    <r>
      <t>-.07681</t>
    </r>
    <r>
      <rPr>
        <vertAlign val="superscript"/>
        <sz val="10"/>
        <rFont val="Arial"/>
        <family val="2"/>
      </rPr>
      <t>*</t>
    </r>
  </si>
  <si>
    <r>
      <t>-.07516</t>
    </r>
    <r>
      <rPr>
        <vertAlign val="superscript"/>
        <sz val="10"/>
        <rFont val="Arial"/>
        <family val="2"/>
      </rPr>
      <t>*</t>
    </r>
  </si>
  <si>
    <r>
      <t>-.07042</t>
    </r>
    <r>
      <rPr>
        <vertAlign val="superscript"/>
        <sz val="10"/>
        <rFont val="Arial"/>
        <family val="2"/>
      </rPr>
      <t>*</t>
    </r>
  </si>
  <si>
    <t>ATG1a-OX #1</t>
    <phoneticPr fontId="2" type="noConversion"/>
  </si>
  <si>
    <t>ATG1a-OX #2</t>
    <phoneticPr fontId="2" type="noConversion"/>
  </si>
  <si>
    <t>ATG1a-OX 1#</t>
    <phoneticPr fontId="2" type="noConversion"/>
  </si>
  <si>
    <t>ATG1a-OX 2#</t>
    <phoneticPr fontId="2" type="noConversion"/>
  </si>
  <si>
    <t>72 h</t>
    <phoneticPr fontId="2" type="noConversion"/>
  </si>
  <si>
    <r>
      <rPr>
        <i/>
        <sz val="10"/>
        <rFont val="Arial"/>
        <family val="2"/>
      </rPr>
      <t>PUB26-OX</t>
    </r>
    <r>
      <rPr>
        <sz val="10"/>
        <rFont val="Arial"/>
        <family val="2"/>
      </rPr>
      <t xml:space="preserve"> 0 h vs. Col-0 0 h</t>
    </r>
    <phoneticPr fontId="2" type="noConversion"/>
  </si>
  <si>
    <r>
      <rPr>
        <i/>
        <sz val="10"/>
        <rFont val="Arial"/>
        <family val="2"/>
      </rPr>
      <t>PUB26-OX</t>
    </r>
    <r>
      <rPr>
        <sz val="10"/>
        <rFont val="Arial"/>
        <family val="2"/>
      </rPr>
      <t xml:space="preserve"> 24 h vs. Col-0 24 h</t>
    </r>
    <phoneticPr fontId="2" type="noConversion"/>
  </si>
  <si>
    <r>
      <rPr>
        <i/>
        <sz val="10"/>
        <rFont val="Arial"/>
        <family val="2"/>
      </rPr>
      <t xml:space="preserve">ATG1a-OX </t>
    </r>
    <r>
      <rPr>
        <sz val="10"/>
        <rFont val="Arial"/>
        <family val="2"/>
      </rPr>
      <t>0 h vs. Col-0 0 h</t>
    </r>
    <phoneticPr fontId="2" type="noConversion"/>
  </si>
  <si>
    <r>
      <rPr>
        <i/>
        <sz val="10"/>
        <rFont val="Arial"/>
        <family val="2"/>
      </rPr>
      <t>ATG1a-OX</t>
    </r>
    <r>
      <rPr>
        <sz val="10"/>
        <rFont val="Arial"/>
        <family val="2"/>
      </rPr>
      <t xml:space="preserve"> 24 h vs. Col-0 24 h</t>
    </r>
    <phoneticPr fontId="2" type="noConversion"/>
  </si>
  <si>
    <r>
      <t>PUB26-FLAG</t>
    </r>
    <r>
      <rPr>
        <sz val="10"/>
        <color theme="1"/>
        <rFont val="Arial"/>
        <family val="2"/>
      </rPr>
      <t>/Col-0</t>
    </r>
    <phoneticPr fontId="2" type="noConversion"/>
  </si>
  <si>
    <r>
      <t>PUB26-MYC</t>
    </r>
    <r>
      <rPr>
        <sz val="10"/>
        <color theme="1"/>
        <rFont val="Arial"/>
        <family val="2"/>
      </rPr>
      <t>/Col-0</t>
    </r>
    <phoneticPr fontId="2" type="noConversion"/>
  </si>
  <si>
    <r>
      <t>PUB26-MYC</t>
    </r>
    <r>
      <rPr>
        <sz val="10"/>
        <color theme="1"/>
        <rFont val="Arial"/>
        <family val="2"/>
      </rPr>
      <t>/</t>
    </r>
    <r>
      <rPr>
        <i/>
        <sz val="10"/>
        <color theme="1"/>
        <rFont val="Arial"/>
        <family val="2"/>
      </rPr>
      <t>atg1abct</t>
    </r>
    <phoneticPr fontId="2" type="noConversion"/>
  </si>
  <si>
    <r>
      <rPr>
        <i/>
        <sz val="10"/>
        <color theme="1"/>
        <rFont val="Arial"/>
        <family val="2"/>
      </rPr>
      <t>PUB26-MYC</t>
    </r>
    <r>
      <rPr>
        <sz val="10"/>
        <color theme="1"/>
        <rFont val="Arial"/>
        <family val="2"/>
      </rPr>
      <t xml:space="preserve">/Col-0 0 h vs. </t>
    </r>
    <r>
      <rPr>
        <i/>
        <sz val="10"/>
        <color theme="1"/>
        <rFont val="Arial"/>
        <family val="2"/>
      </rPr>
      <t>PUB26-MYC/atg1abct</t>
    </r>
    <r>
      <rPr>
        <sz val="10"/>
        <color theme="1"/>
        <rFont val="Arial"/>
        <family val="2"/>
      </rPr>
      <t xml:space="preserve"> 0 h</t>
    </r>
    <phoneticPr fontId="2" type="noConversion"/>
  </si>
  <si>
    <r>
      <rPr>
        <i/>
        <sz val="10"/>
        <color theme="1"/>
        <rFont val="Arial"/>
        <family val="2"/>
      </rPr>
      <t>PUB26-MYC</t>
    </r>
    <r>
      <rPr>
        <sz val="10"/>
        <color theme="1"/>
        <rFont val="Arial"/>
        <family val="2"/>
      </rPr>
      <t xml:space="preserve">/Col-0 48 h vs. </t>
    </r>
    <r>
      <rPr>
        <i/>
        <sz val="10"/>
        <color theme="1"/>
        <rFont val="Arial"/>
        <family val="2"/>
      </rPr>
      <t>PUB26-MYC/atg1abct</t>
    </r>
    <r>
      <rPr>
        <sz val="10"/>
        <color theme="1"/>
        <rFont val="Arial"/>
        <family val="2"/>
      </rPr>
      <t xml:space="preserve"> 48 h</t>
    </r>
    <phoneticPr fontId="2" type="noConversion"/>
  </si>
  <si>
    <r>
      <t>PUB26-FLAG</t>
    </r>
    <r>
      <rPr>
        <sz val="10"/>
        <color theme="1"/>
        <rFont val="Arial"/>
        <family val="2"/>
      </rPr>
      <t>/</t>
    </r>
    <r>
      <rPr>
        <i/>
        <sz val="10"/>
        <color theme="1"/>
        <rFont val="Arial"/>
        <family val="2"/>
      </rPr>
      <t>ATG1a-OX</t>
    </r>
    <phoneticPr fontId="2" type="noConversion"/>
  </si>
  <si>
    <r>
      <rPr>
        <i/>
        <sz val="10"/>
        <color theme="1"/>
        <rFont val="Arial"/>
        <family val="2"/>
      </rPr>
      <t>PUB26-FLAG</t>
    </r>
    <r>
      <rPr>
        <sz val="10"/>
        <color theme="1"/>
        <rFont val="Arial"/>
        <family val="2"/>
      </rPr>
      <t xml:space="preserve">/Col-0 0 h vs. </t>
    </r>
    <r>
      <rPr>
        <i/>
        <sz val="10"/>
        <color theme="1"/>
        <rFont val="Arial"/>
        <family val="2"/>
      </rPr>
      <t>PUB26-FLAG/ATG1a-OX</t>
    </r>
    <r>
      <rPr>
        <sz val="10"/>
        <color theme="1"/>
        <rFont val="Arial"/>
        <family val="2"/>
      </rPr>
      <t xml:space="preserve"> 0 h</t>
    </r>
    <phoneticPr fontId="2" type="noConversion"/>
  </si>
  <si>
    <r>
      <rPr>
        <i/>
        <sz val="10"/>
        <color theme="1"/>
        <rFont val="Arial"/>
        <family val="2"/>
      </rPr>
      <t>PUB26-FLAG</t>
    </r>
    <r>
      <rPr>
        <sz val="10"/>
        <color theme="1"/>
        <rFont val="Arial"/>
        <family val="2"/>
      </rPr>
      <t xml:space="preserve">/Col-0 48 h vs. </t>
    </r>
    <r>
      <rPr>
        <i/>
        <sz val="10"/>
        <color theme="1"/>
        <rFont val="Arial"/>
        <family val="2"/>
      </rPr>
      <t>PUB26-FLAG/ATG1a-OX</t>
    </r>
    <r>
      <rPr>
        <sz val="10"/>
        <color theme="1"/>
        <rFont val="Arial"/>
        <family val="2"/>
      </rPr>
      <t xml:space="preserve"> 48 h</t>
    </r>
    <phoneticPr fontId="2" type="noConversion"/>
  </si>
  <si>
    <r>
      <rPr>
        <i/>
        <sz val="10"/>
        <rFont val="Arial"/>
        <family val="2"/>
      </rPr>
      <t>PUB26-OX</t>
    </r>
    <r>
      <rPr>
        <sz val="10"/>
        <rFont val="Arial"/>
        <family val="2"/>
      </rPr>
      <t xml:space="preserve"> 48 h vs. Col-0 48 h</t>
    </r>
    <phoneticPr fontId="2" type="noConversion"/>
  </si>
  <si>
    <r>
      <rPr>
        <i/>
        <sz val="10"/>
        <rFont val="Arial"/>
        <family val="2"/>
      </rPr>
      <t>ATG1a-OX</t>
    </r>
    <r>
      <rPr>
        <sz val="10"/>
        <rFont val="Arial"/>
        <family val="2"/>
      </rPr>
      <t xml:space="preserve"> 48 h vs. Col-0 48 h</t>
    </r>
    <phoneticPr fontId="2" type="noConversion"/>
  </si>
  <si>
    <t xml:space="preserve"> proPUB26::PUB26 9#</t>
    <phoneticPr fontId="2" type="noConversion"/>
  </si>
  <si>
    <t xml:space="preserve"> proPUB26::PUB26 11#</t>
    <phoneticPr fontId="2" type="noConversion"/>
  </si>
  <si>
    <t>proPUB26::PUB26 9#</t>
  </si>
  <si>
    <t>proPUB26::PUB26 11#</t>
  </si>
  <si>
    <t>atg13ab</t>
    <phoneticPr fontId="2" type="noConversion"/>
  </si>
  <si>
    <t>atg1abct</t>
    <phoneticPr fontId="2" type="noConversion"/>
  </si>
  <si>
    <r>
      <rPr>
        <i/>
        <sz val="10"/>
        <color indexed="8"/>
        <rFont val="Arial"/>
        <family val="2"/>
      </rPr>
      <t>atg1abct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</si>
  <si>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atg1abct</t>
    </r>
    <r>
      <rPr>
        <sz val="10"/>
        <color indexed="8"/>
        <rFont val="Arial"/>
        <family val="2"/>
      </rPr>
      <t xml:space="preserve"> -N</t>
    </r>
    <phoneticPr fontId="2" type="noConversion"/>
  </si>
  <si>
    <t>pub25 pub26 atg5-1</t>
  </si>
  <si>
    <t>pub25 pub26 atg5-1</t>
    <phoneticPr fontId="2" type="noConversion"/>
  </si>
  <si>
    <t>pub25 pub26 atg7-3</t>
  </si>
  <si>
    <t>pub25 pub26 atg7-3</t>
    <phoneticPr fontId="2" type="noConversion"/>
  </si>
  <si>
    <t>PUB26-OX/ATG1a-OX</t>
  </si>
  <si>
    <t>PUB26-OX/ATG1a-OX</t>
    <phoneticPr fontId="2" type="noConversion"/>
  </si>
  <si>
    <r>
      <rPr>
        <i/>
        <sz val="10"/>
        <rFont val="Arial"/>
        <family val="2"/>
      </rPr>
      <t>PUB26-OX/ATG1a-OX</t>
    </r>
    <r>
      <rPr>
        <sz val="10"/>
        <rFont val="Arial"/>
        <family val="2"/>
      </rPr>
      <t xml:space="preserve"> 0 h vs. Col-0 0 h</t>
    </r>
    <phoneticPr fontId="2" type="noConversion"/>
  </si>
  <si>
    <r>
      <rPr>
        <i/>
        <sz val="10"/>
        <rFont val="Arial"/>
        <family val="2"/>
      </rPr>
      <t xml:space="preserve">PUB26-OX/ATG1a-OX </t>
    </r>
    <r>
      <rPr>
        <sz val="10"/>
        <rFont val="Arial"/>
        <family val="2"/>
      </rPr>
      <t>24 h vs. Col-0 24 h</t>
    </r>
    <phoneticPr fontId="2" type="noConversion"/>
  </si>
  <si>
    <r>
      <rPr>
        <i/>
        <sz val="10"/>
        <rFont val="Arial"/>
        <family val="2"/>
      </rPr>
      <t>PUB26-OX/ATG1a-OX</t>
    </r>
    <r>
      <rPr>
        <sz val="10"/>
        <rFont val="Arial"/>
        <family val="2"/>
      </rPr>
      <t xml:space="preserve"> 48 h vs. Col-0 48 h</t>
    </r>
    <phoneticPr fontId="2" type="noConversion"/>
  </si>
  <si>
    <t>PUB25-OX/ATG1a-OX</t>
  </si>
  <si>
    <t>PUB25-OX/ATG1a-OX</t>
    <phoneticPr fontId="2" type="noConversion"/>
  </si>
  <si>
    <t>Col-0+DMSO</t>
    <phoneticPr fontId="2" type="noConversion"/>
  </si>
  <si>
    <r>
      <t>fer-4+</t>
    </r>
    <r>
      <rPr>
        <sz val="10"/>
        <rFont val="Arial"/>
        <family val="2"/>
      </rPr>
      <t>DMSO</t>
    </r>
    <phoneticPr fontId="2" type="noConversion"/>
  </si>
  <si>
    <t>Col-0+DMSO vs. Col-0+AZD</t>
    <phoneticPr fontId="2" type="noConversion"/>
  </si>
  <si>
    <r>
      <t xml:space="preserve">Col-0+DMSO vs. </t>
    </r>
    <r>
      <rPr>
        <i/>
        <sz val="10"/>
        <rFont val="Arial"/>
        <family val="2"/>
      </rPr>
      <t>fer-4</t>
    </r>
    <r>
      <rPr>
        <sz val="10"/>
        <rFont val="Arial"/>
        <family val="2"/>
      </rPr>
      <t>+AZD</t>
    </r>
    <phoneticPr fontId="2" type="noConversion"/>
  </si>
  <si>
    <t>Col-0+DMSO 0 h vs. Col-0+AZD 0 h</t>
    <phoneticPr fontId="2" type="noConversion"/>
  </si>
  <si>
    <t>Col-0+DMSO 24 h vs. Col-0+AZD 24 h</t>
    <phoneticPr fontId="2" type="noConversion"/>
  </si>
  <si>
    <t>Col-0+DMSO 48 h vs. Col-0+AZD 48 h</t>
    <phoneticPr fontId="2" type="noConversion"/>
  </si>
  <si>
    <r>
      <t xml:space="preserve">Col-0+DMSO 0 h vs. </t>
    </r>
    <r>
      <rPr>
        <i/>
        <sz val="10"/>
        <rFont val="Arial"/>
        <family val="2"/>
      </rPr>
      <t>fer-4</t>
    </r>
    <r>
      <rPr>
        <sz val="10"/>
        <rFont val="Arial"/>
        <family val="2"/>
      </rPr>
      <t>+AZD 0 h</t>
    </r>
    <phoneticPr fontId="2" type="noConversion"/>
  </si>
  <si>
    <r>
      <t xml:space="preserve">Col-0+DMSO 24 h vs. </t>
    </r>
    <r>
      <rPr>
        <i/>
        <sz val="10"/>
        <rFont val="Arial"/>
        <family val="2"/>
      </rPr>
      <t>fer-4</t>
    </r>
    <r>
      <rPr>
        <sz val="10"/>
        <rFont val="Arial"/>
        <family val="2"/>
      </rPr>
      <t>+AZD 24 h</t>
    </r>
    <phoneticPr fontId="2" type="noConversion"/>
  </si>
  <si>
    <r>
      <t xml:space="preserve">Col-0+DMSO 48 h vs. </t>
    </r>
    <r>
      <rPr>
        <i/>
        <sz val="10"/>
        <rFont val="Arial"/>
        <family val="2"/>
      </rPr>
      <t>fer-4</t>
    </r>
    <r>
      <rPr>
        <sz val="10"/>
        <rFont val="Arial"/>
        <family val="2"/>
      </rPr>
      <t>+AZD 48 h</t>
    </r>
    <phoneticPr fontId="2" type="noConversion"/>
  </si>
  <si>
    <r>
      <t>Col-0+DMSO vs.</t>
    </r>
    <r>
      <rPr>
        <i/>
        <sz val="10"/>
        <rFont val="Arial"/>
        <family val="2"/>
      </rPr>
      <t>fer-4</t>
    </r>
    <r>
      <rPr>
        <sz val="10"/>
        <rFont val="Arial"/>
        <family val="2"/>
      </rPr>
      <t>+DMSO</t>
    </r>
    <phoneticPr fontId="2" type="noConversion"/>
  </si>
  <si>
    <r>
      <t>Col-0+DMSO vs.</t>
    </r>
    <r>
      <rPr>
        <i/>
        <sz val="10"/>
        <rFont val="Arial"/>
        <family val="2"/>
      </rPr>
      <t xml:space="preserve"> fer-4</t>
    </r>
    <r>
      <rPr>
        <sz val="10"/>
        <rFont val="Arial"/>
        <family val="2"/>
      </rPr>
      <t>+DMSO</t>
    </r>
    <phoneticPr fontId="2" type="noConversion"/>
  </si>
  <si>
    <r>
      <t xml:space="preserve">Col-0+DMSO 24 h vs. </t>
    </r>
    <r>
      <rPr>
        <i/>
        <sz val="10"/>
        <rFont val="Arial"/>
        <family val="2"/>
      </rPr>
      <t>fer-4+</t>
    </r>
    <r>
      <rPr>
        <sz val="10"/>
        <rFont val="Arial"/>
        <family val="2"/>
      </rPr>
      <t>DMSO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24 h</t>
    </r>
    <phoneticPr fontId="2" type="noConversion"/>
  </si>
  <si>
    <r>
      <t xml:space="preserve">Col-0+DMSO 48 h vs. </t>
    </r>
    <r>
      <rPr>
        <i/>
        <sz val="10"/>
        <rFont val="Arial"/>
        <family val="2"/>
      </rPr>
      <t>fer-4+</t>
    </r>
    <r>
      <rPr>
        <sz val="10"/>
        <rFont val="Arial"/>
        <family val="2"/>
      </rPr>
      <t>DMSO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48 h</t>
    </r>
    <phoneticPr fontId="2" type="noConversion"/>
  </si>
  <si>
    <r>
      <rPr>
        <i/>
        <sz val="10"/>
        <rFont val="Arial"/>
        <family val="2"/>
      </rPr>
      <t>fer-4</t>
    </r>
    <r>
      <rPr>
        <sz val="10"/>
        <rFont val="Arial"/>
        <family val="2"/>
      </rPr>
      <t xml:space="preserve">+DMSO vs. </t>
    </r>
    <r>
      <rPr>
        <i/>
        <sz val="10"/>
        <rFont val="Arial"/>
        <family val="2"/>
      </rPr>
      <t>fer-4</t>
    </r>
    <r>
      <rPr>
        <sz val="10"/>
        <rFont val="Arial"/>
        <family val="2"/>
      </rPr>
      <t>+AZD</t>
    </r>
    <phoneticPr fontId="2" type="noConversion"/>
  </si>
  <si>
    <r>
      <rPr>
        <i/>
        <sz val="10"/>
        <rFont val="Arial"/>
        <family val="2"/>
      </rPr>
      <t>fer-4+</t>
    </r>
    <r>
      <rPr>
        <sz val="10"/>
        <rFont val="Arial"/>
        <family val="2"/>
      </rPr>
      <t xml:space="preserve">DMSO 0 h vs. </t>
    </r>
    <r>
      <rPr>
        <i/>
        <sz val="10"/>
        <rFont val="Arial"/>
        <family val="2"/>
      </rPr>
      <t>fer-4</t>
    </r>
    <r>
      <rPr>
        <sz val="10"/>
        <rFont val="Arial"/>
        <family val="2"/>
      </rPr>
      <t>+AZD 0 h</t>
    </r>
    <phoneticPr fontId="2" type="noConversion"/>
  </si>
  <si>
    <r>
      <t xml:space="preserve">Col-0+DMSO 0 h vs. </t>
    </r>
    <r>
      <rPr>
        <i/>
        <sz val="10"/>
        <rFont val="Arial"/>
        <family val="2"/>
      </rPr>
      <t>fer-4</t>
    </r>
    <r>
      <rPr>
        <sz val="10"/>
        <rFont val="Arial"/>
        <family val="2"/>
      </rPr>
      <t>+DMSO 0 h</t>
    </r>
    <phoneticPr fontId="2" type="noConversion"/>
  </si>
  <si>
    <r>
      <rPr>
        <i/>
        <sz val="10"/>
        <rFont val="Arial"/>
        <family val="2"/>
      </rPr>
      <t>fer-4</t>
    </r>
    <r>
      <rPr>
        <sz val="10"/>
        <rFont val="Arial"/>
        <family val="2"/>
      </rPr>
      <t xml:space="preserve">+DMSO 48 h vs. </t>
    </r>
    <r>
      <rPr>
        <i/>
        <sz val="10"/>
        <rFont val="Arial"/>
        <family val="2"/>
      </rPr>
      <t>fer-4</t>
    </r>
    <r>
      <rPr>
        <sz val="10"/>
        <rFont val="Arial"/>
        <family val="2"/>
      </rPr>
      <t>+AZD 48 h</t>
    </r>
    <phoneticPr fontId="2" type="noConversion"/>
  </si>
  <si>
    <r>
      <rPr>
        <i/>
        <sz val="10"/>
        <rFont val="Arial"/>
        <family val="2"/>
      </rPr>
      <t>fer-4</t>
    </r>
    <r>
      <rPr>
        <sz val="10"/>
        <rFont val="Arial"/>
        <family val="2"/>
      </rPr>
      <t xml:space="preserve">+DMSO 24 h vs. </t>
    </r>
    <r>
      <rPr>
        <i/>
        <sz val="10"/>
        <rFont val="Arial"/>
        <family val="2"/>
      </rPr>
      <t>fer-4</t>
    </r>
    <r>
      <rPr>
        <sz val="10"/>
        <rFont val="Arial"/>
        <family val="2"/>
      </rPr>
      <t>+AZD 24 h</t>
    </r>
    <phoneticPr fontId="2" type="noConversion"/>
  </si>
  <si>
    <t>Fig.S19a</t>
    <phoneticPr fontId="2" type="noConversion"/>
  </si>
  <si>
    <t>Fig.S19b</t>
    <phoneticPr fontId="2" type="noConversion"/>
  </si>
  <si>
    <t>Fig.S1e</t>
    <phoneticPr fontId="2" type="noConversion"/>
  </si>
  <si>
    <t>Fig.S1g</t>
    <phoneticPr fontId="2" type="noConversion"/>
  </si>
  <si>
    <t>Fig.S1h</t>
    <phoneticPr fontId="2" type="noConversion"/>
  </si>
  <si>
    <t>Fig.S1i</t>
    <phoneticPr fontId="2" type="noConversion"/>
  </si>
  <si>
    <t>Fig.S2b</t>
    <phoneticPr fontId="2" type="noConversion"/>
  </si>
  <si>
    <t>Fig.S2d</t>
    <phoneticPr fontId="2" type="noConversion"/>
  </si>
  <si>
    <t>Fig.S3c</t>
    <phoneticPr fontId="2" type="noConversion"/>
  </si>
  <si>
    <t>Fig.S3d</t>
    <phoneticPr fontId="2" type="noConversion"/>
  </si>
  <si>
    <t>Fig.S3e</t>
    <phoneticPr fontId="2" type="noConversion"/>
  </si>
  <si>
    <t>Fig.S3g</t>
    <phoneticPr fontId="2" type="noConversion"/>
  </si>
  <si>
    <t>Fig.S4a</t>
    <phoneticPr fontId="2" type="noConversion"/>
  </si>
  <si>
    <t>Fig.S4b</t>
    <phoneticPr fontId="2" type="noConversion"/>
  </si>
  <si>
    <t>Fig.S5</t>
    <phoneticPr fontId="2" type="noConversion"/>
  </si>
  <si>
    <t>Fig.S8a</t>
    <phoneticPr fontId="2" type="noConversion"/>
  </si>
  <si>
    <t>Fig.S8b</t>
    <phoneticPr fontId="2" type="noConversion"/>
  </si>
  <si>
    <t>Fig.S8c</t>
    <phoneticPr fontId="2" type="noConversion"/>
  </si>
  <si>
    <t>Fig.S8d</t>
    <phoneticPr fontId="2" type="noConversion"/>
  </si>
  <si>
    <t>Fig.S8f</t>
    <phoneticPr fontId="2" type="noConversion"/>
  </si>
  <si>
    <t>Fig.S8h</t>
    <phoneticPr fontId="2" type="noConversion"/>
  </si>
  <si>
    <t>Fig.S9a</t>
    <phoneticPr fontId="2" type="noConversion"/>
  </si>
  <si>
    <t>Fig.S9b</t>
    <phoneticPr fontId="2" type="noConversion"/>
  </si>
  <si>
    <t>Fig.S9e</t>
    <phoneticPr fontId="2" type="noConversion"/>
  </si>
  <si>
    <t>Fig.S9f</t>
    <phoneticPr fontId="2" type="noConversion"/>
  </si>
  <si>
    <t>Fig.S9g</t>
    <phoneticPr fontId="2" type="noConversion"/>
  </si>
  <si>
    <t>Fig.S9k</t>
    <phoneticPr fontId="2" type="noConversion"/>
  </si>
  <si>
    <t>Fig.S11a</t>
    <phoneticPr fontId="2" type="noConversion"/>
  </si>
  <si>
    <t>Fig.S11b</t>
    <phoneticPr fontId="2" type="noConversion"/>
  </si>
  <si>
    <t>Fig.S11d</t>
    <phoneticPr fontId="2" type="noConversion"/>
  </si>
  <si>
    <t>Fig.S11f</t>
    <phoneticPr fontId="2" type="noConversion"/>
  </si>
  <si>
    <t>Fig.S11g</t>
    <phoneticPr fontId="2" type="noConversion"/>
  </si>
  <si>
    <t>Fig.S11h</t>
    <phoneticPr fontId="2" type="noConversion"/>
  </si>
  <si>
    <t>Fig.S17b</t>
    <phoneticPr fontId="2" type="noConversion"/>
  </si>
  <si>
    <t>Fig.S17d</t>
    <phoneticPr fontId="2" type="noConversion"/>
  </si>
  <si>
    <t>Fig.S18b</t>
    <phoneticPr fontId="2" type="noConversion"/>
  </si>
  <si>
    <t>Fig.S18d</t>
    <phoneticPr fontId="2" type="noConversion"/>
  </si>
  <si>
    <t>Fig.S18f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</si>
</sst>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0_ "/>
    <numFmt numFmtId="177" formatCode="0.000000_ "/>
    <numFmt numFmtId="178" formatCode="####.00000"/>
    <numFmt numFmtId="179" formatCode="####.000"/>
    <numFmt numFmtId="180" formatCode="####.0000"/>
    <numFmt numFmtId="181" formatCode="###0.00000"/>
    <numFmt numFmtId="182" formatCode="###0.0000"/>
    <numFmt numFmtId="183" formatCode="###0.000"/>
    <numFmt numFmtId="184" formatCode="0.00_);[Red]\(0.00\)"/>
    <numFmt numFmtId="185" formatCode="###0.000000"/>
    <numFmt numFmtId="186" formatCode="0.00000_ "/>
  </numFmts>
  <fonts count="41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9"/>
      <color indexed="8"/>
      <name val="Arial Bold"/>
      <family val="2"/>
    </font>
    <font>
      <sz val="9"/>
      <color indexed="8"/>
      <name val="Arial"/>
      <family val="2"/>
    </font>
    <font>
      <sz val="10"/>
      <color rgb="FFFF0000"/>
      <name val="Arial"/>
      <family val="2"/>
    </font>
    <font>
      <vertAlign val="superscript"/>
      <sz val="9"/>
      <color indexed="8"/>
      <name val="Arial"/>
      <family val="2"/>
    </font>
    <font>
      <b/>
      <sz val="10"/>
      <color rgb="FFFF0000"/>
      <name val="等线"/>
      <family val="3"/>
      <charset val="134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1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b/>
      <sz val="11"/>
      <color rgb="FFFF0000"/>
      <name val="等线"/>
      <family val="3"/>
      <charset val="134"/>
      <scheme val="minor"/>
    </font>
    <font>
      <b/>
      <sz val="11"/>
      <color rgb="FFFF0000"/>
      <name val="等线"/>
      <family val="3"/>
      <charset val="134"/>
    </font>
    <font>
      <vertAlign val="superscript"/>
      <sz val="10"/>
      <name val="Arial"/>
      <family val="2"/>
    </font>
    <font>
      <sz val="9"/>
      <name val="Arial"/>
      <family val="2"/>
    </font>
    <font>
      <sz val="10"/>
      <color theme="1"/>
      <name val="等线"/>
      <family val="2"/>
      <scheme val="minor"/>
    </font>
    <font>
      <sz val="10"/>
      <name val="Arial"/>
      <family val="2"/>
    </font>
    <font>
      <i/>
      <sz val="9"/>
      <name val="Arial"/>
      <family val="2"/>
    </font>
    <font>
      <sz val="10"/>
      <name val="等线"/>
      <family val="2"/>
      <scheme val="minor"/>
    </font>
    <font>
      <b/>
      <i/>
      <sz val="10"/>
      <color theme="1"/>
      <name val="Arial"/>
      <family val="2"/>
    </font>
    <font>
      <sz val="11"/>
      <name val="等线"/>
      <family val="2"/>
      <scheme val="minor"/>
    </font>
    <font>
      <b/>
      <sz val="11"/>
      <name val="Arial"/>
      <family val="2"/>
    </font>
    <font>
      <sz val="9"/>
      <name val="MingLiU"/>
      <family val="3"/>
      <charset val="136"/>
    </font>
    <font>
      <i/>
      <vertAlign val="superscript"/>
      <sz val="10"/>
      <color indexed="8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i/>
      <vertAlign val="superscript"/>
      <sz val="10"/>
      <name val="Arial"/>
      <family val="2"/>
    </font>
    <font>
      <i/>
      <sz val="10"/>
      <name val="等线"/>
      <family val="2"/>
      <scheme val="minor"/>
    </font>
    <font>
      <i/>
      <vertAlign val="superscript"/>
      <sz val="10"/>
      <color rgb="FF000000"/>
      <name val="Arial"/>
      <family val="2"/>
    </font>
    <font>
      <b/>
      <sz val="10"/>
      <name val="Arial Bold"/>
      <family val="2"/>
    </font>
    <font>
      <b/>
      <sz val="9"/>
      <name val="Arial"/>
      <family val="2"/>
    </font>
    <font>
      <i/>
      <sz val="10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medium">
        <color auto="1"/>
      </right>
      <top/>
      <bottom style="thin">
        <color indexed="22"/>
      </bottom>
      <diagonal/>
    </border>
    <border>
      <left/>
      <right style="thin">
        <color indexed="63"/>
      </right>
      <top/>
      <bottom style="thin">
        <color indexed="22"/>
      </bottom>
      <diagonal/>
    </border>
    <border>
      <left style="thin">
        <color indexed="63"/>
      </left>
      <right style="thin">
        <color indexed="63"/>
      </right>
      <top/>
      <bottom style="thin">
        <color indexed="22"/>
      </bottom>
      <diagonal/>
    </border>
    <border>
      <left style="thin">
        <color indexed="63"/>
      </left>
      <right style="medium">
        <color indexed="64"/>
      </right>
      <top/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1"/>
      </top>
      <bottom/>
      <diagonal/>
    </border>
    <border>
      <left/>
      <right style="medium">
        <color auto="1"/>
      </right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medium">
        <color indexed="64"/>
      </right>
      <top style="thin">
        <color indexed="61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medium">
        <color auto="1"/>
      </right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/>
      <right style="medium">
        <color auto="1"/>
      </right>
      <top style="thin">
        <color indexed="22"/>
      </top>
      <bottom style="medium">
        <color indexed="64"/>
      </bottom>
      <diagonal/>
    </border>
    <border>
      <left/>
      <right style="thin">
        <color indexed="63"/>
      </right>
      <top style="thin">
        <color indexed="22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auto="1"/>
      </left>
      <right style="thin">
        <color indexed="63"/>
      </right>
      <top style="thin">
        <color indexed="22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3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/>
      <right style="thin">
        <color indexed="63"/>
      </right>
      <top style="thin">
        <color indexed="22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auto="1"/>
      </right>
      <top style="thin">
        <color indexed="22"/>
      </top>
      <bottom style="thin">
        <color indexed="22"/>
      </bottom>
      <diagonal/>
    </border>
    <border>
      <left/>
      <right style="medium">
        <color auto="1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 style="thin">
        <color indexed="22"/>
      </top>
      <bottom style="thin">
        <color indexed="64"/>
      </bottom>
      <diagonal/>
    </border>
    <border>
      <left/>
      <right style="medium">
        <color auto="1"/>
      </right>
      <top style="thin">
        <color indexed="22"/>
      </top>
      <bottom style="thin">
        <color indexed="64"/>
      </bottom>
      <diagonal/>
    </border>
    <border>
      <left/>
      <right style="thin">
        <color indexed="63"/>
      </right>
      <top style="thin">
        <color indexed="22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indexed="61"/>
      </top>
      <bottom style="thin">
        <color indexed="22"/>
      </bottom>
      <diagonal/>
    </border>
    <border>
      <left/>
      <right style="medium">
        <color auto="1"/>
      </right>
      <top style="thin">
        <color indexed="22"/>
      </top>
      <bottom style="thin">
        <color indexed="22"/>
      </bottom>
      <diagonal/>
    </border>
    <border>
      <left/>
      <right style="medium">
        <color auto="1"/>
      </right>
      <top style="thin">
        <color indexed="22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</borders>
  <cellStyleXfs count="12">
    <xf numFmtId="0" fontId="0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</cellStyleXfs>
  <cellXfs count="80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5" fillId="0" borderId="13" xfId="0" applyFont="1" applyBorder="1" applyAlignment="1">
      <alignment horizontal="center" vertical="center"/>
    </xf>
    <xf numFmtId="0" fontId="4" fillId="0" borderId="15" xfId="0" applyFont="1" applyBorder="1"/>
    <xf numFmtId="0" fontId="4" fillId="0" borderId="13" xfId="0" applyFont="1" applyBorder="1"/>
    <xf numFmtId="0" fontId="4" fillId="0" borderId="20" xfId="0" applyFont="1" applyBorder="1"/>
    <xf numFmtId="0" fontId="4" fillId="0" borderId="18" xfId="0" applyFont="1" applyBorder="1"/>
    <xf numFmtId="0" fontId="5" fillId="0" borderId="21" xfId="0" applyFont="1" applyBorder="1"/>
    <xf numFmtId="0" fontId="6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" xfId="0" applyFont="1" applyBorder="1"/>
    <xf numFmtId="0" fontId="4" fillId="0" borderId="22" xfId="0" applyFont="1" applyBorder="1"/>
    <xf numFmtId="0" fontId="4" fillId="0" borderId="21" xfId="0" applyFont="1" applyBorder="1"/>
    <xf numFmtId="0" fontId="7" fillId="0" borderId="22" xfId="0" applyFont="1" applyBorder="1"/>
    <xf numFmtId="0" fontId="6" fillId="0" borderId="18" xfId="0" applyFont="1" applyBorder="1"/>
    <xf numFmtId="0" fontId="4" fillId="0" borderId="19" xfId="0" applyFont="1" applyBorder="1"/>
    <xf numFmtId="0" fontId="4" fillId="0" borderId="4" xfId="0" applyFont="1" applyBorder="1"/>
    <xf numFmtId="0" fontId="4" fillId="0" borderId="17" xfId="0" applyFont="1" applyBorder="1"/>
    <xf numFmtId="0" fontId="7" fillId="0" borderId="18" xfId="0" applyFont="1" applyBorder="1"/>
    <xf numFmtId="0" fontId="5" fillId="0" borderId="25" xfId="0" applyFont="1" applyBorder="1"/>
    <xf numFmtId="0" fontId="7" fillId="0" borderId="21" xfId="0" applyFont="1" applyBorder="1"/>
    <xf numFmtId="0" fontId="7" fillId="0" borderId="17" xfId="0" applyFont="1" applyBorder="1"/>
    <xf numFmtId="0" fontId="5" fillId="0" borderId="12" xfId="0" applyFont="1" applyBorder="1"/>
    <xf numFmtId="0" fontId="6" fillId="0" borderId="13" xfId="0" applyFont="1" applyBorder="1"/>
    <xf numFmtId="0" fontId="4" fillId="0" borderId="14" xfId="0" applyFont="1" applyBorder="1"/>
    <xf numFmtId="0" fontId="4" fillId="0" borderId="16" xfId="0" applyFont="1" applyBorder="1"/>
    <xf numFmtId="0" fontId="7" fillId="0" borderId="12" xfId="0" applyFont="1" applyBorder="1"/>
    <xf numFmtId="0" fontId="7" fillId="0" borderId="13" xfId="0" applyFont="1" applyBorder="1"/>
    <xf numFmtId="0" fontId="5" fillId="0" borderId="0" xfId="0" applyFont="1" applyAlignment="1">
      <alignment horizontal="left"/>
    </xf>
    <xf numFmtId="0" fontId="4" fillId="0" borderId="11" xfId="0" applyFont="1" applyBorder="1"/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/>
    <xf numFmtId="0" fontId="5" fillId="0" borderId="13" xfId="0" applyFont="1" applyBorder="1"/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18" xfId="0" applyFont="1" applyBorder="1"/>
    <xf numFmtId="0" fontId="6" fillId="0" borderId="21" xfId="0" applyFont="1" applyBorder="1"/>
    <xf numFmtId="0" fontId="5" fillId="0" borderId="16" xfId="0" applyFont="1" applyBorder="1"/>
    <xf numFmtId="0" fontId="5" fillId="0" borderId="23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31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12" xfId="0" applyFont="1" applyBorder="1"/>
    <xf numFmtId="0" fontId="4" fillId="0" borderId="35" xfId="0" applyFont="1" applyBorder="1"/>
    <xf numFmtId="0" fontId="4" fillId="0" borderId="9" xfId="0" applyFont="1" applyBorder="1"/>
    <xf numFmtId="0" fontId="5" fillId="0" borderId="8" xfId="0" applyFont="1" applyBorder="1"/>
    <xf numFmtId="0" fontId="4" fillId="0" borderId="36" xfId="0" applyFont="1" applyBorder="1"/>
    <xf numFmtId="0" fontId="4" fillId="0" borderId="3" xfId="0" applyFont="1" applyBorder="1"/>
    <xf numFmtId="0" fontId="4" fillId="0" borderId="37" xfId="0" applyFont="1" applyBorder="1"/>
    <xf numFmtId="0" fontId="13" fillId="0" borderId="0" xfId="0" applyFont="1"/>
    <xf numFmtId="0" fontId="4" fillId="0" borderId="27" xfId="0" applyFont="1" applyBorder="1"/>
    <xf numFmtId="0" fontId="5" fillId="0" borderId="37" xfId="0" applyFont="1" applyBorder="1"/>
    <xf numFmtId="0" fontId="5" fillId="0" borderId="38" xfId="0" applyFont="1" applyBorder="1"/>
    <xf numFmtId="0" fontId="15" fillId="2" borderId="0" xfId="1" applyFont="1" applyFill="1"/>
    <xf numFmtId="0" fontId="5" fillId="0" borderId="0" xfId="1"/>
    <xf numFmtId="0" fontId="10" fillId="2" borderId="0" xfId="1" applyFont="1" applyFill="1"/>
    <xf numFmtId="11" fontId="4" fillId="0" borderId="20" xfId="0" applyNumberFormat="1" applyFont="1" applyBorder="1"/>
    <xf numFmtId="0" fontId="15" fillId="0" borderId="12" xfId="1" applyFont="1" applyBorder="1" applyAlignment="1">
      <alignment horizontal="left" vertical="top" wrapText="1"/>
    </xf>
    <xf numFmtId="0" fontId="17" fillId="0" borderId="13" xfId="1" applyFont="1" applyBorder="1" applyAlignment="1">
      <alignment horizontal="left" vertical="top" wrapText="1"/>
    </xf>
    <xf numFmtId="0" fontId="15" fillId="0" borderId="16" xfId="1" applyFont="1" applyBorder="1" applyAlignment="1">
      <alignment horizontal="left" vertical="top" wrapText="1"/>
    </xf>
    <xf numFmtId="0" fontId="15" fillId="0" borderId="15" xfId="1" applyFont="1" applyBorder="1" applyAlignment="1">
      <alignment horizontal="left" vertical="top" wrapText="1"/>
    </xf>
    <xf numFmtId="0" fontId="15" fillId="0" borderId="13" xfId="1" applyFont="1" applyBorder="1" applyAlignment="1">
      <alignment horizontal="left" vertical="top" wrapText="1"/>
    </xf>
    <xf numFmtId="11" fontId="4" fillId="0" borderId="2" xfId="0" applyNumberFormat="1" applyFont="1" applyBorder="1"/>
    <xf numFmtId="0" fontId="15" fillId="0" borderId="21" xfId="1" applyFont="1" applyBorder="1" applyAlignment="1">
      <alignment horizontal="left" vertical="top" wrapText="1"/>
    </xf>
    <xf numFmtId="0" fontId="17" fillId="0" borderId="22" xfId="1" applyFont="1" applyBorder="1" applyAlignment="1">
      <alignment horizontal="left" vertical="top" wrapText="1"/>
    </xf>
    <xf numFmtId="0" fontId="15" fillId="0" borderId="2" xfId="1" applyFont="1" applyBorder="1" applyAlignment="1">
      <alignment horizontal="left" vertical="top" wrapText="1"/>
    </xf>
    <xf numFmtId="0" fontId="15" fillId="0" borderId="24" xfId="1" applyFont="1" applyBorder="1" applyAlignment="1">
      <alignment horizontal="left" vertical="top" wrapText="1"/>
    </xf>
    <xf numFmtId="0" fontId="15" fillId="0" borderId="22" xfId="1" applyFont="1" applyBorder="1" applyAlignment="1">
      <alignment horizontal="left" vertical="top" wrapText="1"/>
    </xf>
    <xf numFmtId="0" fontId="11" fillId="0" borderId="0" xfId="0" applyFont="1"/>
    <xf numFmtId="0" fontId="5" fillId="0" borderId="6" xfId="0" applyFont="1" applyBorder="1"/>
    <xf numFmtId="0" fontId="7" fillId="0" borderId="0" xfId="0" applyFont="1"/>
    <xf numFmtId="0" fontId="4" fillId="0" borderId="39" xfId="0" applyFont="1" applyBorder="1"/>
    <xf numFmtId="0" fontId="15" fillId="0" borderId="23" xfId="1" applyFont="1" applyBorder="1" applyAlignment="1">
      <alignment horizontal="left" vertical="top" wrapText="1"/>
    </xf>
    <xf numFmtId="0" fontId="4" fillId="0" borderId="28" xfId="0" applyFont="1" applyBorder="1"/>
    <xf numFmtId="0" fontId="5" fillId="0" borderId="2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41" xfId="0" applyFont="1" applyBorder="1" applyAlignment="1">
      <alignment horizontal="center"/>
    </xf>
    <xf numFmtId="0" fontId="5" fillId="0" borderId="41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20" fillId="0" borderId="0" xfId="0" applyFont="1"/>
    <xf numFmtId="0" fontId="5" fillId="0" borderId="37" xfId="0" applyFont="1" applyBorder="1" applyAlignment="1">
      <alignment horizontal="center"/>
    </xf>
    <xf numFmtId="0" fontId="4" fillId="0" borderId="0" xfId="0" applyFont="1" applyAlignment="1">
      <alignment horizontal="center"/>
    </xf>
    <xf numFmtId="177" fontId="4" fillId="0" borderId="27" xfId="0" applyNumberFormat="1" applyFont="1" applyBorder="1" applyAlignment="1">
      <alignment horizontal="center"/>
    </xf>
    <xf numFmtId="177" fontId="4" fillId="0" borderId="11" xfId="0" applyNumberFormat="1" applyFont="1" applyBorder="1" applyAlignment="1">
      <alignment horizontal="center"/>
    </xf>
    <xf numFmtId="177" fontId="4" fillId="0" borderId="28" xfId="0" applyNumberFormat="1" applyFont="1" applyBorder="1" applyAlignment="1">
      <alignment horizontal="center"/>
    </xf>
    <xf numFmtId="177" fontId="4" fillId="0" borderId="22" xfId="0" applyNumberFormat="1" applyFont="1" applyBorder="1" applyAlignment="1">
      <alignment horizontal="center"/>
    </xf>
    <xf numFmtId="177" fontId="4" fillId="0" borderId="0" xfId="0" applyNumberFormat="1" applyFont="1" applyAlignment="1">
      <alignment horizontal="center"/>
    </xf>
    <xf numFmtId="177" fontId="4" fillId="0" borderId="25" xfId="0" applyNumberFormat="1" applyFont="1" applyBorder="1" applyAlignment="1">
      <alignment horizontal="center"/>
    </xf>
    <xf numFmtId="177" fontId="4" fillId="0" borderId="39" xfId="0" applyNumberFormat="1" applyFont="1" applyBorder="1" applyAlignment="1">
      <alignment horizontal="center"/>
    </xf>
    <xf numFmtId="177" fontId="4" fillId="0" borderId="13" xfId="0" applyNumberFormat="1" applyFont="1" applyBorder="1" applyAlignment="1">
      <alignment horizontal="center"/>
    </xf>
    <xf numFmtId="177" fontId="4" fillId="0" borderId="37" xfId="0" applyNumberFormat="1" applyFont="1" applyBorder="1" applyAlignment="1">
      <alignment horizontal="center"/>
    </xf>
    <xf numFmtId="177" fontId="19" fillId="0" borderId="0" xfId="0" applyNumberFormat="1" applyFont="1" applyAlignment="1">
      <alignment horizontal="center"/>
    </xf>
    <xf numFmtId="177" fontId="4" fillId="0" borderId="18" xfId="0" applyNumberFormat="1" applyFont="1" applyBorder="1" applyAlignment="1">
      <alignment horizontal="center"/>
    </xf>
    <xf numFmtId="177" fontId="4" fillId="0" borderId="3" xfId="0" applyNumberFormat="1" applyFont="1" applyBorder="1" applyAlignment="1">
      <alignment horizontal="center"/>
    </xf>
    <xf numFmtId="177" fontId="21" fillId="0" borderId="0" xfId="0" applyNumberFormat="1" applyFont="1" applyAlignment="1">
      <alignment horizontal="left"/>
    </xf>
    <xf numFmtId="0" fontId="5" fillId="0" borderId="21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5" fillId="0" borderId="44" xfId="0" applyFont="1" applyBorder="1"/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4" fillId="0" borderId="40" xfId="0" applyFont="1" applyBorder="1"/>
    <xf numFmtId="0" fontId="24" fillId="0" borderId="0" xfId="0" applyFont="1"/>
    <xf numFmtId="0" fontId="4" fillId="0" borderId="38" xfId="0" applyFont="1" applyBorder="1"/>
    <xf numFmtId="0" fontId="5" fillId="0" borderId="57" xfId="0" applyFont="1" applyBorder="1"/>
    <xf numFmtId="0" fontId="5" fillId="0" borderId="0" xfId="10" applyFont="1"/>
    <xf numFmtId="0" fontId="5" fillId="0" borderId="79" xfId="0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5" fillId="0" borderId="81" xfId="0" applyFont="1" applyBorder="1" applyAlignment="1">
      <alignment horizontal="center"/>
    </xf>
    <xf numFmtId="0" fontId="5" fillId="0" borderId="82" xfId="0" applyFont="1" applyBorder="1" applyAlignment="1">
      <alignment horizontal="center"/>
    </xf>
    <xf numFmtId="49" fontId="4" fillId="0" borderId="0" xfId="0" applyNumberFormat="1" applyFont="1"/>
    <xf numFmtId="0" fontId="5" fillId="0" borderId="85" xfId="10" applyFont="1" applyBorder="1" applyAlignment="1">
      <alignment horizontal="left" vertical="top" wrapText="1"/>
    </xf>
    <xf numFmtId="0" fontId="5" fillId="0" borderId="76" xfId="10" applyFont="1" applyBorder="1" applyAlignment="1">
      <alignment horizontal="right" vertical="top"/>
    </xf>
    <xf numFmtId="181" fontId="5" fillId="0" borderId="77" xfId="10" applyNumberFormat="1" applyFont="1" applyBorder="1" applyAlignment="1">
      <alignment horizontal="right" vertical="top"/>
    </xf>
    <xf numFmtId="183" fontId="5" fillId="0" borderId="77" xfId="10" applyNumberFormat="1" applyFont="1" applyBorder="1" applyAlignment="1">
      <alignment horizontal="right" vertical="top"/>
    </xf>
    <xf numFmtId="182" fontId="5" fillId="0" borderId="77" xfId="10" applyNumberFormat="1" applyFont="1" applyBorder="1" applyAlignment="1">
      <alignment horizontal="right" vertical="top"/>
    </xf>
    <xf numFmtId="182" fontId="5" fillId="0" borderId="86" xfId="10" applyNumberFormat="1" applyFont="1" applyBorder="1" applyAlignment="1">
      <alignment horizontal="right" vertical="top"/>
    </xf>
    <xf numFmtId="0" fontId="5" fillId="0" borderId="87" xfId="10" applyFont="1" applyBorder="1" applyAlignment="1">
      <alignment horizontal="left" vertical="top" wrapText="1"/>
    </xf>
    <xf numFmtId="181" fontId="5" fillId="0" borderId="88" xfId="10" applyNumberFormat="1" applyFont="1" applyBorder="1" applyAlignment="1">
      <alignment horizontal="right" vertical="top"/>
    </xf>
    <xf numFmtId="181" fontId="5" fillId="0" borderId="89" xfId="10" applyNumberFormat="1" applyFont="1" applyBorder="1" applyAlignment="1">
      <alignment horizontal="right" vertical="top"/>
    </xf>
    <xf numFmtId="183" fontId="5" fillId="0" borderId="89" xfId="10" applyNumberFormat="1" applyFont="1" applyBorder="1" applyAlignment="1">
      <alignment horizontal="right" vertical="top"/>
    </xf>
    <xf numFmtId="182" fontId="5" fillId="0" borderId="89" xfId="10" applyNumberFormat="1" applyFont="1" applyBorder="1" applyAlignment="1">
      <alignment horizontal="right" vertical="top"/>
    </xf>
    <xf numFmtId="182" fontId="5" fillId="0" borderId="90" xfId="10" applyNumberFormat="1" applyFont="1" applyBorder="1" applyAlignment="1">
      <alignment horizontal="right" vertical="top"/>
    </xf>
    <xf numFmtId="0" fontId="6" fillId="0" borderId="92" xfId="10" applyFont="1" applyBorder="1" applyAlignment="1">
      <alignment horizontal="left" vertical="top" wrapText="1"/>
    </xf>
    <xf numFmtId="0" fontId="6" fillId="0" borderId="93" xfId="10" applyFont="1" applyBorder="1" applyAlignment="1">
      <alignment horizontal="left" vertical="top" wrapText="1"/>
    </xf>
    <xf numFmtId="0" fontId="6" fillId="0" borderId="21" xfId="10" applyFont="1" applyBorder="1" applyAlignment="1">
      <alignment horizontal="left" vertical="top" wrapText="1"/>
    </xf>
    <xf numFmtId="0" fontId="5" fillId="0" borderId="53" xfId="10" applyFont="1" applyBorder="1" applyAlignment="1">
      <alignment horizontal="left" vertical="top" wrapText="1"/>
    </xf>
    <xf numFmtId="181" fontId="5" fillId="0" borderId="54" xfId="10" applyNumberFormat="1" applyFont="1" applyBorder="1" applyAlignment="1">
      <alignment horizontal="right" vertical="top"/>
    </xf>
    <xf numFmtId="181" fontId="5" fillId="0" borderId="55" xfId="10" applyNumberFormat="1" applyFont="1" applyBorder="1" applyAlignment="1">
      <alignment horizontal="right" vertical="top"/>
    </xf>
    <xf numFmtId="183" fontId="5" fillId="0" borderId="55" xfId="10" applyNumberFormat="1" applyFont="1" applyBorder="1" applyAlignment="1">
      <alignment horizontal="right" vertical="top"/>
    </xf>
    <xf numFmtId="182" fontId="5" fillId="0" borderId="55" xfId="10" applyNumberFormat="1" applyFont="1" applyBorder="1" applyAlignment="1">
      <alignment horizontal="right" vertical="top"/>
    </xf>
    <xf numFmtId="182" fontId="5" fillId="0" borderId="56" xfId="10" applyNumberFormat="1" applyFont="1" applyBorder="1" applyAlignment="1">
      <alignment horizontal="right" vertical="top"/>
    </xf>
    <xf numFmtId="0" fontId="5" fillId="0" borderId="94" xfId="10" applyFont="1" applyBorder="1" applyAlignment="1">
      <alignment horizontal="left" vertical="top" wrapText="1"/>
    </xf>
    <xf numFmtId="0" fontId="6" fillId="0" borderId="95" xfId="10" applyFont="1" applyBorder="1" applyAlignment="1">
      <alignment horizontal="left" vertical="top" wrapText="1"/>
    </xf>
    <xf numFmtId="0" fontId="5" fillId="0" borderId="96" xfId="10" applyFont="1" applyBorder="1" applyAlignment="1">
      <alignment horizontal="right" vertical="top"/>
    </xf>
    <xf numFmtId="181" fontId="5" fillId="0" borderId="97" xfId="10" applyNumberFormat="1" applyFont="1" applyBorder="1" applyAlignment="1">
      <alignment horizontal="right" vertical="top"/>
    </xf>
    <xf numFmtId="183" fontId="5" fillId="0" borderId="97" xfId="10" applyNumberFormat="1" applyFont="1" applyBorder="1" applyAlignment="1">
      <alignment horizontal="right" vertical="top"/>
    </xf>
    <xf numFmtId="182" fontId="5" fillId="0" borderId="97" xfId="10" applyNumberFormat="1" applyFont="1" applyBorder="1" applyAlignment="1">
      <alignment horizontal="right" vertical="top"/>
    </xf>
    <xf numFmtId="182" fontId="5" fillId="0" borderId="98" xfId="10" applyNumberFormat="1" applyFont="1" applyBorder="1" applyAlignment="1">
      <alignment horizontal="right" vertical="top"/>
    </xf>
    <xf numFmtId="0" fontId="5" fillId="0" borderId="54" xfId="10" applyFont="1" applyBorder="1" applyAlignment="1">
      <alignment horizontal="right" vertical="top"/>
    </xf>
    <xf numFmtId="181" fontId="5" fillId="0" borderId="96" xfId="10" applyNumberFormat="1" applyFont="1" applyBorder="1" applyAlignment="1">
      <alignment horizontal="right" vertical="top"/>
    </xf>
    <xf numFmtId="0" fontId="5" fillId="0" borderId="21" xfId="10" applyFont="1" applyBorder="1" applyAlignment="1">
      <alignment horizontal="left" vertical="top" wrapText="1"/>
    </xf>
    <xf numFmtId="0" fontId="6" fillId="0" borderId="53" xfId="10" applyFont="1" applyBorder="1" applyAlignment="1">
      <alignment horizontal="left" vertical="top" wrapText="1"/>
    </xf>
    <xf numFmtId="0" fontId="4" fillId="0" borderId="103" xfId="0" applyFont="1" applyBorder="1"/>
    <xf numFmtId="0" fontId="5" fillId="0" borderId="2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02" xfId="0" applyFont="1" applyBorder="1" applyAlignment="1">
      <alignment horizontal="center"/>
    </xf>
    <xf numFmtId="0" fontId="5" fillId="0" borderId="109" xfId="0" applyFont="1" applyBorder="1"/>
    <xf numFmtId="0" fontId="5" fillId="0" borderId="106" xfId="0" applyFont="1" applyBorder="1"/>
    <xf numFmtId="0" fontId="5" fillId="0" borderId="103" xfId="0" applyFont="1" applyBorder="1"/>
    <xf numFmtId="0" fontId="5" fillId="0" borderId="105" xfId="0" applyFont="1" applyBorder="1"/>
    <xf numFmtId="0" fontId="5" fillId="0" borderId="43" xfId="0" applyFont="1" applyBorder="1"/>
    <xf numFmtId="0" fontId="5" fillId="0" borderId="57" xfId="0" applyFont="1" applyBorder="1" applyAlignment="1">
      <alignment horizontal="center"/>
    </xf>
    <xf numFmtId="0" fontId="4" fillId="0" borderId="125" xfId="0" applyFont="1" applyBorder="1"/>
    <xf numFmtId="0" fontId="4" fillId="0" borderId="126" xfId="0" applyFont="1" applyBorder="1"/>
    <xf numFmtId="0" fontId="4" fillId="0" borderId="127" xfId="0" applyFont="1" applyBorder="1"/>
    <xf numFmtId="0" fontId="4" fillId="0" borderId="128" xfId="0" applyFont="1" applyBorder="1"/>
    <xf numFmtId="0" fontId="5" fillId="0" borderId="128" xfId="0" applyFont="1" applyBorder="1"/>
    <xf numFmtId="0" fontId="7" fillId="0" borderId="126" xfId="0" applyFont="1" applyBorder="1"/>
    <xf numFmtId="0" fontId="5" fillId="0" borderId="129" xfId="0" applyFont="1" applyBorder="1" applyAlignment="1">
      <alignment horizontal="center"/>
    </xf>
    <xf numFmtId="0" fontId="5" fillId="0" borderId="130" xfId="0" applyFont="1" applyBorder="1" applyAlignment="1">
      <alignment horizontal="center"/>
    </xf>
    <xf numFmtId="0" fontId="4" fillId="0" borderId="130" xfId="0" applyFont="1" applyBorder="1"/>
    <xf numFmtId="0" fontId="4" fillId="0" borderId="131" xfId="0" applyFont="1" applyBorder="1"/>
    <xf numFmtId="0" fontId="5" fillId="0" borderId="129" xfId="0" applyFont="1" applyBorder="1" applyAlignment="1">
      <alignment horizontal="left"/>
    </xf>
    <xf numFmtId="0" fontId="5" fillId="0" borderId="130" xfId="0" applyFont="1" applyBorder="1"/>
    <xf numFmtId="0" fontId="6" fillId="0" borderId="129" xfId="0" applyFont="1" applyBorder="1" applyAlignment="1">
      <alignment horizontal="left"/>
    </xf>
    <xf numFmtId="0" fontId="6" fillId="0" borderId="132" xfId="0" applyFont="1" applyBorder="1" applyAlignment="1">
      <alignment horizontal="left"/>
    </xf>
    <xf numFmtId="0" fontId="5" fillId="0" borderId="133" xfId="0" applyFont="1" applyBorder="1" applyAlignment="1">
      <alignment horizontal="center"/>
    </xf>
    <xf numFmtId="0" fontId="5" fillId="0" borderId="133" xfId="0" applyFont="1" applyBorder="1"/>
    <xf numFmtId="0" fontId="4" fillId="0" borderId="133" xfId="0" applyFont="1" applyBorder="1"/>
    <xf numFmtId="0" fontId="4" fillId="0" borderId="134" xfId="0" applyFont="1" applyBorder="1"/>
    <xf numFmtId="0" fontId="4" fillId="0" borderId="129" xfId="0" applyFont="1" applyBorder="1"/>
    <xf numFmtId="0" fontId="28" fillId="0" borderId="0" xfId="0" applyFont="1"/>
    <xf numFmtId="0" fontId="4" fillId="0" borderId="29" xfId="0" applyFont="1" applyBorder="1"/>
    <xf numFmtId="49" fontId="5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135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8" fillId="0" borderId="0" xfId="0" applyFont="1"/>
    <xf numFmtId="0" fontId="5" fillId="0" borderId="40" xfId="0" applyFont="1" applyBorder="1"/>
    <xf numFmtId="0" fontId="5" fillId="0" borderId="3" xfId="0" applyFont="1" applyBorder="1" applyAlignment="1">
      <alignment horizontal="center"/>
    </xf>
    <xf numFmtId="0" fontId="4" fillId="0" borderId="146" xfId="0" applyFont="1" applyBorder="1"/>
    <xf numFmtId="0" fontId="4" fillId="0" borderId="147" xfId="0" applyFont="1" applyBorder="1"/>
    <xf numFmtId="0" fontId="5" fillId="0" borderId="148" xfId="0" applyFont="1" applyBorder="1" applyAlignment="1">
      <alignment horizontal="center"/>
    </xf>
    <xf numFmtId="0" fontId="15" fillId="2" borderId="0" xfId="2" applyFont="1" applyFill="1"/>
    <xf numFmtId="0" fontId="5" fillId="0" borderId="0" xfId="2"/>
    <xf numFmtId="178" fontId="15" fillId="0" borderId="30" xfId="2" applyNumberFormat="1" applyFont="1" applyBorder="1" applyAlignment="1">
      <alignment horizontal="right" vertical="center"/>
    </xf>
    <xf numFmtId="179" fontId="15" fillId="0" borderId="30" xfId="2" applyNumberFormat="1" applyFont="1" applyBorder="1" applyAlignment="1">
      <alignment horizontal="right" vertical="center"/>
    </xf>
    <xf numFmtId="180" fontId="15" fillId="0" borderId="30" xfId="2" applyNumberFormat="1" applyFont="1" applyBorder="1" applyAlignment="1">
      <alignment horizontal="right" vertical="center"/>
    </xf>
    <xf numFmtId="181" fontId="15" fillId="0" borderId="30" xfId="2" applyNumberFormat="1" applyFont="1" applyBorder="1" applyAlignment="1">
      <alignment horizontal="right" vertical="center"/>
    </xf>
    <xf numFmtId="182" fontId="15" fillId="0" borderId="30" xfId="2" applyNumberFormat="1" applyFont="1" applyBorder="1" applyAlignment="1">
      <alignment horizontal="right" vertical="center"/>
    </xf>
    <xf numFmtId="0" fontId="7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49" fontId="5" fillId="0" borderId="0" xfId="0" applyNumberFormat="1" applyFont="1" applyAlignment="1">
      <alignment horizontal="left"/>
    </xf>
    <xf numFmtId="180" fontId="15" fillId="0" borderId="112" xfId="2" applyNumberFormat="1" applyFont="1" applyBorder="1" applyAlignment="1">
      <alignment horizontal="right" vertical="center"/>
    </xf>
    <xf numFmtId="178" fontId="15" fillId="0" borderId="114" xfId="2" applyNumberFormat="1" applyFont="1" applyBorder="1" applyAlignment="1">
      <alignment horizontal="right" vertical="center"/>
    </xf>
    <xf numFmtId="179" fontId="15" fillId="0" borderId="114" xfId="2" applyNumberFormat="1" applyFont="1" applyBorder="1" applyAlignment="1">
      <alignment horizontal="right" vertical="center"/>
    </xf>
    <xf numFmtId="180" fontId="15" fillId="0" borderId="114" xfId="2" applyNumberFormat="1" applyFont="1" applyBorder="1" applyAlignment="1">
      <alignment horizontal="right" vertical="center"/>
    </xf>
    <xf numFmtId="180" fontId="15" fillId="0" borderId="115" xfId="2" applyNumberFormat="1" applyFont="1" applyBorder="1" applyAlignment="1">
      <alignment horizontal="right" vertical="center"/>
    </xf>
    <xf numFmtId="178" fontId="15" fillId="0" borderId="116" xfId="2" applyNumberFormat="1" applyFont="1" applyBorder="1" applyAlignment="1">
      <alignment horizontal="right" vertical="center"/>
    </xf>
    <xf numFmtId="179" fontId="15" fillId="0" borderId="116" xfId="2" applyNumberFormat="1" applyFont="1" applyBorder="1" applyAlignment="1">
      <alignment horizontal="right" vertical="center"/>
    </xf>
    <xf numFmtId="180" fontId="15" fillId="0" borderId="116" xfId="2" applyNumberFormat="1" applyFont="1" applyBorder="1" applyAlignment="1">
      <alignment horizontal="right" vertical="center"/>
    </xf>
    <xf numFmtId="180" fontId="15" fillId="0" borderId="117" xfId="2" applyNumberFormat="1" applyFont="1" applyBorder="1" applyAlignment="1">
      <alignment horizontal="right" vertical="center"/>
    </xf>
    <xf numFmtId="178" fontId="15" fillId="0" borderId="121" xfId="2" applyNumberFormat="1" applyFont="1" applyBorder="1" applyAlignment="1">
      <alignment horizontal="right" vertical="center"/>
    </xf>
    <xf numFmtId="178" fontId="15" fillId="0" borderId="122" xfId="2" applyNumberFormat="1" applyFont="1" applyBorder="1" applyAlignment="1">
      <alignment horizontal="right" vertical="center"/>
    </xf>
    <xf numFmtId="178" fontId="15" fillId="0" borderId="123" xfId="2" applyNumberFormat="1" applyFont="1" applyBorder="1" applyAlignment="1">
      <alignment horizontal="right" vertical="center"/>
    </xf>
    <xf numFmtId="0" fontId="17" fillId="0" borderId="22" xfId="2" applyFont="1" applyBorder="1" applyAlignment="1">
      <alignment horizontal="left" vertical="top" wrapText="1"/>
    </xf>
    <xf numFmtId="0" fontId="17" fillId="0" borderId="124" xfId="2" applyFont="1" applyBorder="1" applyAlignment="1">
      <alignment horizontal="left" vertical="top" wrapText="1"/>
    </xf>
    <xf numFmtId="0" fontId="15" fillId="0" borderId="22" xfId="2" applyFont="1" applyBorder="1" applyAlignment="1">
      <alignment horizontal="left" vertical="top" wrapText="1"/>
    </xf>
    <xf numFmtId="0" fontId="17" fillId="0" borderId="13" xfId="2" applyFont="1" applyBorder="1" applyAlignment="1">
      <alignment horizontal="left" vertical="top" wrapText="1"/>
    </xf>
    <xf numFmtId="0" fontId="15" fillId="0" borderId="150" xfId="2" applyFont="1" applyBorder="1" applyAlignment="1">
      <alignment horizontal="center" wrapText="1"/>
    </xf>
    <xf numFmtId="0" fontId="15" fillId="0" borderId="151" xfId="2" applyFont="1" applyBorder="1" applyAlignment="1">
      <alignment horizontal="center" wrapText="1"/>
    </xf>
    <xf numFmtId="0" fontId="15" fillId="0" borderId="121" xfId="2" applyFont="1" applyBorder="1" applyAlignment="1">
      <alignment horizontal="right" vertical="center"/>
    </xf>
    <xf numFmtId="0" fontId="15" fillId="0" borderId="122" xfId="2" applyFont="1" applyBorder="1" applyAlignment="1">
      <alignment horizontal="right" vertical="center"/>
    </xf>
    <xf numFmtId="0" fontId="5" fillId="0" borderId="152" xfId="0" applyFont="1" applyBorder="1" applyAlignment="1">
      <alignment horizontal="center"/>
    </xf>
    <xf numFmtId="182" fontId="15" fillId="0" borderId="112" xfId="2" applyNumberFormat="1" applyFont="1" applyBorder="1" applyAlignment="1">
      <alignment horizontal="right" vertical="center"/>
    </xf>
    <xf numFmtId="181" fontId="15" fillId="0" borderId="114" xfId="2" applyNumberFormat="1" applyFont="1" applyBorder="1" applyAlignment="1">
      <alignment horizontal="right" vertical="center"/>
    </xf>
    <xf numFmtId="182" fontId="15" fillId="0" borderId="114" xfId="2" applyNumberFormat="1" applyFont="1" applyBorder="1" applyAlignment="1">
      <alignment horizontal="right" vertical="center"/>
    </xf>
    <xf numFmtId="182" fontId="15" fillId="0" borderId="115" xfId="2" applyNumberFormat="1" applyFont="1" applyBorder="1" applyAlignment="1">
      <alignment horizontal="right" vertical="center"/>
    </xf>
    <xf numFmtId="181" fontId="15" fillId="0" borderId="116" xfId="2" applyNumberFormat="1" applyFont="1" applyBorder="1" applyAlignment="1">
      <alignment horizontal="right" vertical="center"/>
    </xf>
    <xf numFmtId="182" fontId="15" fillId="0" borderId="116" xfId="2" applyNumberFormat="1" applyFont="1" applyBorder="1" applyAlignment="1">
      <alignment horizontal="right" vertical="center"/>
    </xf>
    <xf numFmtId="182" fontId="15" fillId="0" borderId="117" xfId="2" applyNumberFormat="1" applyFont="1" applyBorder="1" applyAlignment="1">
      <alignment horizontal="right" vertical="center"/>
    </xf>
    <xf numFmtId="181" fontId="15" fillId="0" borderId="121" xfId="2" applyNumberFormat="1" applyFont="1" applyBorder="1" applyAlignment="1">
      <alignment horizontal="right" vertical="center"/>
    </xf>
    <xf numFmtId="181" fontId="15" fillId="0" borderId="122" xfId="2" applyNumberFormat="1" applyFont="1" applyBorder="1" applyAlignment="1">
      <alignment horizontal="right" vertical="center"/>
    </xf>
    <xf numFmtId="181" fontId="15" fillId="0" borderId="123" xfId="2" applyNumberFormat="1" applyFont="1" applyBorder="1" applyAlignment="1">
      <alignment horizontal="right" vertical="center"/>
    </xf>
    <xf numFmtId="0" fontId="5" fillId="0" borderId="103" xfId="0" applyFont="1" applyBorder="1" applyAlignment="1">
      <alignment horizontal="center"/>
    </xf>
    <xf numFmtId="177" fontId="4" fillId="0" borderId="57" xfId="0" applyNumberFormat="1" applyFont="1" applyBorder="1" applyAlignment="1">
      <alignment horizontal="center"/>
    </xf>
    <xf numFmtId="177" fontId="4" fillId="0" borderId="153" xfId="0" applyNumberFormat="1" applyFont="1" applyBorder="1" applyAlignment="1">
      <alignment horizontal="center"/>
    </xf>
    <xf numFmtId="177" fontId="4" fillId="0" borderId="140" xfId="0" applyNumberFormat="1" applyFont="1" applyBorder="1" applyAlignment="1">
      <alignment horizontal="center"/>
    </xf>
    <xf numFmtId="0" fontId="15" fillId="0" borderId="22" xfId="3" applyFont="1" applyBorder="1" applyAlignment="1">
      <alignment horizontal="center" vertical="center" wrapText="1"/>
    </xf>
    <xf numFmtId="0" fontId="15" fillId="0" borderId="107" xfId="3" applyFont="1" applyBorder="1" applyAlignment="1">
      <alignment horizontal="center" vertical="center" wrapText="1"/>
    </xf>
    <xf numFmtId="0" fontId="15" fillId="0" borderId="13" xfId="3" applyFont="1" applyBorder="1" applyAlignment="1">
      <alignment horizontal="center" vertical="center" wrapText="1"/>
    </xf>
    <xf numFmtId="0" fontId="5" fillId="0" borderId="103" xfId="9" applyBorder="1" applyAlignment="1">
      <alignment horizontal="left" vertical="top" wrapText="1"/>
    </xf>
    <xf numFmtId="0" fontId="5" fillId="0" borderId="105" xfId="9" applyBorder="1" applyAlignment="1">
      <alignment horizontal="left" vertical="top"/>
    </xf>
    <xf numFmtId="183" fontId="5" fillId="0" borderId="105" xfId="9" applyNumberFormat="1" applyBorder="1" applyAlignment="1">
      <alignment horizontal="right" vertical="top"/>
    </xf>
    <xf numFmtId="0" fontId="5" fillId="0" borderId="0" xfId="9"/>
    <xf numFmtId="0" fontId="5" fillId="0" borderId="45" xfId="9" applyBorder="1" applyAlignment="1">
      <alignment horizontal="left" vertical="top"/>
    </xf>
    <xf numFmtId="0" fontId="5" fillId="0" borderId="109" xfId="9" applyBorder="1"/>
    <xf numFmtId="0" fontId="5" fillId="0" borderId="109" xfId="9" applyBorder="1" applyAlignment="1">
      <alignment horizontal="center" vertical="top"/>
    </xf>
    <xf numFmtId="183" fontId="5" fillId="0" borderId="45" xfId="9" applyNumberFormat="1" applyBorder="1" applyAlignment="1">
      <alignment horizontal="right" vertical="top"/>
    </xf>
    <xf numFmtId="0" fontId="5" fillId="0" borderId="22" xfId="9" applyBorder="1" applyAlignment="1">
      <alignment horizontal="left" vertical="top"/>
    </xf>
    <xf numFmtId="0" fontId="5" fillId="0" borderId="0" xfId="9" applyAlignment="1">
      <alignment horizontal="left" vertical="top"/>
    </xf>
    <xf numFmtId="0" fontId="5" fillId="0" borderId="0" xfId="9" applyAlignment="1">
      <alignment horizontal="center" vertical="top"/>
    </xf>
    <xf numFmtId="181" fontId="5" fillId="0" borderId="0" xfId="9" applyNumberFormat="1" applyAlignment="1">
      <alignment horizontal="right" vertical="top"/>
    </xf>
    <xf numFmtId="183" fontId="5" fillId="0" borderId="22" xfId="9" applyNumberFormat="1" applyBorder="1" applyAlignment="1">
      <alignment horizontal="right" vertical="top"/>
    </xf>
    <xf numFmtId="0" fontId="5" fillId="0" borderId="0" xfId="9" applyAlignment="1">
      <alignment horizontal="left" vertical="top" wrapText="1"/>
    </xf>
    <xf numFmtId="0" fontId="5" fillId="0" borderId="107" xfId="9" applyBorder="1" applyAlignment="1">
      <alignment horizontal="left" vertical="top"/>
    </xf>
    <xf numFmtId="0" fontId="5" fillId="0" borderId="106" xfId="9" applyBorder="1"/>
    <xf numFmtId="0" fontId="5" fillId="0" borderId="106" xfId="9" applyBorder="1" applyAlignment="1">
      <alignment horizontal="left" vertical="top" wrapText="1"/>
    </xf>
    <xf numFmtId="0" fontId="5" fillId="0" borderId="106" xfId="9" applyBorder="1" applyAlignment="1">
      <alignment horizontal="center" vertical="top"/>
    </xf>
    <xf numFmtId="185" fontId="5" fillId="0" borderId="106" xfId="9" applyNumberFormat="1" applyBorder="1" applyAlignment="1">
      <alignment horizontal="right" vertical="top"/>
    </xf>
    <xf numFmtId="0" fontId="5" fillId="0" borderId="13" xfId="9" applyBorder="1" applyAlignment="1">
      <alignment horizontal="left" vertical="top"/>
    </xf>
    <xf numFmtId="0" fontId="5" fillId="0" borderId="37" xfId="9" applyBorder="1" applyAlignment="1">
      <alignment horizontal="right" vertical="top"/>
    </xf>
    <xf numFmtId="181" fontId="5" fillId="0" borderId="37" xfId="9" applyNumberFormat="1" applyBorder="1" applyAlignment="1">
      <alignment horizontal="right" vertical="top"/>
    </xf>
    <xf numFmtId="0" fontId="5" fillId="0" borderId="37" xfId="9" applyBorder="1"/>
    <xf numFmtId="0" fontId="5" fillId="0" borderId="37" xfId="9" applyBorder="1" applyAlignment="1">
      <alignment horizontal="left" vertical="top" wrapText="1"/>
    </xf>
    <xf numFmtId="0" fontId="5" fillId="0" borderId="37" xfId="9" applyBorder="1" applyAlignment="1">
      <alignment horizontal="center" vertical="top"/>
    </xf>
    <xf numFmtId="185" fontId="5" fillId="0" borderId="37" xfId="9" applyNumberFormat="1" applyBorder="1" applyAlignment="1">
      <alignment horizontal="right" vertical="top"/>
    </xf>
    <xf numFmtId="0" fontId="5" fillId="0" borderId="21" xfId="9" applyBorder="1" applyAlignment="1">
      <alignment horizontal="left" vertical="top"/>
    </xf>
    <xf numFmtId="0" fontId="6" fillId="0" borderId="57" xfId="0" applyFont="1" applyBorder="1"/>
    <xf numFmtId="0" fontId="6" fillId="0" borderId="0" xfId="0" applyFont="1"/>
    <xf numFmtId="0" fontId="5" fillId="0" borderId="142" xfId="0" applyFont="1" applyBorder="1"/>
    <xf numFmtId="0" fontId="6" fillId="0" borderId="153" xfId="0" applyFont="1" applyBorder="1"/>
    <xf numFmtId="182" fontId="5" fillId="0" borderId="0" xfId="9" applyNumberFormat="1" applyAlignment="1">
      <alignment horizontal="right" vertical="top"/>
    </xf>
    <xf numFmtId="0" fontId="5" fillId="0" borderId="0" xfId="9" applyAlignment="1">
      <alignment horizontal="right" vertical="top"/>
    </xf>
    <xf numFmtId="183" fontId="5" fillId="0" borderId="0" xfId="9" applyNumberFormat="1" applyAlignment="1">
      <alignment horizontal="right" vertical="top"/>
    </xf>
    <xf numFmtId="0" fontId="5" fillId="0" borderId="158" xfId="0" applyFont="1" applyBorder="1"/>
    <xf numFmtId="0" fontId="5" fillId="0" borderId="159" xfId="0" applyFont="1" applyBorder="1"/>
    <xf numFmtId="0" fontId="5" fillId="0" borderId="159" xfId="0" applyFont="1" applyBorder="1" applyAlignment="1">
      <alignment horizontal="center"/>
    </xf>
    <xf numFmtId="0" fontId="6" fillId="0" borderId="22" xfId="5" applyFont="1" applyBorder="1" applyAlignment="1">
      <alignment horizontal="left" vertical="top" wrapText="1"/>
    </xf>
    <xf numFmtId="0" fontId="6" fillId="0" borderId="124" xfId="5" applyFont="1" applyBorder="1" applyAlignment="1">
      <alignment horizontal="left" vertical="top" wrapText="1"/>
    </xf>
    <xf numFmtId="0" fontId="6" fillId="0" borderId="13" xfId="5" applyFont="1" applyBorder="1" applyAlignment="1">
      <alignment horizontal="left" vertical="top" wrapText="1"/>
    </xf>
    <xf numFmtId="0" fontId="6" fillId="0" borderId="22" xfId="5" applyFont="1" applyBorder="1" applyAlignment="1">
      <alignment horizontal="center" vertical="top" wrapText="1"/>
    </xf>
    <xf numFmtId="0" fontId="6" fillId="0" borderId="124" xfId="5" applyFont="1" applyBorder="1" applyAlignment="1">
      <alignment horizontal="center" vertical="top" wrapText="1"/>
    </xf>
    <xf numFmtId="0" fontId="6" fillId="0" borderId="13" xfId="5" applyFont="1" applyBorder="1" applyAlignment="1">
      <alignment horizontal="center" vertical="top" wrapText="1"/>
    </xf>
    <xf numFmtId="0" fontId="5" fillId="0" borderId="159" xfId="9" applyBorder="1"/>
    <xf numFmtId="0" fontId="5" fillId="0" borderId="159" xfId="0" applyFont="1" applyBorder="1" applyAlignment="1">
      <alignment horizontal="center" vertical="center"/>
    </xf>
    <xf numFmtId="0" fontId="5" fillId="0" borderId="159" xfId="9" applyBorder="1" applyAlignment="1">
      <alignment horizontal="center" vertical="top"/>
    </xf>
    <xf numFmtId="183" fontId="5" fillId="0" borderId="37" xfId="9" applyNumberFormat="1" applyBorder="1" applyAlignment="1">
      <alignment horizontal="right" vertical="top"/>
    </xf>
    <xf numFmtId="0" fontId="5" fillId="0" borderId="158" xfId="9" applyBorder="1" applyAlignment="1">
      <alignment horizontal="left" vertical="top"/>
    </xf>
    <xf numFmtId="0" fontId="5" fillId="0" borderId="160" xfId="9" applyBorder="1" applyAlignment="1">
      <alignment horizontal="left" vertical="top"/>
    </xf>
    <xf numFmtId="0" fontId="5" fillId="0" borderId="57" xfId="9" applyBorder="1" applyAlignment="1">
      <alignment horizontal="left" vertical="top"/>
    </xf>
    <xf numFmtId="0" fontId="5" fillId="0" borderId="161" xfId="9" applyBorder="1" applyAlignment="1">
      <alignment horizontal="left" vertical="top"/>
    </xf>
    <xf numFmtId="0" fontId="5" fillId="0" borderId="153" xfId="9" applyBorder="1" applyAlignment="1">
      <alignment horizontal="left" vertical="top"/>
    </xf>
    <xf numFmtId="0" fontId="5" fillId="0" borderId="161" xfId="0" applyFont="1" applyBorder="1"/>
    <xf numFmtId="0" fontId="6" fillId="0" borderId="21" xfId="9" applyFont="1" applyBorder="1" applyAlignment="1">
      <alignment horizontal="left" vertical="top"/>
    </xf>
    <xf numFmtId="0" fontId="6" fillId="0" borderId="22" xfId="9" applyFont="1" applyBorder="1" applyAlignment="1">
      <alignment horizontal="left" vertical="top"/>
    </xf>
    <xf numFmtId="0" fontId="5" fillId="0" borderId="78" xfId="0" applyFont="1" applyBorder="1"/>
    <xf numFmtId="0" fontId="5" fillId="0" borderId="0" xfId="10" applyFont="1" applyAlignment="1">
      <alignment horizontal="left" vertical="top" wrapText="1"/>
    </xf>
    <xf numFmtId="0" fontId="5" fillId="0" borderId="153" xfId="0" applyFont="1" applyBorder="1"/>
    <xf numFmtId="0" fontId="4" fillId="0" borderId="163" xfId="0" applyFont="1" applyBorder="1"/>
    <xf numFmtId="0" fontId="5" fillId="0" borderId="162" xfId="0" applyFont="1" applyBorder="1" applyAlignment="1">
      <alignment horizontal="center" vertical="center"/>
    </xf>
    <xf numFmtId="0" fontId="4" fillId="0" borderId="162" xfId="0" applyFont="1" applyBorder="1"/>
    <xf numFmtId="177" fontId="4" fillId="0" borderId="158" xfId="0" applyNumberFormat="1" applyFont="1" applyBorder="1" applyAlignment="1">
      <alignment horizontal="center"/>
    </xf>
    <xf numFmtId="177" fontId="4" fillId="0" borderId="142" xfId="0" applyNumberFormat="1" applyFont="1" applyBorder="1" applyAlignment="1">
      <alignment horizontal="center"/>
    </xf>
    <xf numFmtId="177" fontId="4" fillId="0" borderId="161" xfId="0" applyNumberFormat="1" applyFont="1" applyBorder="1" applyAlignment="1">
      <alignment horizontal="center"/>
    </xf>
    <xf numFmtId="177" fontId="4" fillId="0" borderId="159" xfId="0" applyNumberFormat="1" applyFont="1" applyBorder="1" applyAlignment="1">
      <alignment horizontal="center"/>
    </xf>
    <xf numFmtId="177" fontId="4" fillId="0" borderId="106" xfId="0" applyNumberFormat="1" applyFont="1" applyBorder="1" applyAlignment="1">
      <alignment horizontal="center"/>
    </xf>
    <xf numFmtId="0" fontId="17" fillId="0" borderId="22" xfId="3" applyFont="1" applyBorder="1" applyAlignment="1">
      <alignment horizontal="center" vertical="center" wrapText="1"/>
    </xf>
    <xf numFmtId="0" fontId="17" fillId="0" borderId="107" xfId="3" applyFont="1" applyBorder="1" applyAlignment="1">
      <alignment horizontal="center" vertical="center" wrapText="1"/>
    </xf>
    <xf numFmtId="0" fontId="17" fillId="0" borderId="13" xfId="3" applyFont="1" applyBorder="1" applyAlignment="1">
      <alignment horizontal="center" vertical="center" wrapText="1"/>
    </xf>
    <xf numFmtId="0" fontId="5" fillId="0" borderId="106" xfId="9" applyBorder="1" applyAlignment="1">
      <alignment horizontal="right" vertical="top"/>
    </xf>
    <xf numFmtId="0" fontId="5" fillId="0" borderId="45" xfId="0" applyFont="1" applyBorder="1"/>
    <xf numFmtId="0" fontId="5" fillId="0" borderId="158" xfId="0" applyFont="1" applyBorder="1" applyAlignment="1">
      <alignment horizontal="center" vertical="center"/>
    </xf>
    <xf numFmtId="0" fontId="5" fillId="0" borderId="57" xfId="9" applyBorder="1" applyAlignment="1">
      <alignment horizontal="right" vertical="top"/>
    </xf>
    <xf numFmtId="0" fontId="5" fillId="0" borderId="161" xfId="9" applyBorder="1" applyAlignment="1">
      <alignment horizontal="right" vertical="top"/>
    </xf>
    <xf numFmtId="0" fontId="5" fillId="0" borderId="153" xfId="9" applyBorder="1" applyAlignment="1">
      <alignment horizontal="right" vertical="top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103" xfId="0" applyFont="1" applyBorder="1" applyAlignment="1">
      <alignment horizontal="left" vertical="center"/>
    </xf>
    <xf numFmtId="0" fontId="5" fillId="0" borderId="159" xfId="0" applyFont="1" applyBorder="1" applyAlignment="1">
      <alignment horizontal="left" vertical="center"/>
    </xf>
    <xf numFmtId="0" fontId="5" fillId="0" borderId="158" xfId="0" applyFont="1" applyBorder="1" applyAlignment="1">
      <alignment horizontal="left" vertical="center"/>
    </xf>
    <xf numFmtId="0" fontId="5" fillId="0" borderId="105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5" fillId="0" borderId="74" xfId="0" applyFont="1" applyBorder="1" applyAlignment="1">
      <alignment horizontal="left" vertical="center"/>
    </xf>
    <xf numFmtId="0" fontId="5" fillId="0" borderId="75" xfId="0" applyFont="1" applyBorder="1" applyAlignment="1">
      <alignment horizontal="left" vertical="center"/>
    </xf>
    <xf numFmtId="0" fontId="5" fillId="0" borderId="141" xfId="0" applyFont="1" applyBorder="1" applyAlignment="1">
      <alignment horizontal="left" vertical="center"/>
    </xf>
    <xf numFmtId="0" fontId="5" fillId="0" borderId="136" xfId="0" applyFont="1" applyBorder="1" applyAlignment="1">
      <alignment horizontal="left" vertical="center"/>
    </xf>
    <xf numFmtId="0" fontId="5" fillId="0" borderId="142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0" xfId="8" applyAlignment="1">
      <alignment horizontal="left" vertical="center"/>
    </xf>
    <xf numFmtId="0" fontId="5" fillId="0" borderId="0" xfId="7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3" fillId="0" borderId="51" xfId="8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49" fontId="23" fillId="0" borderId="58" xfId="7" applyNumberFormat="1" applyFont="1" applyBorder="1" applyAlignment="1">
      <alignment horizontal="left" vertical="center"/>
    </xf>
    <xf numFmtId="49" fontId="26" fillId="0" borderId="59" xfId="7" applyNumberFormat="1" applyFont="1" applyBorder="1" applyAlignment="1">
      <alignment horizontal="left" vertical="center"/>
    </xf>
    <xf numFmtId="181" fontId="23" fillId="0" borderId="60" xfId="8" applyNumberFormat="1" applyFont="1" applyBorder="1" applyAlignment="1">
      <alignment horizontal="left" vertical="center"/>
    </xf>
    <xf numFmtId="181" fontId="23" fillId="0" borderId="61" xfId="8" applyNumberFormat="1" applyFont="1" applyBorder="1" applyAlignment="1">
      <alignment horizontal="left" vertical="center"/>
    </xf>
    <xf numFmtId="183" fontId="23" fillId="0" borderId="61" xfId="8" applyNumberFormat="1" applyFont="1" applyBorder="1" applyAlignment="1">
      <alignment horizontal="left" vertical="center"/>
    </xf>
    <xf numFmtId="182" fontId="23" fillId="0" borderId="61" xfId="8" applyNumberFormat="1" applyFont="1" applyBorder="1" applyAlignment="1">
      <alignment horizontal="left" vertical="center"/>
    </xf>
    <xf numFmtId="182" fontId="23" fillId="0" borderId="62" xfId="8" applyNumberFormat="1" applyFont="1" applyBorder="1" applyAlignment="1">
      <alignment horizontal="left" vertical="center"/>
    </xf>
    <xf numFmtId="49" fontId="26" fillId="0" borderId="143" xfId="7" applyNumberFormat="1" applyFont="1" applyBorder="1" applyAlignment="1">
      <alignment horizontal="left" vertical="center"/>
    </xf>
    <xf numFmtId="0" fontId="23" fillId="0" borderId="137" xfId="8" applyFont="1" applyBorder="1" applyAlignment="1">
      <alignment horizontal="left" vertical="center"/>
    </xf>
    <xf numFmtId="49" fontId="26" fillId="0" borderId="63" xfId="7" applyNumberFormat="1" applyFont="1" applyBorder="1" applyAlignment="1">
      <alignment horizontal="left" vertical="center" wrapText="1"/>
    </xf>
    <xf numFmtId="49" fontId="26" fillId="0" borderId="64" xfId="7" applyNumberFormat="1" applyFont="1" applyBorder="1" applyAlignment="1">
      <alignment horizontal="left" vertical="center"/>
    </xf>
    <xf numFmtId="181" fontId="23" fillId="0" borderId="65" xfId="8" applyNumberFormat="1" applyFont="1" applyBorder="1" applyAlignment="1">
      <alignment horizontal="left" vertical="center"/>
    </xf>
    <xf numFmtId="181" fontId="23" fillId="0" borderId="66" xfId="8" applyNumberFormat="1" applyFont="1" applyBorder="1" applyAlignment="1">
      <alignment horizontal="left" vertical="center"/>
    </xf>
    <xf numFmtId="183" fontId="23" fillId="0" borderId="66" xfId="8" applyNumberFormat="1" applyFont="1" applyBorder="1" applyAlignment="1">
      <alignment horizontal="left" vertical="center"/>
    </xf>
    <xf numFmtId="182" fontId="23" fillId="0" borderId="66" xfId="8" applyNumberFormat="1" applyFont="1" applyBorder="1" applyAlignment="1">
      <alignment horizontal="left" vertical="center"/>
    </xf>
    <xf numFmtId="182" fontId="23" fillId="0" borderId="67" xfId="8" applyNumberFormat="1" applyFont="1" applyBorder="1" applyAlignment="1">
      <alignment horizontal="left" vertical="center"/>
    </xf>
    <xf numFmtId="49" fontId="26" fillId="0" borderId="144" xfId="7" applyNumberFormat="1" applyFont="1" applyBorder="1" applyAlignment="1">
      <alignment horizontal="left" vertical="center"/>
    </xf>
    <xf numFmtId="181" fontId="23" fillId="0" borderId="138" xfId="8" applyNumberFormat="1" applyFont="1" applyBorder="1" applyAlignment="1">
      <alignment horizontal="left" vertical="center"/>
    </xf>
    <xf numFmtId="0" fontId="23" fillId="0" borderId="138" xfId="8" applyFont="1" applyBorder="1" applyAlignment="1">
      <alignment horizontal="left" vertical="center"/>
    </xf>
    <xf numFmtId="49" fontId="26" fillId="0" borderId="68" xfId="7" applyNumberFormat="1" applyFont="1" applyBorder="1" applyAlignment="1">
      <alignment horizontal="left" vertical="center" wrapText="1"/>
    </xf>
    <xf numFmtId="49" fontId="26" fillId="0" borderId="69" xfId="7" applyNumberFormat="1" applyFont="1" applyBorder="1" applyAlignment="1">
      <alignment horizontal="left" vertical="center"/>
    </xf>
    <xf numFmtId="181" fontId="23" fillId="0" borderId="70" xfId="8" applyNumberFormat="1" applyFont="1" applyBorder="1" applyAlignment="1">
      <alignment horizontal="left" vertical="center"/>
    </xf>
    <xf numFmtId="181" fontId="23" fillId="0" borderId="71" xfId="8" applyNumberFormat="1" applyFont="1" applyBorder="1" applyAlignment="1">
      <alignment horizontal="left" vertical="center"/>
    </xf>
    <xf numFmtId="183" fontId="23" fillId="0" borderId="71" xfId="8" applyNumberFormat="1" applyFont="1" applyBorder="1" applyAlignment="1">
      <alignment horizontal="left" vertical="center"/>
    </xf>
    <xf numFmtId="182" fontId="23" fillId="0" borderId="71" xfId="8" applyNumberFormat="1" applyFont="1" applyBorder="1" applyAlignment="1">
      <alignment horizontal="left" vertical="center"/>
    </xf>
    <xf numFmtId="182" fontId="23" fillId="0" borderId="72" xfId="8" applyNumberFormat="1" applyFont="1" applyBorder="1" applyAlignment="1">
      <alignment horizontal="left" vertical="center"/>
    </xf>
    <xf numFmtId="49" fontId="26" fillId="0" borderId="145" xfId="7" applyNumberFormat="1" applyFont="1" applyBorder="1" applyAlignment="1">
      <alignment horizontal="left" vertical="center"/>
    </xf>
    <xf numFmtId="181" fontId="23" fillId="0" borderId="139" xfId="8" applyNumberFormat="1" applyFont="1" applyBorder="1" applyAlignment="1">
      <alignment horizontal="left" vertical="center"/>
    </xf>
    <xf numFmtId="49" fontId="26" fillId="0" borderId="21" xfId="7" applyNumberFormat="1" applyFont="1" applyBorder="1" applyAlignment="1">
      <alignment horizontal="left" vertical="center"/>
    </xf>
    <xf numFmtId="49" fontId="23" fillId="0" borderId="53" xfId="7" applyNumberFormat="1" applyFont="1" applyBorder="1" applyAlignment="1">
      <alignment horizontal="left" vertical="center"/>
    </xf>
    <xf numFmtId="181" fontId="23" fillId="0" borderId="54" xfId="8" applyNumberFormat="1" applyFont="1" applyBorder="1" applyAlignment="1">
      <alignment horizontal="left" vertical="center"/>
    </xf>
    <xf numFmtId="181" fontId="23" fillId="0" borderId="55" xfId="8" applyNumberFormat="1" applyFont="1" applyBorder="1" applyAlignment="1">
      <alignment horizontal="left" vertical="center"/>
    </xf>
    <xf numFmtId="183" fontId="23" fillId="0" borderId="55" xfId="8" applyNumberFormat="1" applyFont="1" applyBorder="1" applyAlignment="1">
      <alignment horizontal="left" vertical="center"/>
    </xf>
    <xf numFmtId="182" fontId="23" fillId="0" borderId="55" xfId="8" applyNumberFormat="1" applyFont="1" applyBorder="1" applyAlignment="1">
      <alignment horizontal="left" vertical="center"/>
    </xf>
    <xf numFmtId="182" fontId="23" fillId="0" borderId="56" xfId="8" applyNumberFormat="1" applyFont="1" applyBorder="1" applyAlignment="1">
      <alignment horizontal="left" vertical="center"/>
    </xf>
    <xf numFmtId="0" fontId="23" fillId="0" borderId="54" xfId="8" applyFont="1" applyBorder="1" applyAlignment="1">
      <alignment horizontal="left" vertical="center"/>
    </xf>
    <xf numFmtId="181" fontId="23" fillId="0" borderId="73" xfId="8" applyNumberFormat="1" applyFont="1" applyBorder="1" applyAlignment="1">
      <alignment horizontal="left" vertical="center"/>
    </xf>
    <xf numFmtId="0" fontId="23" fillId="0" borderId="139" xfId="8" applyFont="1" applyBorder="1" applyAlignment="1">
      <alignment horizontal="left" vertical="center"/>
    </xf>
    <xf numFmtId="0" fontId="31" fillId="0" borderId="0" xfId="8" applyFont="1" applyAlignment="1">
      <alignment horizontal="left" vertical="center" wrapText="1"/>
    </xf>
    <xf numFmtId="0" fontId="31" fillId="0" borderId="52" xfId="8" applyFont="1" applyBorder="1" applyAlignment="1">
      <alignment horizontal="left" vertical="center" wrapText="1"/>
    </xf>
    <xf numFmtId="0" fontId="5" fillId="2" borderId="0" xfId="5" applyFill="1"/>
    <xf numFmtId="0" fontId="5" fillId="0" borderId="0" xfId="5"/>
    <xf numFmtId="0" fontId="5" fillId="2" borderId="0" xfId="5" applyFill="1" applyAlignment="1">
      <alignment horizontal="center"/>
    </xf>
    <xf numFmtId="0" fontId="5" fillId="0" borderId="0" xfId="5" applyAlignment="1">
      <alignment horizontal="center"/>
    </xf>
    <xf numFmtId="0" fontId="5" fillId="0" borderId="118" xfId="5" applyBorder="1" applyAlignment="1">
      <alignment horizontal="center" wrapText="1"/>
    </xf>
    <xf numFmtId="0" fontId="5" fillId="0" borderId="119" xfId="5" applyBorder="1" applyAlignment="1">
      <alignment horizontal="center" wrapText="1"/>
    </xf>
    <xf numFmtId="178" fontId="5" fillId="0" borderId="121" xfId="5" applyNumberFormat="1" applyBorder="1" applyAlignment="1">
      <alignment horizontal="right" vertical="center"/>
    </xf>
    <xf numFmtId="178" fontId="5" fillId="0" borderId="30" xfId="5" applyNumberFormat="1" applyBorder="1" applyAlignment="1">
      <alignment horizontal="right" vertical="center"/>
    </xf>
    <xf numFmtId="179" fontId="5" fillId="0" borderId="30" xfId="5" applyNumberFormat="1" applyBorder="1" applyAlignment="1">
      <alignment horizontal="right" vertical="center"/>
    </xf>
    <xf numFmtId="0" fontId="5" fillId="0" borderId="30" xfId="5" applyBorder="1" applyAlignment="1">
      <alignment horizontal="right" vertical="center"/>
    </xf>
    <xf numFmtId="0" fontId="5" fillId="0" borderId="112" xfId="5" applyBorder="1" applyAlignment="1">
      <alignment horizontal="right" vertical="center"/>
    </xf>
    <xf numFmtId="0" fontId="5" fillId="0" borderId="121" xfId="5" applyBorder="1" applyAlignment="1">
      <alignment horizontal="right" vertical="center"/>
    </xf>
    <xf numFmtId="180" fontId="5" fillId="0" borderId="30" xfId="5" applyNumberFormat="1" applyBorder="1" applyAlignment="1">
      <alignment horizontal="right" vertical="center"/>
    </xf>
    <xf numFmtId="180" fontId="5" fillId="0" borderId="112" xfId="5" applyNumberFormat="1" applyBorder="1" applyAlignment="1">
      <alignment horizontal="right" vertical="center"/>
    </xf>
    <xf numFmtId="178" fontId="5" fillId="0" borderId="122" xfId="5" applyNumberFormat="1" applyBorder="1" applyAlignment="1">
      <alignment horizontal="right" vertical="center"/>
    </xf>
    <xf numFmtId="178" fontId="5" fillId="0" borderId="114" xfId="5" applyNumberFormat="1" applyBorder="1" applyAlignment="1">
      <alignment horizontal="right" vertical="center"/>
    </xf>
    <xf numFmtId="179" fontId="5" fillId="0" borderId="114" xfId="5" applyNumberFormat="1" applyBorder="1" applyAlignment="1">
      <alignment horizontal="right" vertical="center"/>
    </xf>
    <xf numFmtId="0" fontId="5" fillId="0" borderId="114" xfId="5" applyBorder="1" applyAlignment="1">
      <alignment horizontal="right" vertical="center"/>
    </xf>
    <xf numFmtId="0" fontId="5" fillId="0" borderId="115" xfId="5" applyBorder="1" applyAlignment="1">
      <alignment horizontal="right" vertical="center"/>
    </xf>
    <xf numFmtId="180" fontId="5" fillId="0" borderId="114" xfId="5" applyNumberFormat="1" applyBorder="1" applyAlignment="1">
      <alignment horizontal="right" vertical="center"/>
    </xf>
    <xf numFmtId="180" fontId="5" fillId="0" borderId="115" xfId="5" applyNumberFormat="1" applyBorder="1" applyAlignment="1">
      <alignment horizontal="right" vertical="center"/>
    </xf>
    <xf numFmtId="0" fontId="5" fillId="0" borderId="22" xfId="5" applyBorder="1" applyAlignment="1">
      <alignment horizontal="left" vertical="top" wrapText="1"/>
    </xf>
    <xf numFmtId="0" fontId="5" fillId="0" borderId="22" xfId="5" applyBorder="1" applyAlignment="1">
      <alignment horizontal="center" vertical="top" wrapText="1"/>
    </xf>
    <xf numFmtId="0" fontId="5" fillId="0" borderId="122" xfId="5" applyBorder="1" applyAlignment="1">
      <alignment horizontal="right" vertical="center"/>
    </xf>
    <xf numFmtId="0" fontId="5" fillId="0" borderId="123" xfId="5" applyBorder="1" applyAlignment="1">
      <alignment horizontal="right" vertical="center"/>
    </xf>
    <xf numFmtId="178" fontId="5" fillId="0" borderId="116" xfId="5" applyNumberFormat="1" applyBorder="1" applyAlignment="1">
      <alignment horizontal="right" vertical="center"/>
    </xf>
    <xf numFmtId="179" fontId="5" fillId="0" borderId="116" xfId="5" applyNumberFormat="1" applyBorder="1" applyAlignment="1">
      <alignment horizontal="right" vertical="center"/>
    </xf>
    <xf numFmtId="0" fontId="5" fillId="0" borderId="116" xfId="5" applyBorder="1" applyAlignment="1">
      <alignment horizontal="right" vertical="center"/>
    </xf>
    <xf numFmtId="0" fontId="5" fillId="0" borderId="117" xfId="5" applyBorder="1" applyAlignment="1">
      <alignment horizontal="right" vertical="center"/>
    </xf>
    <xf numFmtId="180" fontId="5" fillId="0" borderId="116" xfId="5" applyNumberFormat="1" applyBorder="1" applyAlignment="1">
      <alignment horizontal="right" vertical="center"/>
    </xf>
    <xf numFmtId="180" fontId="5" fillId="0" borderId="117" xfId="5" applyNumberFormat="1" applyBorder="1" applyAlignment="1">
      <alignment horizontal="right" vertical="center"/>
    </xf>
    <xf numFmtId="49" fontId="5" fillId="2" borderId="0" xfId="6" applyNumberFormat="1" applyFill="1"/>
    <xf numFmtId="49" fontId="5" fillId="0" borderId="0" xfId="6" applyNumberFormat="1"/>
    <xf numFmtId="0" fontId="5" fillId="0" borderId="0" xfId="6"/>
    <xf numFmtId="49" fontId="5" fillId="0" borderId="0" xfId="6" applyNumberFormat="1" applyAlignment="1">
      <alignment horizontal="center"/>
    </xf>
    <xf numFmtId="49" fontId="5" fillId="0" borderId="118" xfId="6" applyNumberFormat="1" applyBorder="1" applyAlignment="1">
      <alignment horizontal="center" wrapText="1"/>
    </xf>
    <xf numFmtId="0" fontId="5" fillId="0" borderId="118" xfId="6" applyBorder="1" applyAlignment="1">
      <alignment horizontal="center" wrapText="1"/>
    </xf>
    <xf numFmtId="0" fontId="5" fillId="0" borderId="119" xfId="6" applyBorder="1" applyAlignment="1">
      <alignment horizontal="center" wrapText="1"/>
    </xf>
    <xf numFmtId="49" fontId="5" fillId="0" borderId="119" xfId="6" applyNumberFormat="1" applyBorder="1" applyAlignment="1">
      <alignment horizontal="center" wrapText="1"/>
    </xf>
    <xf numFmtId="49" fontId="5" fillId="0" borderId="22" xfId="6" applyNumberFormat="1" applyBorder="1" applyAlignment="1">
      <alignment horizontal="left" vertical="top" wrapText="1"/>
    </xf>
    <xf numFmtId="49" fontId="5" fillId="0" borderId="121" xfId="6" applyNumberFormat="1" applyBorder="1" applyAlignment="1">
      <alignment horizontal="right" vertical="center"/>
    </xf>
    <xf numFmtId="49" fontId="5" fillId="0" borderId="30" xfId="6" applyNumberFormat="1" applyBorder="1" applyAlignment="1">
      <alignment horizontal="right" vertical="center"/>
    </xf>
    <xf numFmtId="0" fontId="5" fillId="0" borderId="30" xfId="6" applyBorder="1" applyAlignment="1">
      <alignment horizontal="right" vertical="center"/>
    </xf>
    <xf numFmtId="0" fontId="5" fillId="0" borderId="112" xfId="6" applyBorder="1" applyAlignment="1">
      <alignment horizontal="right" vertical="center"/>
    </xf>
    <xf numFmtId="49" fontId="5" fillId="0" borderId="121" xfId="6" applyNumberFormat="1" applyBorder="1" applyAlignment="1">
      <alignment horizontal="center" vertical="center"/>
    </xf>
    <xf numFmtId="49" fontId="5" fillId="0" borderId="112" xfId="6" applyNumberFormat="1" applyBorder="1" applyAlignment="1">
      <alignment horizontal="right" vertical="center"/>
    </xf>
    <xf numFmtId="49" fontId="5" fillId="0" borderId="124" xfId="6" applyNumberFormat="1" applyBorder="1" applyAlignment="1">
      <alignment horizontal="left" vertical="top" wrapText="1"/>
    </xf>
    <xf numFmtId="49" fontId="5" fillId="0" borderId="122" xfId="6" applyNumberFormat="1" applyBorder="1" applyAlignment="1">
      <alignment horizontal="right" vertical="center"/>
    </xf>
    <xf numFmtId="49" fontId="5" fillId="0" borderId="114" xfId="6" applyNumberFormat="1" applyBorder="1" applyAlignment="1">
      <alignment horizontal="right" vertical="center"/>
    </xf>
    <xf numFmtId="0" fontId="5" fillId="0" borderId="114" xfId="6" applyBorder="1" applyAlignment="1">
      <alignment horizontal="right" vertical="center"/>
    </xf>
    <xf numFmtId="0" fontId="5" fillId="0" borderId="115" xfId="6" applyBorder="1" applyAlignment="1">
      <alignment horizontal="right" vertical="center"/>
    </xf>
    <xf numFmtId="49" fontId="5" fillId="0" borderId="122" xfId="6" applyNumberFormat="1" applyBorder="1" applyAlignment="1">
      <alignment horizontal="center" vertical="center"/>
    </xf>
    <xf numFmtId="49" fontId="5" fillId="0" borderId="115" xfId="6" applyNumberFormat="1" applyBorder="1" applyAlignment="1">
      <alignment horizontal="right" vertical="center"/>
    </xf>
    <xf numFmtId="49" fontId="5" fillId="0" borderId="22" xfId="6" quotePrefix="1" applyNumberFormat="1" applyBorder="1" applyAlignment="1">
      <alignment horizontal="left" vertical="top" wrapText="1"/>
    </xf>
    <xf numFmtId="49" fontId="5" fillId="0" borderId="13" xfId="6" applyNumberFormat="1" applyBorder="1" applyAlignment="1">
      <alignment horizontal="left" vertical="top" wrapText="1"/>
    </xf>
    <xf numFmtId="49" fontId="5" fillId="0" borderId="123" xfId="6" applyNumberFormat="1" applyBorder="1" applyAlignment="1">
      <alignment horizontal="right" vertical="center"/>
    </xf>
    <xf numFmtId="49" fontId="5" fillId="0" borderId="116" xfId="6" applyNumberFormat="1" applyBorder="1" applyAlignment="1">
      <alignment horizontal="right" vertical="center"/>
    </xf>
    <xf numFmtId="0" fontId="5" fillId="0" borderId="116" xfId="6" applyBorder="1" applyAlignment="1">
      <alignment horizontal="right" vertical="center"/>
    </xf>
    <xf numFmtId="0" fontId="5" fillId="0" borderId="117" xfId="6" applyBorder="1" applyAlignment="1">
      <alignment horizontal="right" vertical="center"/>
    </xf>
    <xf numFmtId="49" fontId="5" fillId="0" borderId="123" xfId="6" applyNumberFormat="1" applyBorder="1" applyAlignment="1">
      <alignment horizontal="center" vertical="center"/>
    </xf>
    <xf numFmtId="49" fontId="5" fillId="0" borderId="117" xfId="6" applyNumberFormat="1" applyBorder="1" applyAlignment="1">
      <alignment horizontal="right" vertical="center"/>
    </xf>
    <xf numFmtId="0" fontId="5" fillId="2" borderId="0" xfId="3" applyFill="1"/>
    <xf numFmtId="0" fontId="5" fillId="0" borderId="0" xfId="3"/>
    <xf numFmtId="0" fontId="5" fillId="0" borderId="0" xfId="3" applyAlignment="1">
      <alignment horizontal="center"/>
    </xf>
    <xf numFmtId="0" fontId="5" fillId="0" borderId="118" xfId="3" applyBorder="1" applyAlignment="1">
      <alignment horizontal="center" wrapText="1"/>
    </xf>
    <xf numFmtId="0" fontId="5" fillId="0" borderId="119" xfId="3" applyBorder="1" applyAlignment="1">
      <alignment horizontal="center" wrapText="1"/>
    </xf>
    <xf numFmtId="181" fontId="5" fillId="0" borderId="121" xfId="3" applyNumberFormat="1" applyBorder="1" applyAlignment="1">
      <alignment horizontal="right" vertical="center"/>
    </xf>
    <xf numFmtId="181" fontId="5" fillId="0" borderId="30" xfId="3" applyNumberFormat="1" applyBorder="1" applyAlignment="1">
      <alignment horizontal="right" vertical="center"/>
    </xf>
    <xf numFmtId="179" fontId="5" fillId="0" borderId="30" xfId="3" applyNumberFormat="1" applyBorder="1" applyAlignment="1">
      <alignment horizontal="right" vertical="center"/>
    </xf>
    <xf numFmtId="0" fontId="5" fillId="0" borderId="30" xfId="3" applyBorder="1" applyAlignment="1">
      <alignment horizontal="right" vertical="center"/>
    </xf>
    <xf numFmtId="0" fontId="5" fillId="0" borderId="112" xfId="3" applyBorder="1" applyAlignment="1">
      <alignment horizontal="right" vertical="center"/>
    </xf>
    <xf numFmtId="0" fontId="5" fillId="0" borderId="121" xfId="3" applyBorder="1" applyAlignment="1">
      <alignment horizontal="center" vertical="center"/>
    </xf>
    <xf numFmtId="182" fontId="5" fillId="0" borderId="30" xfId="3" applyNumberFormat="1" applyBorder="1" applyAlignment="1">
      <alignment horizontal="right" vertical="center"/>
    </xf>
    <xf numFmtId="182" fontId="5" fillId="0" borderId="112" xfId="3" applyNumberFormat="1" applyBorder="1" applyAlignment="1">
      <alignment horizontal="right" vertical="center"/>
    </xf>
    <xf numFmtId="178" fontId="5" fillId="0" borderId="121" xfId="3" applyNumberFormat="1" applyBorder="1" applyAlignment="1">
      <alignment horizontal="right" vertical="center"/>
    </xf>
    <xf numFmtId="178" fontId="5" fillId="0" borderId="121" xfId="3" applyNumberFormat="1" applyBorder="1" applyAlignment="1">
      <alignment horizontal="center" vertical="center"/>
    </xf>
    <xf numFmtId="183" fontId="5" fillId="0" borderId="30" xfId="3" applyNumberFormat="1" applyBorder="1" applyAlignment="1">
      <alignment horizontal="right" vertical="center"/>
    </xf>
    <xf numFmtId="181" fontId="5" fillId="0" borderId="121" xfId="3" applyNumberFormat="1" applyBorder="1" applyAlignment="1">
      <alignment horizontal="center" vertical="center"/>
    </xf>
    <xf numFmtId="180" fontId="5" fillId="0" borderId="112" xfId="3" applyNumberFormat="1" applyBorder="1" applyAlignment="1">
      <alignment horizontal="right" vertical="center"/>
    </xf>
    <xf numFmtId="178" fontId="5" fillId="0" borderId="122" xfId="3" applyNumberFormat="1" applyBorder="1" applyAlignment="1">
      <alignment horizontal="right" vertical="center"/>
    </xf>
    <xf numFmtId="181" fontId="5" fillId="0" borderId="114" xfId="3" applyNumberFormat="1" applyBorder="1" applyAlignment="1">
      <alignment horizontal="right" vertical="center"/>
    </xf>
    <xf numFmtId="183" fontId="5" fillId="0" borderId="114" xfId="3" applyNumberFormat="1" applyBorder="1" applyAlignment="1">
      <alignment horizontal="right" vertical="center"/>
    </xf>
    <xf numFmtId="0" fontId="5" fillId="0" borderId="114" xfId="3" applyBorder="1" applyAlignment="1">
      <alignment horizontal="right" vertical="center"/>
    </xf>
    <xf numFmtId="0" fontId="5" fillId="0" borderId="115" xfId="3" applyBorder="1" applyAlignment="1">
      <alignment horizontal="right" vertical="center"/>
    </xf>
    <xf numFmtId="0" fontId="5" fillId="0" borderId="122" xfId="3" applyBorder="1" applyAlignment="1">
      <alignment horizontal="center" vertical="center"/>
    </xf>
    <xf numFmtId="179" fontId="5" fillId="0" borderId="114" xfId="3" applyNumberFormat="1" applyBorder="1" applyAlignment="1">
      <alignment horizontal="right" vertical="center"/>
    </xf>
    <xf numFmtId="182" fontId="5" fillId="0" borderId="114" xfId="3" applyNumberFormat="1" applyBorder="1" applyAlignment="1">
      <alignment horizontal="right" vertical="center"/>
    </xf>
    <xf numFmtId="182" fontId="5" fillId="0" borderId="115" xfId="3" applyNumberFormat="1" applyBorder="1" applyAlignment="1">
      <alignment horizontal="right" vertical="center"/>
    </xf>
    <xf numFmtId="181" fontId="5" fillId="0" borderId="122" xfId="3" applyNumberFormat="1" applyBorder="1" applyAlignment="1">
      <alignment horizontal="right" vertical="center"/>
    </xf>
    <xf numFmtId="181" fontId="5" fillId="0" borderId="122" xfId="3" applyNumberFormat="1" applyBorder="1" applyAlignment="1">
      <alignment horizontal="center" vertical="center"/>
    </xf>
    <xf numFmtId="180" fontId="5" fillId="0" borderId="30" xfId="3" applyNumberFormat="1" applyBorder="1" applyAlignment="1">
      <alignment horizontal="right" vertical="center"/>
    </xf>
    <xf numFmtId="178" fontId="5" fillId="0" borderId="122" xfId="3" applyNumberFormat="1" applyBorder="1" applyAlignment="1">
      <alignment horizontal="center" vertical="center"/>
    </xf>
    <xf numFmtId="181" fontId="5" fillId="0" borderId="123" xfId="3" applyNumberFormat="1" applyBorder="1" applyAlignment="1">
      <alignment horizontal="right" vertical="center"/>
    </xf>
    <xf numFmtId="181" fontId="5" fillId="0" borderId="116" xfId="3" applyNumberFormat="1" applyBorder="1" applyAlignment="1">
      <alignment horizontal="right" vertical="center"/>
    </xf>
    <xf numFmtId="179" fontId="5" fillId="0" borderId="116" xfId="3" applyNumberFormat="1" applyBorder="1" applyAlignment="1">
      <alignment horizontal="right" vertical="center"/>
    </xf>
    <xf numFmtId="0" fontId="5" fillId="0" borderId="116" xfId="3" applyBorder="1" applyAlignment="1">
      <alignment horizontal="right" vertical="center"/>
    </xf>
    <xf numFmtId="0" fontId="5" fillId="0" borderId="117" xfId="3" applyBorder="1" applyAlignment="1">
      <alignment horizontal="right" vertical="center"/>
    </xf>
    <xf numFmtId="178" fontId="5" fillId="0" borderId="123" xfId="3" applyNumberFormat="1" applyBorder="1" applyAlignment="1">
      <alignment horizontal="center" vertical="center"/>
    </xf>
    <xf numFmtId="182" fontId="5" fillId="0" borderId="116" xfId="3" applyNumberFormat="1" applyBorder="1" applyAlignment="1">
      <alignment horizontal="right" vertical="center"/>
    </xf>
    <xf numFmtId="182" fontId="5" fillId="0" borderId="117" xfId="3" applyNumberFormat="1" applyBorder="1" applyAlignment="1">
      <alignment horizontal="right" vertical="center"/>
    </xf>
    <xf numFmtId="49" fontId="5" fillId="0" borderId="100" xfId="6" applyNumberFormat="1" applyBorder="1" applyAlignment="1">
      <alignment horizontal="center" wrapText="1"/>
    </xf>
    <xf numFmtId="49" fontId="5" fillId="0" borderId="101" xfId="6" applyNumberFormat="1" applyBorder="1" applyAlignment="1">
      <alignment horizontal="center" wrapText="1"/>
    </xf>
    <xf numFmtId="0" fontId="5" fillId="0" borderId="0" xfId="11" applyAlignment="1">
      <alignment horizontal="left" vertical="top" wrapText="1"/>
    </xf>
    <xf numFmtId="0" fontId="5" fillId="0" borderId="21" xfId="11" applyBorder="1" applyAlignment="1">
      <alignment horizontal="left" vertical="top" wrapText="1"/>
    </xf>
    <xf numFmtId="0" fontId="6" fillId="0" borderId="53" xfId="11" applyFont="1" applyBorder="1" applyAlignment="1">
      <alignment horizontal="left" vertical="top" wrapText="1"/>
    </xf>
    <xf numFmtId="0" fontId="5" fillId="0" borderId="54" xfId="11" applyBorder="1" applyAlignment="1">
      <alignment horizontal="right" vertical="top"/>
    </xf>
    <xf numFmtId="181" fontId="5" fillId="0" borderId="55" xfId="11" applyNumberFormat="1" applyBorder="1" applyAlignment="1">
      <alignment horizontal="right" vertical="top"/>
    </xf>
    <xf numFmtId="183" fontId="5" fillId="0" borderId="55" xfId="11" applyNumberFormat="1" applyBorder="1" applyAlignment="1">
      <alignment horizontal="right" vertical="top"/>
    </xf>
    <xf numFmtId="182" fontId="5" fillId="0" borderId="55" xfId="11" applyNumberFormat="1" applyBorder="1" applyAlignment="1">
      <alignment horizontal="right" vertical="top"/>
    </xf>
    <xf numFmtId="182" fontId="5" fillId="0" borderId="56" xfId="11" applyNumberFormat="1" applyBorder="1" applyAlignment="1">
      <alignment horizontal="right" vertical="top"/>
    </xf>
    <xf numFmtId="0" fontId="5" fillId="0" borderId="85" xfId="11" applyBorder="1" applyAlignment="1">
      <alignment horizontal="left" vertical="top" wrapText="1"/>
    </xf>
    <xf numFmtId="0" fontId="6" fillId="0" borderId="92" xfId="11" applyFont="1" applyBorder="1" applyAlignment="1">
      <alignment horizontal="left" vertical="top" wrapText="1"/>
    </xf>
    <xf numFmtId="181" fontId="5" fillId="0" borderId="76" xfId="11" applyNumberFormat="1" applyBorder="1" applyAlignment="1">
      <alignment horizontal="right" vertical="top"/>
    </xf>
    <xf numFmtId="181" fontId="5" fillId="0" borderId="77" xfId="11" applyNumberFormat="1" applyBorder="1" applyAlignment="1">
      <alignment horizontal="right" vertical="top"/>
    </xf>
    <xf numFmtId="183" fontId="5" fillId="0" borderId="77" xfId="11" applyNumberFormat="1" applyBorder="1" applyAlignment="1">
      <alignment horizontal="right" vertical="top"/>
    </xf>
    <xf numFmtId="182" fontId="5" fillId="0" borderId="77" xfId="11" applyNumberFormat="1" applyBorder="1" applyAlignment="1">
      <alignment horizontal="right" vertical="top"/>
    </xf>
    <xf numFmtId="182" fontId="5" fillId="0" borderId="86" xfId="11" applyNumberFormat="1" applyBorder="1" applyAlignment="1">
      <alignment horizontal="right" vertical="top"/>
    </xf>
    <xf numFmtId="0" fontId="5" fillId="0" borderId="76" xfId="11" applyBorder="1" applyAlignment="1">
      <alignment horizontal="right" vertical="top"/>
    </xf>
    <xf numFmtId="0" fontId="5" fillId="0" borderId="94" xfId="11" applyBorder="1" applyAlignment="1">
      <alignment horizontal="left" vertical="top" wrapText="1"/>
    </xf>
    <xf numFmtId="0" fontId="6" fillId="0" borderId="95" xfId="11" applyFont="1" applyBorder="1" applyAlignment="1">
      <alignment horizontal="left" vertical="top" wrapText="1"/>
    </xf>
    <xf numFmtId="0" fontId="5" fillId="0" borderId="96" xfId="11" applyBorder="1" applyAlignment="1">
      <alignment horizontal="right" vertical="top"/>
    </xf>
    <xf numFmtId="181" fontId="5" fillId="0" borderId="97" xfId="11" applyNumberFormat="1" applyBorder="1" applyAlignment="1">
      <alignment horizontal="right" vertical="top"/>
    </xf>
    <xf numFmtId="183" fontId="5" fillId="0" borderId="97" xfId="11" applyNumberFormat="1" applyBorder="1" applyAlignment="1">
      <alignment horizontal="right" vertical="top"/>
    </xf>
    <xf numFmtId="182" fontId="5" fillId="0" borderId="97" xfId="11" applyNumberFormat="1" applyBorder="1" applyAlignment="1">
      <alignment horizontal="right" vertical="top"/>
    </xf>
    <xf numFmtId="182" fontId="5" fillId="0" borderId="98" xfId="11" applyNumberFormat="1" applyBorder="1" applyAlignment="1">
      <alignment horizontal="right" vertical="top"/>
    </xf>
    <xf numFmtId="0" fontId="6" fillId="0" borderId="21" xfId="11" applyFont="1" applyBorder="1" applyAlignment="1">
      <alignment horizontal="left" vertical="top" wrapText="1"/>
    </xf>
    <xf numFmtId="0" fontId="5" fillId="0" borderId="53" xfId="11" applyBorder="1" applyAlignment="1">
      <alignment horizontal="left" vertical="top" wrapText="1"/>
    </xf>
    <xf numFmtId="0" fontId="6" fillId="0" borderId="85" xfId="11" applyFont="1" applyBorder="1" applyAlignment="1">
      <alignment horizontal="left" vertical="top" wrapText="1"/>
    </xf>
    <xf numFmtId="181" fontId="5" fillId="0" borderId="96" xfId="11" applyNumberFormat="1" applyBorder="1" applyAlignment="1">
      <alignment horizontal="right" vertical="top"/>
    </xf>
    <xf numFmtId="0" fontId="6" fillId="0" borderId="94" xfId="11" applyFont="1" applyBorder="1" applyAlignment="1">
      <alignment horizontal="left" vertical="top" wrapText="1"/>
    </xf>
    <xf numFmtId="181" fontId="5" fillId="0" borderId="54" xfId="11" applyNumberFormat="1" applyBorder="1" applyAlignment="1">
      <alignment horizontal="right" vertical="top"/>
    </xf>
    <xf numFmtId="0" fontId="5" fillId="0" borderId="87" xfId="11" applyBorder="1" applyAlignment="1">
      <alignment horizontal="left" vertical="top" wrapText="1"/>
    </xf>
    <xf numFmtId="0" fontId="6" fillId="0" borderId="93" xfId="11" applyFont="1" applyBorder="1" applyAlignment="1">
      <alignment horizontal="left" vertical="top" wrapText="1"/>
    </xf>
    <xf numFmtId="0" fontId="5" fillId="0" borderId="88" xfId="11" applyBorder="1" applyAlignment="1">
      <alignment horizontal="right" vertical="top"/>
    </xf>
    <xf numFmtId="181" fontId="5" fillId="0" borderId="89" xfId="11" applyNumberFormat="1" applyBorder="1" applyAlignment="1">
      <alignment horizontal="right" vertical="top"/>
    </xf>
    <xf numFmtId="183" fontId="5" fillId="0" borderId="89" xfId="11" applyNumberFormat="1" applyBorder="1" applyAlignment="1">
      <alignment horizontal="right" vertical="top"/>
    </xf>
    <xf numFmtId="182" fontId="5" fillId="0" borderId="89" xfId="11" applyNumberFormat="1" applyBorder="1" applyAlignment="1">
      <alignment horizontal="right" vertical="top"/>
    </xf>
    <xf numFmtId="182" fontId="5" fillId="0" borderId="90" xfId="11" applyNumberFormat="1" applyBorder="1" applyAlignment="1">
      <alignment horizontal="right" vertical="top"/>
    </xf>
    <xf numFmtId="177" fontId="4" fillId="0" borderId="15" xfId="0" applyNumberFormat="1" applyFont="1" applyBorder="1" applyAlignment="1">
      <alignment horizontal="center"/>
    </xf>
    <xf numFmtId="177" fontId="4" fillId="0" borderId="160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5" fillId="0" borderId="109" xfId="0" applyFont="1" applyBorder="1" applyAlignment="1">
      <alignment horizontal="left" vertical="center"/>
    </xf>
    <xf numFmtId="0" fontId="5" fillId="0" borderId="16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61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49" fontId="39" fillId="0" borderId="0" xfId="7" applyNumberFormat="1" applyFont="1" applyAlignment="1">
      <alignment horizontal="left" vertical="center"/>
    </xf>
    <xf numFmtId="0" fontId="23" fillId="0" borderId="21" xfId="8" applyFont="1" applyBorder="1" applyAlignment="1">
      <alignment horizontal="left" vertical="center" wrapText="1"/>
    </xf>
    <xf numFmtId="0" fontId="4" fillId="0" borderId="165" xfId="0" applyFont="1" applyBorder="1"/>
    <xf numFmtId="0" fontId="4" fillId="0" borderId="109" xfId="0" applyFont="1" applyBorder="1"/>
    <xf numFmtId="0" fontId="4" fillId="0" borderId="45" xfId="0" applyFont="1" applyBorder="1"/>
    <xf numFmtId="0" fontId="4" fillId="0" borderId="161" xfId="0" applyFont="1" applyBorder="1"/>
    <xf numFmtId="0" fontId="4" fillId="0" borderId="166" xfId="0" applyFont="1" applyBorder="1"/>
    <xf numFmtId="0" fontId="4" fillId="0" borderId="111" xfId="0" applyFont="1" applyBorder="1"/>
    <xf numFmtId="0" fontId="4" fillId="0" borderId="104" xfId="0" applyFont="1" applyBorder="1"/>
    <xf numFmtId="0" fontId="4" fillId="0" borderId="105" xfId="0" applyFont="1" applyBorder="1"/>
    <xf numFmtId="0" fontId="4" fillId="0" borderId="57" xfId="0" applyFont="1" applyBorder="1"/>
    <xf numFmtId="0" fontId="4" fillId="0" borderId="153" xfId="0" applyFont="1" applyBorder="1"/>
    <xf numFmtId="49" fontId="8" fillId="0" borderId="0" xfId="0" applyNumberFormat="1" applyFont="1" applyAlignment="1">
      <alignment horizontal="left"/>
    </xf>
    <xf numFmtId="49" fontId="8" fillId="0" borderId="0" xfId="0" applyNumberFormat="1" applyFont="1"/>
    <xf numFmtId="177" fontId="4" fillId="0" borderId="46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152" xfId="0" applyFont="1" applyBorder="1" applyAlignment="1">
      <alignment horizontal="center" vertical="center"/>
    </xf>
    <xf numFmtId="0" fontId="5" fillId="0" borderId="16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" fillId="0" borderId="11" xfId="0" applyFont="1" applyBorder="1"/>
    <xf numFmtId="0" fontId="5" fillId="0" borderId="28" xfId="0" applyFont="1" applyBorder="1"/>
    <xf numFmtId="0" fontId="5" fillId="0" borderId="29" xfId="0" applyFont="1" applyBorder="1" applyAlignment="1">
      <alignment horizontal="center" vertical="center"/>
    </xf>
    <xf numFmtId="0" fontId="5" fillId="0" borderId="29" xfId="0" applyFont="1" applyBorder="1"/>
    <xf numFmtId="0" fontId="5" fillId="0" borderId="18" xfId="0" applyFont="1" applyBorder="1" applyAlignment="1">
      <alignment horizontal="center" vertical="center"/>
    </xf>
    <xf numFmtId="0" fontId="5" fillId="0" borderId="3" xfId="0" applyFont="1" applyBorder="1"/>
    <xf numFmtId="0" fontId="5" fillId="0" borderId="3" xfId="9" applyBorder="1" applyAlignment="1">
      <alignment horizontal="right" vertical="top"/>
    </xf>
    <xf numFmtId="0" fontId="5" fillId="0" borderId="3" xfId="9" applyBorder="1"/>
    <xf numFmtId="0" fontId="5" fillId="0" borderId="27" xfId="0" applyFont="1" applyBorder="1"/>
    <xf numFmtId="0" fontId="5" fillId="0" borderId="126" xfId="0" applyFont="1" applyBorder="1"/>
    <xf numFmtId="0" fontId="6" fillId="0" borderId="126" xfId="0" applyFont="1" applyBorder="1"/>
    <xf numFmtId="0" fontId="6" fillId="0" borderId="10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10" xfId="0" applyFont="1" applyBorder="1" applyAlignment="1">
      <alignment horizontal="center"/>
    </xf>
    <xf numFmtId="0" fontId="6" fillId="0" borderId="159" xfId="0" applyFont="1" applyBorder="1" applyAlignment="1">
      <alignment horizontal="center"/>
    </xf>
    <xf numFmtId="0" fontId="6" fillId="0" borderId="158" xfId="0" applyFont="1" applyBorder="1" applyAlignment="1">
      <alignment horizontal="center"/>
    </xf>
    <xf numFmtId="0" fontId="6" fillId="0" borderId="10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10" xfId="0" applyFont="1" applyBorder="1" applyAlignment="1">
      <alignment horizontal="center"/>
    </xf>
    <xf numFmtId="0" fontId="5" fillId="0" borderId="159" xfId="0" applyFont="1" applyBorder="1" applyAlignment="1">
      <alignment horizontal="center"/>
    </xf>
    <xf numFmtId="0" fontId="5" fillId="0" borderId="15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49" fontId="4" fillId="0" borderId="23" xfId="0" applyNumberFormat="1" applyFont="1" applyBorder="1" applyAlignment="1">
      <alignment vertical="center"/>
    </xf>
    <xf numFmtId="49" fontId="4" fillId="0" borderId="14" xfId="0" applyNumberFormat="1" applyFont="1" applyBorder="1" applyAlignment="1">
      <alignment vertical="center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horizontal="left" vertical="top" wrapText="1"/>
    </xf>
    <xf numFmtId="0" fontId="9" fillId="0" borderId="0" xfId="1" applyFont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9" xfId="0" applyBorder="1" applyAlignment="1">
      <alignment vertical="center"/>
    </xf>
    <xf numFmtId="0" fontId="7" fillId="0" borderId="23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30" fillId="0" borderId="0" xfId="8" applyFont="1" applyAlignment="1">
      <alignment horizontal="left" vertical="center" wrapText="1"/>
    </xf>
    <xf numFmtId="0" fontId="23" fillId="0" borderId="0" xfId="7" applyFont="1" applyAlignment="1">
      <alignment horizontal="left" vertical="center"/>
    </xf>
    <xf numFmtId="0" fontId="5" fillId="0" borderId="0" xfId="7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110" xfId="0" applyFont="1" applyBorder="1" applyAlignment="1">
      <alignment horizontal="left" vertical="center"/>
    </xf>
    <xf numFmtId="0" fontId="5" fillId="0" borderId="108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27" fillId="0" borderId="126" xfId="0" applyFont="1" applyBorder="1" applyAlignment="1">
      <alignment horizontal="left" vertical="center"/>
    </xf>
    <xf numFmtId="0" fontId="6" fillId="0" borderId="108" xfId="0" applyFont="1" applyBorder="1" applyAlignment="1">
      <alignment horizontal="left" vertical="center"/>
    </xf>
    <xf numFmtId="0" fontId="36" fillId="0" borderId="21" xfId="0" applyFont="1" applyBorder="1" applyAlignment="1">
      <alignment horizontal="left" vertical="center"/>
    </xf>
    <xf numFmtId="0" fontId="36" fillId="0" borderId="126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36" fillId="0" borderId="12" xfId="0" applyFont="1" applyBorder="1" applyAlignment="1">
      <alignment horizontal="left" vertical="center"/>
    </xf>
    <xf numFmtId="177" fontId="4" fillId="0" borderId="108" xfId="0" applyNumberFormat="1" applyFont="1" applyBorder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177" fontId="4" fillId="0" borderId="126" xfId="0" applyNumberFormat="1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77" fontId="4" fillId="0" borderId="26" xfId="0" applyNumberFormat="1" applyFont="1" applyBorder="1" applyAlignment="1">
      <alignment horizontal="center" vertical="center"/>
    </xf>
    <xf numFmtId="177" fontId="4" fillId="0" borderId="23" xfId="0" applyNumberFormat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177" fontId="4" fillId="0" borderId="127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5" fillId="0" borderId="5" xfId="2" applyFont="1" applyBorder="1" applyAlignment="1">
      <alignment horizontal="left" wrapText="1"/>
    </xf>
    <xf numFmtId="0" fontId="15" fillId="0" borderId="6" xfId="2" applyFont="1" applyBorder="1" applyAlignment="1">
      <alignment horizontal="left" wrapText="1"/>
    </xf>
    <xf numFmtId="0" fontId="15" fillId="0" borderId="12" xfId="2" applyFont="1" applyBorder="1" applyAlignment="1">
      <alignment horizontal="left" wrapText="1"/>
    </xf>
    <xf numFmtId="0" fontId="15" fillId="0" borderId="13" xfId="2" applyFont="1" applyBorder="1" applyAlignment="1">
      <alignment horizontal="left" wrapText="1"/>
    </xf>
    <xf numFmtId="0" fontId="15" fillId="0" borderId="91" xfId="2" applyFont="1" applyBorder="1" applyAlignment="1">
      <alignment horizontal="center" wrapText="1"/>
    </xf>
    <xf numFmtId="0" fontId="15" fillId="0" borderId="149" xfId="2" applyFont="1" applyBorder="1" applyAlignment="1">
      <alignment horizontal="center" wrapText="1"/>
    </xf>
    <xf numFmtId="0" fontId="15" fillId="0" borderId="83" xfId="2" applyFont="1" applyBorder="1" applyAlignment="1">
      <alignment horizontal="center" wrapText="1"/>
    </xf>
    <xf numFmtId="0" fontId="15" fillId="0" borderId="150" xfId="2" applyFont="1" applyBorder="1" applyAlignment="1">
      <alignment horizontal="center" wrapText="1"/>
    </xf>
    <xf numFmtId="0" fontId="15" fillId="0" borderId="84" xfId="2" applyFont="1" applyBorder="1" applyAlignment="1">
      <alignment horizontal="center" wrapText="1"/>
    </xf>
    <xf numFmtId="0" fontId="15" fillId="0" borderId="113" xfId="2" applyFont="1" applyBorder="1" applyAlignment="1">
      <alignment horizontal="left" vertical="top" wrapText="1"/>
    </xf>
    <xf numFmtId="0" fontId="15" fillId="0" borderId="21" xfId="2" applyFont="1" applyBorder="1" applyAlignment="1">
      <alignment horizontal="left" vertical="top" wrapText="1"/>
    </xf>
    <xf numFmtId="0" fontId="17" fillId="0" borderId="113" xfId="2" applyFont="1" applyBorder="1" applyAlignment="1">
      <alignment horizontal="left" vertical="top" wrapText="1"/>
    </xf>
    <xf numFmtId="0" fontId="17" fillId="0" borderId="21" xfId="2" applyFont="1" applyBorder="1" applyAlignment="1">
      <alignment horizontal="left" vertical="top" wrapText="1"/>
    </xf>
    <xf numFmtId="0" fontId="17" fillId="0" borderId="12" xfId="2" applyFont="1" applyBorder="1" applyAlignment="1">
      <alignment horizontal="left" vertical="top" wrapText="1"/>
    </xf>
    <xf numFmtId="0" fontId="15" fillId="0" borderId="0" xfId="2" applyFont="1" applyAlignment="1">
      <alignment horizontal="left" vertical="top" wrapText="1"/>
    </xf>
    <xf numFmtId="0" fontId="5" fillId="0" borderId="104" xfId="0" applyFont="1" applyBorder="1" applyAlignment="1">
      <alignment horizontal="center" vertical="center"/>
    </xf>
    <xf numFmtId="0" fontId="4" fillId="0" borderId="104" xfId="0" applyFont="1" applyBorder="1" applyAlignment="1">
      <alignment vertical="center"/>
    </xf>
    <xf numFmtId="0" fontId="4" fillId="0" borderId="111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5" fillId="0" borderId="5" xfId="5" applyBorder="1" applyAlignment="1">
      <alignment horizontal="left" wrapText="1"/>
    </xf>
    <xf numFmtId="0" fontId="5" fillId="0" borderId="6" xfId="5" applyBorder="1" applyAlignment="1">
      <alignment horizontal="left" wrapText="1"/>
    </xf>
    <xf numFmtId="0" fontId="5" fillId="0" borderId="12" xfId="5" applyBorder="1" applyAlignment="1">
      <alignment horizontal="left" wrapText="1"/>
    </xf>
    <xf numFmtId="0" fontId="5" fillId="0" borderId="13" xfId="5" applyBorder="1" applyAlignment="1">
      <alignment horizontal="left" wrapText="1"/>
    </xf>
    <xf numFmtId="0" fontId="5" fillId="0" borderId="157" xfId="5" applyBorder="1" applyAlignment="1">
      <alignment horizontal="center" wrapText="1"/>
    </xf>
    <xf numFmtId="0" fontId="5" fillId="0" borderId="120" xfId="5" applyBorder="1" applyAlignment="1">
      <alignment horizontal="center" wrapText="1"/>
    </xf>
    <xf numFmtId="0" fontId="5" fillId="0" borderId="155" xfId="5" applyBorder="1" applyAlignment="1">
      <alignment horizontal="center" wrapText="1"/>
    </xf>
    <xf numFmtId="0" fontId="5" fillId="0" borderId="118" xfId="5" applyBorder="1" applyAlignment="1">
      <alignment horizontal="center" wrapText="1"/>
    </xf>
    <xf numFmtId="184" fontId="5" fillId="0" borderId="155" xfId="5" applyNumberFormat="1" applyBorder="1" applyAlignment="1">
      <alignment horizontal="center" wrapText="1"/>
    </xf>
    <xf numFmtId="184" fontId="5" fillId="0" borderId="156" xfId="5" applyNumberFormat="1" applyBorder="1" applyAlignment="1">
      <alignment horizontal="center" wrapText="1"/>
    </xf>
    <xf numFmtId="0" fontId="5" fillId="0" borderId="156" xfId="5" applyBorder="1" applyAlignment="1">
      <alignment horizontal="center" wrapText="1"/>
    </xf>
    <xf numFmtId="0" fontId="6" fillId="0" borderId="113" xfId="5" applyFont="1" applyBorder="1" applyAlignment="1">
      <alignment horizontal="left" vertical="top" wrapText="1"/>
    </xf>
    <xf numFmtId="0" fontId="6" fillId="0" borderId="21" xfId="5" applyFont="1" applyBorder="1" applyAlignment="1">
      <alignment horizontal="left" vertical="top" wrapText="1"/>
    </xf>
    <xf numFmtId="0" fontId="5" fillId="0" borderId="113" xfId="5" applyBorder="1" applyAlignment="1">
      <alignment horizontal="left" vertical="top" wrapText="1"/>
    </xf>
    <xf numFmtId="0" fontId="5" fillId="0" borderId="21" xfId="5" applyBorder="1" applyAlignment="1">
      <alignment horizontal="left" vertical="top" wrapText="1"/>
    </xf>
    <xf numFmtId="0" fontId="6" fillId="0" borderId="12" xfId="5" applyFont="1" applyBorder="1" applyAlignment="1">
      <alignment horizontal="left" vertical="top" wrapText="1"/>
    </xf>
    <xf numFmtId="0" fontId="8" fillId="0" borderId="0" xfId="6" applyFont="1" applyAlignment="1">
      <alignment horizontal="center" vertical="center" wrapText="1"/>
    </xf>
    <xf numFmtId="49" fontId="8" fillId="0" borderId="0" xfId="6" applyNumberFormat="1" applyFont="1" applyAlignment="1">
      <alignment horizontal="center" vertical="center" wrapText="1"/>
    </xf>
    <xf numFmtId="0" fontId="5" fillId="0" borderId="0" xfId="5" applyAlignment="1">
      <alignment horizontal="left" vertical="top" wrapText="1"/>
    </xf>
    <xf numFmtId="0" fontId="5" fillId="0" borderId="27" xfId="0" applyFont="1" applyBorder="1" applyAlignment="1">
      <alignment horizontal="center"/>
    </xf>
    <xf numFmtId="49" fontId="5" fillId="0" borderId="113" xfId="6" applyNumberFormat="1" applyBorder="1" applyAlignment="1">
      <alignment horizontal="left" vertical="top" wrapText="1"/>
    </xf>
    <xf numFmtId="49" fontId="5" fillId="0" borderId="21" xfId="6" applyNumberFormat="1" applyBorder="1" applyAlignment="1">
      <alignment horizontal="left" vertical="top" wrapText="1"/>
    </xf>
    <xf numFmtId="49" fontId="5" fillId="0" borderId="113" xfId="6" quotePrefix="1" applyNumberFormat="1" applyBorder="1" applyAlignment="1">
      <alignment horizontal="left" vertical="top" wrapText="1"/>
    </xf>
    <xf numFmtId="49" fontId="5" fillId="0" borderId="12" xfId="6" applyNumberFormat="1" applyBorder="1" applyAlignment="1">
      <alignment horizontal="left" vertical="top" wrapText="1"/>
    </xf>
    <xf numFmtId="49" fontId="5" fillId="0" borderId="5" xfId="6" applyNumberFormat="1" applyBorder="1" applyAlignment="1">
      <alignment horizontal="left" wrapText="1"/>
    </xf>
    <xf numFmtId="49" fontId="5" fillId="0" borderId="6" xfId="6" applyNumberFormat="1" applyBorder="1" applyAlignment="1">
      <alignment horizontal="left" wrapText="1"/>
    </xf>
    <xf numFmtId="49" fontId="5" fillId="0" borderId="12" xfId="6" applyNumberFormat="1" applyBorder="1" applyAlignment="1">
      <alignment horizontal="left" wrapText="1"/>
    </xf>
    <xf numFmtId="49" fontId="5" fillId="0" borderId="13" xfId="6" applyNumberFormat="1" applyBorder="1" applyAlignment="1">
      <alignment horizontal="left" wrapText="1"/>
    </xf>
    <xf numFmtId="49" fontId="5" fillId="0" borderId="157" xfId="6" applyNumberFormat="1" applyBorder="1" applyAlignment="1">
      <alignment horizontal="center" wrapText="1"/>
    </xf>
    <xf numFmtId="49" fontId="5" fillId="0" borderId="120" xfId="6" applyNumberFormat="1" applyBorder="1" applyAlignment="1">
      <alignment horizontal="center" wrapText="1"/>
    </xf>
    <xf numFmtId="49" fontId="5" fillId="0" borderId="155" xfId="6" applyNumberFormat="1" applyBorder="1" applyAlignment="1">
      <alignment horizontal="center" wrapText="1"/>
    </xf>
    <xf numFmtId="49" fontId="5" fillId="0" borderId="118" xfId="6" applyNumberFormat="1" applyBorder="1" applyAlignment="1">
      <alignment horizontal="center" wrapText="1"/>
    </xf>
    <xf numFmtId="184" fontId="5" fillId="0" borderId="155" xfId="6" applyNumberFormat="1" applyBorder="1" applyAlignment="1">
      <alignment horizontal="center" wrapText="1"/>
    </xf>
    <xf numFmtId="184" fontId="5" fillId="0" borderId="156" xfId="6" applyNumberFormat="1" applyBorder="1" applyAlignment="1">
      <alignment horizontal="center" wrapText="1"/>
    </xf>
    <xf numFmtId="49" fontId="5" fillId="0" borderId="156" xfId="6" applyNumberFormat="1" applyBorder="1" applyAlignment="1">
      <alignment horizontal="center" wrapText="1"/>
    </xf>
    <xf numFmtId="49" fontId="5" fillId="0" borderId="91" xfId="6" applyNumberFormat="1" applyBorder="1" applyAlignment="1">
      <alignment horizontal="center" wrapText="1"/>
    </xf>
    <xf numFmtId="49" fontId="5" fillId="0" borderId="99" xfId="6" applyNumberFormat="1" applyBorder="1" applyAlignment="1">
      <alignment horizontal="center" wrapText="1"/>
    </xf>
    <xf numFmtId="49" fontId="5" fillId="0" borderId="83" xfId="6" applyNumberFormat="1" applyBorder="1" applyAlignment="1">
      <alignment horizontal="center" wrapText="1"/>
    </xf>
    <xf numFmtId="49" fontId="5" fillId="0" borderId="100" xfId="6" applyNumberFormat="1" applyBorder="1" applyAlignment="1">
      <alignment horizontal="center" wrapText="1"/>
    </xf>
    <xf numFmtId="49" fontId="5" fillId="0" borderId="84" xfId="6" applyNumberFormat="1" applyBorder="1" applyAlignment="1">
      <alignment horizontal="center" wrapText="1"/>
    </xf>
    <xf numFmtId="0" fontId="38" fillId="0" borderId="0" xfId="6" applyFont="1" applyAlignment="1">
      <alignment horizontal="center" vertical="center" wrapText="1"/>
    </xf>
    <xf numFmtId="0" fontId="5" fillId="2" borderId="0" xfId="10" applyFont="1" applyFill="1"/>
    <xf numFmtId="0" fontId="5" fillId="0" borderId="0" xfId="10" applyFont="1"/>
    <xf numFmtId="0" fontId="5" fillId="0" borderId="10" xfId="11" applyBorder="1" applyAlignment="1">
      <alignment horizontal="center" vertical="top" wrapText="1"/>
    </xf>
    <xf numFmtId="0" fontId="5" fillId="0" borderId="28" xfId="11" applyBorder="1" applyAlignment="1">
      <alignment horizontal="center" vertical="top" wrapText="1"/>
    </xf>
    <xf numFmtId="0" fontId="5" fillId="0" borderId="29" xfId="11" applyBorder="1" applyAlignment="1">
      <alignment horizontal="center" vertical="top" wrapText="1"/>
    </xf>
    <xf numFmtId="0" fontId="15" fillId="0" borderId="113" xfId="3" applyFont="1" applyBorder="1" applyAlignment="1">
      <alignment horizontal="center" vertical="center" wrapText="1"/>
    </xf>
    <xf numFmtId="0" fontId="15" fillId="0" borderId="21" xfId="3" applyFont="1" applyBorder="1" applyAlignment="1">
      <alignment horizontal="center" vertical="center" wrapText="1"/>
    </xf>
    <xf numFmtId="0" fontId="15" fillId="0" borderId="164" xfId="3" applyFont="1" applyBorder="1" applyAlignment="1">
      <alignment horizontal="center" vertical="center" wrapText="1"/>
    </xf>
    <xf numFmtId="0" fontId="15" fillId="0" borderId="12" xfId="3" applyFont="1" applyBorder="1" applyAlignment="1">
      <alignment horizontal="center" vertical="center" wrapText="1"/>
    </xf>
    <xf numFmtId="0" fontId="5" fillId="0" borderId="0" xfId="3" applyAlignment="1">
      <alignment horizontal="left" vertical="top" wrapText="1"/>
    </xf>
    <xf numFmtId="0" fontId="8" fillId="0" borderId="0" xfId="3" applyFont="1" applyAlignment="1">
      <alignment horizontal="center" vertical="center" wrapText="1"/>
    </xf>
    <xf numFmtId="0" fontId="5" fillId="0" borderId="5" xfId="3" applyBorder="1" applyAlignment="1">
      <alignment horizontal="left" wrapText="1"/>
    </xf>
    <xf numFmtId="0" fontId="5" fillId="0" borderId="6" xfId="3" applyBorder="1" applyAlignment="1">
      <alignment horizontal="left" wrapText="1"/>
    </xf>
    <xf numFmtId="0" fontId="5" fillId="0" borderId="12" xfId="3" applyBorder="1" applyAlignment="1">
      <alignment horizontal="left" wrapText="1"/>
    </xf>
    <xf numFmtId="0" fontId="5" fillId="0" borderId="13" xfId="3" applyBorder="1" applyAlignment="1">
      <alignment horizontal="left" wrapText="1"/>
    </xf>
    <xf numFmtId="0" fontId="5" fillId="0" borderId="157" xfId="3" applyBorder="1" applyAlignment="1">
      <alignment horizontal="center" wrapText="1"/>
    </xf>
    <xf numFmtId="0" fontId="5" fillId="0" borderId="120" xfId="3" applyBorder="1" applyAlignment="1">
      <alignment horizontal="center" wrapText="1"/>
    </xf>
    <xf numFmtId="0" fontId="5" fillId="0" borderId="155" xfId="3" applyBorder="1" applyAlignment="1">
      <alignment horizontal="center" wrapText="1"/>
    </xf>
    <xf numFmtId="0" fontId="5" fillId="0" borderId="118" xfId="3" applyBorder="1" applyAlignment="1">
      <alignment horizontal="center" wrapText="1"/>
    </xf>
    <xf numFmtId="184" fontId="5" fillId="0" borderId="155" xfId="3" applyNumberFormat="1" applyBorder="1" applyAlignment="1">
      <alignment horizontal="center" wrapText="1"/>
    </xf>
    <xf numFmtId="184" fontId="5" fillId="0" borderId="156" xfId="3" applyNumberFormat="1" applyBorder="1" applyAlignment="1">
      <alignment horizontal="center" wrapText="1"/>
    </xf>
    <xf numFmtId="49" fontId="5" fillId="0" borderId="168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126" xfId="0" applyNumberFormat="1" applyFont="1" applyBorder="1" applyAlignment="1">
      <alignment horizontal="center" vertical="center"/>
    </xf>
    <xf numFmtId="49" fontId="5" fillId="0" borderId="154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156" xfId="3" applyBorder="1" applyAlignment="1">
      <alignment horizontal="center" wrapText="1"/>
    </xf>
    <xf numFmtId="0" fontId="15" fillId="0" borderId="5" xfId="3" applyFont="1" applyBorder="1" applyAlignment="1">
      <alignment horizontal="center" vertical="center" wrapText="1"/>
    </xf>
    <xf numFmtId="0" fontId="5" fillId="0" borderId="108" xfId="9" applyBorder="1" applyAlignment="1">
      <alignment horizontal="center" vertical="top" wrapText="1"/>
    </xf>
    <xf numFmtId="0" fontId="5" fillId="0" borderId="21" xfId="9" applyBorder="1" applyAlignment="1">
      <alignment horizontal="center" vertical="top" wrapText="1"/>
    </xf>
    <xf numFmtId="0" fontId="5" fillId="0" borderId="43" xfId="9" applyBorder="1" applyAlignment="1">
      <alignment horizontal="center" vertical="top" wrapText="1"/>
    </xf>
    <xf numFmtId="0" fontId="5" fillId="0" borderId="21" xfId="9" applyBorder="1" applyAlignment="1">
      <alignment horizontal="center" vertical="top"/>
    </xf>
    <xf numFmtId="0" fontId="5" fillId="0" borderId="12" xfId="9" applyBorder="1" applyAlignment="1">
      <alignment horizontal="center" vertical="top"/>
    </xf>
    <xf numFmtId="186" fontId="4" fillId="0" borderId="0" xfId="0" applyNumberFormat="1" applyFont="1"/>
    <xf numFmtId="186" fontId="0" fillId="0" borderId="0" xfId="0" applyNumberFormat="1"/>
  </cellXfs>
  <cellStyles count="12">
    <cellStyle name="常规" xfId="0" builtinId="0"/>
    <cellStyle name="常规 2" xfId="4" xr:uid="{63433ED0-269C-4E3D-AB92-2301507FEC26}"/>
    <cellStyle name="常规_fer表型和T94表型" xfId="6" xr:uid="{275B7CD1-5B45-40C0-976B-B063788E486A}"/>
    <cellStyle name="常规_Fig3缺h" xfId="7" xr:uid="{D5864EC1-DC2A-47B3-ACA8-6DEE34069234}"/>
    <cellStyle name="常规_FIG9" xfId="5" xr:uid="{87F9FA4C-95D2-40B0-BED9-88E00D156033}"/>
    <cellStyle name="常规_FigS18缺g和h" xfId="9" xr:uid="{2F6E9566-EF99-4581-8E7B-F47CAB46C7D7}"/>
    <cellStyle name="常规_FigS19缺b和d" xfId="10" xr:uid="{2B0BC7A2-4B73-45A3-B185-3FED790D2EBC}"/>
    <cellStyle name="常规_FigS19缺b和d_1" xfId="11" xr:uid="{0A427E85-D012-415F-9375-3DCC8B6ADD14}"/>
    <cellStyle name="常规_FigS8缺h" xfId="8" xr:uid="{0E499826-D469-4483-84F4-EBC0545B491F}"/>
    <cellStyle name="常规_S8" xfId="2" xr:uid="{6F438332-CC95-48C5-91A8-84E5B43B72E7}"/>
    <cellStyle name="常规_Supplemental Figure 15" xfId="3" xr:uid="{9BFB87C2-07E0-4480-888E-AA0C5474ECE0}"/>
    <cellStyle name="常规_缺碳" xfId="1" xr:uid="{12772825-7F4C-464C-8246-17B1739713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BAD21-F69B-4CC3-B25E-5B9536617E83}">
  <dimension ref="B1:T92"/>
  <sheetViews>
    <sheetView topLeftCell="H76" zoomScale="102" zoomScaleNormal="102" workbookViewId="0">
      <selection activeCell="O96" sqref="O96"/>
    </sheetView>
  </sheetViews>
  <sheetFormatPr defaultRowHeight="14" x14ac:dyDescent="0.3"/>
  <cols>
    <col min="2" max="2" width="23.6640625" customWidth="1"/>
    <col min="3" max="3" width="24.6640625" customWidth="1"/>
    <col min="8" max="8" width="11" customWidth="1"/>
    <col min="11" max="11" width="21.25" customWidth="1"/>
    <col min="12" max="12" width="23.9140625" customWidth="1"/>
  </cols>
  <sheetData>
    <row r="1" spans="2:20" s="2" customFormat="1" ht="13.5" thickBot="1" x14ac:dyDescent="0.35">
      <c r="B1" s="1" t="s">
        <v>724</v>
      </c>
    </row>
    <row r="2" spans="2:20" s="2" customFormat="1" ht="13" x14ac:dyDescent="0.3">
      <c r="B2" s="65"/>
      <c r="C2" s="592" t="s">
        <v>0</v>
      </c>
      <c r="D2" s="594"/>
      <c r="E2" s="595"/>
      <c r="F2" s="588" t="s">
        <v>4</v>
      </c>
      <c r="G2" s="589"/>
      <c r="H2" s="590"/>
      <c r="I2" s="588" t="s">
        <v>264</v>
      </c>
      <c r="J2" s="589"/>
      <c r="K2" s="590"/>
      <c r="L2" s="588" t="s">
        <v>265</v>
      </c>
      <c r="M2" s="589"/>
      <c r="N2" s="590"/>
      <c r="O2" s="588" t="s">
        <v>684</v>
      </c>
      <c r="P2" s="589"/>
      <c r="Q2" s="590"/>
      <c r="R2" s="588" t="s">
        <v>685</v>
      </c>
      <c r="S2" s="589"/>
      <c r="T2" s="591"/>
    </row>
    <row r="3" spans="2:20" s="2" customFormat="1" ht="12.5" x14ac:dyDescent="0.25">
      <c r="B3" s="21"/>
      <c r="C3" s="4" t="s">
        <v>11</v>
      </c>
      <c r="D3" s="5" t="s">
        <v>12</v>
      </c>
      <c r="E3" s="6" t="s">
        <v>13</v>
      </c>
      <c r="F3" s="4" t="s">
        <v>11</v>
      </c>
      <c r="G3" s="5" t="s">
        <v>12</v>
      </c>
      <c r="H3" s="6" t="s">
        <v>13</v>
      </c>
      <c r="I3" s="4" t="s">
        <v>11</v>
      </c>
      <c r="J3" s="5" t="s">
        <v>12</v>
      </c>
      <c r="K3" s="6" t="s">
        <v>13</v>
      </c>
      <c r="L3" s="4" t="s">
        <v>11</v>
      </c>
      <c r="M3" s="5" t="s">
        <v>12</v>
      </c>
      <c r="N3" s="6" t="s">
        <v>13</v>
      </c>
      <c r="O3" s="4" t="s">
        <v>11</v>
      </c>
      <c r="P3" s="5" t="s">
        <v>12</v>
      </c>
      <c r="Q3" s="6" t="s">
        <v>13</v>
      </c>
      <c r="R3" s="4" t="s">
        <v>11</v>
      </c>
      <c r="S3" s="5" t="s">
        <v>12</v>
      </c>
      <c r="T3" s="50" t="s">
        <v>13</v>
      </c>
    </row>
    <row r="4" spans="2:20" s="2" customFormat="1" ht="12.5" x14ac:dyDescent="0.25">
      <c r="B4" s="21" t="s">
        <v>35</v>
      </c>
      <c r="C4" s="7">
        <v>1.563237819</v>
      </c>
      <c r="D4" s="8">
        <v>0.947683422</v>
      </c>
      <c r="E4" s="9">
        <v>1.1944735099999999</v>
      </c>
      <c r="F4" s="7">
        <v>0.947683422</v>
      </c>
      <c r="G4" s="8">
        <v>1.128763634</v>
      </c>
      <c r="H4" s="9">
        <v>1.5040265799999999</v>
      </c>
      <c r="I4" s="7">
        <v>1.3702625879999999</v>
      </c>
      <c r="J4" s="8">
        <v>1.107687284</v>
      </c>
      <c r="K4" s="9">
        <v>1.0790661399999999</v>
      </c>
      <c r="L4" s="7">
        <v>1.123624054</v>
      </c>
      <c r="M4" s="8">
        <v>1.0726339899999999</v>
      </c>
      <c r="N4" s="9">
        <v>1.19391567</v>
      </c>
      <c r="O4" s="7">
        <v>1.2843606359999999</v>
      </c>
      <c r="P4" s="8">
        <v>1.054507055</v>
      </c>
      <c r="Q4" s="9">
        <v>1.3704999499999999</v>
      </c>
      <c r="R4" s="7">
        <v>1.179388288</v>
      </c>
      <c r="S4" s="8">
        <v>1.2264001529999999</v>
      </c>
      <c r="T4" s="44">
        <v>1.1263353899999999</v>
      </c>
    </row>
    <row r="5" spans="2:20" s="2" customFormat="1" ht="13" thickBot="1" x14ac:dyDescent="0.3">
      <c r="B5" s="57" t="s">
        <v>36</v>
      </c>
      <c r="C5" s="67">
        <v>0.16817438900000001</v>
      </c>
      <c r="D5" s="66">
        <v>0.15170832300000001</v>
      </c>
      <c r="E5" s="48">
        <v>0.19974</v>
      </c>
      <c r="F5" s="67">
        <v>0.36035474299999998</v>
      </c>
      <c r="G5" s="66">
        <v>0.33709422</v>
      </c>
      <c r="H5" s="48">
        <v>0.266675</v>
      </c>
      <c r="I5" s="67">
        <v>0.16716081399999999</v>
      </c>
      <c r="J5" s="66">
        <v>0.145525986</v>
      </c>
      <c r="K5" s="48">
        <v>0.15913099999999999</v>
      </c>
      <c r="L5" s="67">
        <v>0.15183107100000001</v>
      </c>
      <c r="M5" s="66">
        <v>0.16645553699999999</v>
      </c>
      <c r="N5" s="48">
        <v>0.17207900000000001</v>
      </c>
      <c r="O5" s="67">
        <v>0.19036187600000001</v>
      </c>
      <c r="P5" s="66">
        <v>0.175737317</v>
      </c>
      <c r="Q5" s="48">
        <v>0.120086</v>
      </c>
      <c r="R5" s="67">
        <v>0.20876842600000001</v>
      </c>
      <c r="S5" s="66">
        <v>0.15577295599999999</v>
      </c>
      <c r="T5" s="41">
        <v>0.13718900000000001</v>
      </c>
    </row>
    <row r="6" spans="2:20" s="2" customFormat="1" ht="12.5" x14ac:dyDescent="0.25"/>
    <row r="7" spans="2:20" s="2" customFormat="1" ht="13" x14ac:dyDescent="0.3">
      <c r="B7" s="549" t="s">
        <v>35</v>
      </c>
      <c r="C7" s="8"/>
      <c r="F7" s="8"/>
      <c r="G7" s="8"/>
      <c r="K7" s="549" t="s">
        <v>36</v>
      </c>
    </row>
    <row r="8" spans="2:20" s="2" customFormat="1" ht="13" thickBot="1" x14ac:dyDescent="0.3">
      <c r="B8" s="2" t="s">
        <v>26</v>
      </c>
      <c r="C8" s="8"/>
      <c r="F8" s="8"/>
      <c r="G8" s="8"/>
      <c r="K8" s="2" t="s">
        <v>26</v>
      </c>
    </row>
    <row r="9" spans="2:20" s="2" customFormat="1" ht="12.65" customHeight="1" x14ac:dyDescent="0.25">
      <c r="B9" s="596" t="s">
        <v>17</v>
      </c>
      <c r="C9" s="598" t="s">
        <v>18</v>
      </c>
      <c r="D9" s="600" t="s">
        <v>19</v>
      </c>
      <c r="E9" s="602" t="s">
        <v>20</v>
      </c>
      <c r="F9" s="604" t="s">
        <v>21</v>
      </c>
      <c r="G9" s="592" t="s">
        <v>22</v>
      </c>
      <c r="H9" s="593"/>
      <c r="K9" s="596" t="s">
        <v>17</v>
      </c>
      <c r="L9" s="606" t="s">
        <v>18</v>
      </c>
      <c r="M9" s="600" t="s">
        <v>19</v>
      </c>
      <c r="N9" s="608" t="s">
        <v>20</v>
      </c>
      <c r="O9" s="608" t="s">
        <v>21</v>
      </c>
      <c r="P9" s="610" t="s">
        <v>22</v>
      </c>
      <c r="Q9" s="611"/>
    </row>
    <row r="10" spans="2:20" s="2" customFormat="1" ht="12.65" customHeight="1" thickBot="1" x14ac:dyDescent="0.3">
      <c r="B10" s="597"/>
      <c r="C10" s="599"/>
      <c r="D10" s="601"/>
      <c r="E10" s="603"/>
      <c r="F10" s="605"/>
      <c r="G10" s="40" t="s">
        <v>23</v>
      </c>
      <c r="H10" s="12" t="s">
        <v>24</v>
      </c>
      <c r="K10" s="597"/>
      <c r="L10" s="607"/>
      <c r="M10" s="601"/>
      <c r="N10" s="609"/>
      <c r="O10" s="609"/>
      <c r="P10" s="51" t="s">
        <v>23</v>
      </c>
      <c r="Q10" s="12" t="s">
        <v>24</v>
      </c>
    </row>
    <row r="11" spans="2:20" s="2" customFormat="1" ht="12.65" customHeight="1" x14ac:dyDescent="0.3">
      <c r="B11" s="21" t="s">
        <v>0</v>
      </c>
      <c r="C11" s="16" t="s">
        <v>25</v>
      </c>
      <c r="D11" s="17">
        <v>4.1640000000000003E-2</v>
      </c>
      <c r="E11" s="18">
        <v>0.16164000000000001</v>
      </c>
      <c r="F11" s="43">
        <v>1</v>
      </c>
      <c r="G11" s="43">
        <v>-0.50129999999999997</v>
      </c>
      <c r="H11" s="20">
        <v>0.58460000000000001</v>
      </c>
      <c r="K11" s="21" t="s">
        <v>0</v>
      </c>
      <c r="L11" s="16" t="s">
        <v>25</v>
      </c>
      <c r="M11" s="52" t="s">
        <v>37</v>
      </c>
      <c r="N11" s="53">
        <v>2.5729999999999999E-2</v>
      </c>
      <c r="O11" s="53">
        <v>1E-3</v>
      </c>
      <c r="P11" s="53">
        <v>-0.2346</v>
      </c>
      <c r="Q11" s="54">
        <v>-6.1699999999999998E-2</v>
      </c>
    </row>
    <row r="12" spans="2:20" s="2" customFormat="1" ht="12.65" customHeight="1" x14ac:dyDescent="0.3">
      <c r="B12" s="21"/>
      <c r="C12" s="16" t="s">
        <v>264</v>
      </c>
      <c r="D12" s="17">
        <v>4.9459999999999997E-2</v>
      </c>
      <c r="E12" s="18">
        <v>0.16164000000000001</v>
      </c>
      <c r="F12" s="43">
        <v>1</v>
      </c>
      <c r="G12" s="43">
        <v>-0.49349999999999999</v>
      </c>
      <c r="H12" s="20">
        <v>0.59240000000000004</v>
      </c>
      <c r="K12" s="21"/>
      <c r="L12" s="16" t="s">
        <v>264</v>
      </c>
      <c r="M12" s="17">
        <v>1.593E-2</v>
      </c>
      <c r="N12" s="18">
        <v>2.5729999999999999E-2</v>
      </c>
      <c r="O12" s="18">
        <v>0.98699999999999999</v>
      </c>
      <c r="P12" s="18">
        <v>-7.0499999999999993E-2</v>
      </c>
      <c r="Q12" s="55">
        <v>0.1024</v>
      </c>
    </row>
    <row r="13" spans="2:20" s="2" customFormat="1" ht="12.65" customHeight="1" x14ac:dyDescent="0.3">
      <c r="B13" s="21"/>
      <c r="C13" s="16" t="s">
        <v>265</v>
      </c>
      <c r="D13" s="17">
        <v>0.10507</v>
      </c>
      <c r="E13" s="18">
        <v>0.16164000000000001</v>
      </c>
      <c r="F13" s="43">
        <v>0.98399999999999999</v>
      </c>
      <c r="G13" s="43">
        <v>-0.43790000000000001</v>
      </c>
      <c r="H13" s="20">
        <v>0.64800000000000002</v>
      </c>
      <c r="K13" s="21"/>
      <c r="L13" s="16" t="s">
        <v>265</v>
      </c>
      <c r="M13" s="17">
        <v>9.75E-3</v>
      </c>
      <c r="N13" s="18">
        <v>2.5729999999999999E-2</v>
      </c>
      <c r="O13" s="18">
        <v>0.999</v>
      </c>
      <c r="P13" s="18">
        <v>-7.6700000000000004E-2</v>
      </c>
      <c r="Q13" s="55">
        <v>9.6199999999999994E-2</v>
      </c>
    </row>
    <row r="14" spans="2:20" s="2" customFormat="1" ht="12.65" customHeight="1" x14ac:dyDescent="0.3">
      <c r="B14" s="21"/>
      <c r="C14" s="16" t="s">
        <v>686</v>
      </c>
      <c r="D14" s="17">
        <v>-1.32E-3</v>
      </c>
      <c r="E14" s="18">
        <v>0.16164000000000001</v>
      </c>
      <c r="F14" s="43">
        <v>1</v>
      </c>
      <c r="G14" s="43">
        <v>-0.54430000000000001</v>
      </c>
      <c r="H14" s="20">
        <v>0.54159999999999997</v>
      </c>
      <c r="K14" s="21"/>
      <c r="L14" s="16" t="s">
        <v>686</v>
      </c>
      <c r="M14" s="17">
        <v>1.115E-2</v>
      </c>
      <c r="N14" s="18">
        <v>2.5729999999999999E-2</v>
      </c>
      <c r="O14" s="18">
        <v>0.998</v>
      </c>
      <c r="P14" s="18">
        <v>-7.5300000000000006E-2</v>
      </c>
      <c r="Q14" s="55">
        <v>9.7600000000000006E-2</v>
      </c>
    </row>
    <row r="15" spans="2:20" s="2" customFormat="1" ht="12.65" customHeight="1" x14ac:dyDescent="0.3">
      <c r="B15" s="182"/>
      <c r="C15" s="23" t="s">
        <v>687</v>
      </c>
      <c r="D15" s="183">
        <v>5.7759999999999999E-2</v>
      </c>
      <c r="E15" s="184">
        <v>0.16164000000000001</v>
      </c>
      <c r="F15" s="185">
        <v>0.999</v>
      </c>
      <c r="G15" s="185">
        <v>-0.48520000000000002</v>
      </c>
      <c r="H15" s="14">
        <v>0.60070000000000001</v>
      </c>
      <c r="K15" s="26"/>
      <c r="L15" s="23" t="s">
        <v>687</v>
      </c>
      <c r="M15" s="24">
        <v>5.96E-3</v>
      </c>
      <c r="N15" s="13">
        <v>2.5729999999999999E-2</v>
      </c>
      <c r="O15" s="13">
        <v>1</v>
      </c>
      <c r="P15" s="13">
        <v>-8.0500000000000002E-2</v>
      </c>
      <c r="Q15" s="56">
        <v>9.2399999999999996E-2</v>
      </c>
    </row>
    <row r="16" spans="2:20" s="2" customFormat="1" ht="12.65" customHeight="1" x14ac:dyDescent="0.3">
      <c r="B16" s="47" t="s">
        <v>25</v>
      </c>
      <c r="C16" s="44" t="s">
        <v>0</v>
      </c>
      <c r="D16" s="17">
        <v>-4.1640000000000003E-2</v>
      </c>
      <c r="E16" s="18">
        <v>0.16164000000000001</v>
      </c>
      <c r="F16" s="43">
        <v>1</v>
      </c>
      <c r="G16" s="43">
        <v>-0.58460000000000001</v>
      </c>
      <c r="H16" s="20">
        <v>0.50129999999999997</v>
      </c>
      <c r="K16" s="47" t="s">
        <v>25</v>
      </c>
      <c r="L16" s="44" t="s">
        <v>0</v>
      </c>
      <c r="M16" s="17" t="s">
        <v>38</v>
      </c>
      <c r="N16" s="18">
        <v>2.5729999999999999E-2</v>
      </c>
      <c r="O16" s="18">
        <v>1E-3</v>
      </c>
      <c r="P16" s="18">
        <v>6.1699999999999998E-2</v>
      </c>
      <c r="Q16" s="55">
        <v>0.2346</v>
      </c>
    </row>
    <row r="17" spans="2:17" s="2" customFormat="1" ht="12.65" customHeight="1" x14ac:dyDescent="0.3">
      <c r="B17" s="29"/>
      <c r="C17" s="16" t="s">
        <v>264</v>
      </c>
      <c r="D17" s="17">
        <v>7.8200000000000006E-3</v>
      </c>
      <c r="E17" s="18">
        <v>0.16164000000000001</v>
      </c>
      <c r="F17" s="43">
        <v>1</v>
      </c>
      <c r="G17" s="43">
        <v>-0.53510000000000002</v>
      </c>
      <c r="H17" s="20">
        <v>0.55079999999999996</v>
      </c>
      <c r="K17" s="29"/>
      <c r="L17" s="16" t="s">
        <v>264</v>
      </c>
      <c r="M17" s="17" t="s">
        <v>39</v>
      </c>
      <c r="N17" s="18">
        <v>2.5729999999999999E-2</v>
      </c>
      <c r="O17" s="18">
        <v>0</v>
      </c>
      <c r="P17" s="18">
        <v>7.7700000000000005E-2</v>
      </c>
      <c r="Q17" s="55">
        <v>0.2505</v>
      </c>
    </row>
    <row r="18" spans="2:17" s="2" customFormat="1" ht="12.65" customHeight="1" x14ac:dyDescent="0.3">
      <c r="B18" s="29"/>
      <c r="C18" s="16" t="s">
        <v>265</v>
      </c>
      <c r="D18" s="17">
        <v>6.343E-2</v>
      </c>
      <c r="E18" s="18">
        <v>0.16164000000000001</v>
      </c>
      <c r="F18" s="43">
        <v>0.998</v>
      </c>
      <c r="G18" s="43">
        <v>-0.47949999999999998</v>
      </c>
      <c r="H18" s="20">
        <v>0.60640000000000005</v>
      </c>
      <c r="K18" s="29"/>
      <c r="L18" s="16" t="s">
        <v>265</v>
      </c>
      <c r="M18" s="17" t="s">
        <v>40</v>
      </c>
      <c r="N18" s="18">
        <v>2.5729999999999999E-2</v>
      </c>
      <c r="O18" s="18">
        <v>1E-3</v>
      </c>
      <c r="P18" s="18">
        <v>7.1499999999999994E-2</v>
      </c>
      <c r="Q18" s="55">
        <v>0.24429999999999999</v>
      </c>
    </row>
    <row r="19" spans="2:17" s="2" customFormat="1" ht="12.65" customHeight="1" x14ac:dyDescent="0.3">
      <c r="B19" s="29"/>
      <c r="C19" s="16" t="s">
        <v>686</v>
      </c>
      <c r="D19" s="17">
        <v>-4.2959999999999998E-2</v>
      </c>
      <c r="E19" s="18">
        <v>0.16164000000000001</v>
      </c>
      <c r="F19" s="43">
        <v>1</v>
      </c>
      <c r="G19" s="43">
        <v>-0.58589999999999998</v>
      </c>
      <c r="H19" s="20">
        <v>0.5</v>
      </c>
      <c r="K19" s="29"/>
      <c r="L19" s="16" t="s">
        <v>686</v>
      </c>
      <c r="M19" s="17" t="s">
        <v>41</v>
      </c>
      <c r="N19" s="18">
        <v>2.5729999999999999E-2</v>
      </c>
      <c r="O19" s="18">
        <v>1E-3</v>
      </c>
      <c r="P19" s="18">
        <v>7.2900000000000006E-2</v>
      </c>
      <c r="Q19" s="55">
        <v>0.2457</v>
      </c>
    </row>
    <row r="20" spans="2:17" s="2" customFormat="1" ht="12.65" customHeight="1" x14ac:dyDescent="0.3">
      <c r="B20" s="186"/>
      <c r="C20" s="23" t="s">
        <v>687</v>
      </c>
      <c r="D20" s="183">
        <v>1.6119999999999999E-2</v>
      </c>
      <c r="E20" s="184">
        <v>0.16164000000000001</v>
      </c>
      <c r="F20" s="185">
        <v>1</v>
      </c>
      <c r="G20" s="185">
        <v>-0.52680000000000005</v>
      </c>
      <c r="H20" s="14">
        <v>0.55910000000000004</v>
      </c>
      <c r="K20" s="30"/>
      <c r="L20" s="23" t="s">
        <v>687</v>
      </c>
      <c r="M20" s="24" t="s">
        <v>42</v>
      </c>
      <c r="N20" s="13">
        <v>2.5729999999999999E-2</v>
      </c>
      <c r="O20" s="13">
        <v>1E-3</v>
      </c>
      <c r="P20" s="13">
        <v>6.7699999999999996E-2</v>
      </c>
      <c r="Q20" s="56">
        <v>0.24060000000000001</v>
      </c>
    </row>
    <row r="21" spans="2:17" s="2" customFormat="1" ht="13" x14ac:dyDescent="0.3">
      <c r="B21" s="47" t="s">
        <v>264</v>
      </c>
      <c r="C21" s="44" t="s">
        <v>0</v>
      </c>
      <c r="D21" s="17">
        <v>-4.9459999999999997E-2</v>
      </c>
      <c r="E21" s="18">
        <v>0.16164000000000001</v>
      </c>
      <c r="F21" s="43">
        <v>1</v>
      </c>
      <c r="G21" s="43">
        <v>-0.59240000000000004</v>
      </c>
      <c r="H21" s="20">
        <v>0.49349999999999999</v>
      </c>
      <c r="K21" s="47" t="s">
        <v>264</v>
      </c>
      <c r="L21" s="44" t="s">
        <v>0</v>
      </c>
      <c r="M21" s="17">
        <v>-1.593E-2</v>
      </c>
      <c r="N21" s="18">
        <v>2.5729999999999999E-2</v>
      </c>
      <c r="O21" s="18">
        <v>0.98699999999999999</v>
      </c>
      <c r="P21" s="18">
        <v>-0.1024</v>
      </c>
      <c r="Q21" s="55">
        <v>7.0499999999999993E-2</v>
      </c>
    </row>
    <row r="22" spans="2:17" s="2" customFormat="1" ht="13" x14ac:dyDescent="0.3">
      <c r="B22" s="29"/>
      <c r="C22" s="16" t="s">
        <v>25</v>
      </c>
      <c r="D22" s="17">
        <v>-7.8200000000000006E-3</v>
      </c>
      <c r="E22" s="18">
        <v>0.16164000000000001</v>
      </c>
      <c r="F22" s="43">
        <v>1</v>
      </c>
      <c r="G22" s="43">
        <v>-0.55079999999999996</v>
      </c>
      <c r="H22" s="20">
        <v>0.53510000000000002</v>
      </c>
      <c r="K22" s="29"/>
      <c r="L22" s="16" t="s">
        <v>25</v>
      </c>
      <c r="M22" s="17" t="s">
        <v>43</v>
      </c>
      <c r="N22" s="18">
        <v>2.5729999999999999E-2</v>
      </c>
      <c r="O22" s="18">
        <v>0</v>
      </c>
      <c r="P22" s="18">
        <v>-0.2505</v>
      </c>
      <c r="Q22" s="55">
        <v>-7.7700000000000005E-2</v>
      </c>
    </row>
    <row r="23" spans="2:17" s="2" customFormat="1" ht="13" x14ac:dyDescent="0.3">
      <c r="B23" s="29"/>
      <c r="C23" s="16" t="s">
        <v>265</v>
      </c>
      <c r="D23" s="17">
        <v>5.561E-2</v>
      </c>
      <c r="E23" s="18">
        <v>0.16164000000000001</v>
      </c>
      <c r="F23" s="43">
        <v>0.999</v>
      </c>
      <c r="G23" s="43">
        <v>-0.48730000000000001</v>
      </c>
      <c r="H23" s="20">
        <v>0.59850000000000003</v>
      </c>
      <c r="K23" s="29"/>
      <c r="L23" s="16" t="s">
        <v>265</v>
      </c>
      <c r="M23" s="17">
        <v>-6.1799999999999997E-3</v>
      </c>
      <c r="N23" s="18">
        <v>2.5729999999999999E-2</v>
      </c>
      <c r="O23" s="18">
        <v>1</v>
      </c>
      <c r="P23" s="18">
        <v>-9.2600000000000002E-2</v>
      </c>
      <c r="Q23" s="55">
        <v>8.0199999999999994E-2</v>
      </c>
    </row>
    <row r="24" spans="2:17" s="2" customFormat="1" ht="13" x14ac:dyDescent="0.3">
      <c r="B24" s="29"/>
      <c r="C24" s="16" t="s">
        <v>686</v>
      </c>
      <c r="D24" s="17">
        <v>-5.0779999999999999E-2</v>
      </c>
      <c r="E24" s="18">
        <v>0.16164000000000001</v>
      </c>
      <c r="F24" s="18">
        <v>0.999</v>
      </c>
      <c r="G24" s="18">
        <v>-0.59370000000000001</v>
      </c>
      <c r="H24" s="20">
        <v>0.49220000000000003</v>
      </c>
      <c r="K24" s="29"/>
      <c r="L24" s="16" t="s">
        <v>686</v>
      </c>
      <c r="M24" s="17">
        <v>-4.79E-3</v>
      </c>
      <c r="N24" s="18">
        <v>2.5729999999999999E-2</v>
      </c>
      <c r="O24" s="18">
        <v>1</v>
      </c>
      <c r="P24" s="18">
        <v>-9.1200000000000003E-2</v>
      </c>
      <c r="Q24" s="55">
        <v>8.1600000000000006E-2</v>
      </c>
    </row>
    <row r="25" spans="2:17" s="2" customFormat="1" ht="13" x14ac:dyDescent="0.3">
      <c r="B25" s="186"/>
      <c r="C25" s="23" t="s">
        <v>687</v>
      </c>
      <c r="D25" s="183">
        <v>8.3000000000000001E-3</v>
      </c>
      <c r="E25" s="184">
        <v>0.16164000000000001</v>
      </c>
      <c r="F25" s="184">
        <v>1</v>
      </c>
      <c r="G25" s="184">
        <v>-0.53459999999999996</v>
      </c>
      <c r="H25" s="14">
        <v>0.55120000000000002</v>
      </c>
      <c r="K25" s="30"/>
      <c r="L25" s="23" t="s">
        <v>687</v>
      </c>
      <c r="M25" s="24">
        <v>-9.9699999999999997E-3</v>
      </c>
      <c r="N25" s="13">
        <v>2.5729999999999999E-2</v>
      </c>
      <c r="O25" s="13">
        <v>0.999</v>
      </c>
      <c r="P25" s="13">
        <v>-9.64E-2</v>
      </c>
      <c r="Q25" s="56">
        <v>7.6499999999999999E-2</v>
      </c>
    </row>
    <row r="26" spans="2:17" s="2" customFormat="1" ht="13" x14ac:dyDescent="0.3">
      <c r="B26" s="47" t="s">
        <v>265</v>
      </c>
      <c r="C26" s="20" t="s">
        <v>0</v>
      </c>
      <c r="D26" s="17">
        <v>-0.10507</v>
      </c>
      <c r="E26" s="18">
        <v>0.16164000000000001</v>
      </c>
      <c r="F26" s="18">
        <v>0.98399999999999999</v>
      </c>
      <c r="G26" s="18">
        <v>-0.64800000000000002</v>
      </c>
      <c r="H26" s="20">
        <v>0.43790000000000001</v>
      </c>
      <c r="K26" s="47" t="s">
        <v>265</v>
      </c>
      <c r="L26" s="20" t="s">
        <v>0</v>
      </c>
      <c r="M26" s="17">
        <v>-9.75E-3</v>
      </c>
      <c r="N26" s="18">
        <v>2.5729999999999999E-2</v>
      </c>
      <c r="O26" s="18">
        <v>0.999</v>
      </c>
      <c r="P26" s="18">
        <v>-9.6199999999999994E-2</v>
      </c>
      <c r="Q26" s="55">
        <v>7.6700000000000004E-2</v>
      </c>
    </row>
    <row r="27" spans="2:17" s="2" customFormat="1" ht="13" x14ac:dyDescent="0.3">
      <c r="B27" s="29"/>
      <c r="C27" s="16" t="s">
        <v>25</v>
      </c>
      <c r="D27" s="17">
        <v>-6.343E-2</v>
      </c>
      <c r="E27" s="18">
        <v>0.16164000000000001</v>
      </c>
      <c r="F27" s="18">
        <v>0.998</v>
      </c>
      <c r="G27" s="18">
        <v>-0.60640000000000005</v>
      </c>
      <c r="H27" s="20">
        <v>0.47949999999999998</v>
      </c>
      <c r="K27" s="29"/>
      <c r="L27" s="16" t="s">
        <v>25</v>
      </c>
      <c r="M27" s="17" t="s">
        <v>44</v>
      </c>
      <c r="N27" s="18">
        <v>2.5729999999999999E-2</v>
      </c>
      <c r="O27" s="18">
        <v>1E-3</v>
      </c>
      <c r="P27" s="18">
        <v>-0.24429999999999999</v>
      </c>
      <c r="Q27" s="55">
        <v>-7.1499999999999994E-2</v>
      </c>
    </row>
    <row r="28" spans="2:17" s="2" customFormat="1" ht="13" x14ac:dyDescent="0.3">
      <c r="B28" s="29"/>
      <c r="C28" s="16" t="s">
        <v>264</v>
      </c>
      <c r="D28" s="17">
        <v>-5.561E-2</v>
      </c>
      <c r="E28" s="18">
        <v>0.16164000000000001</v>
      </c>
      <c r="F28" s="18">
        <v>0.999</v>
      </c>
      <c r="G28" s="18">
        <v>-0.59850000000000003</v>
      </c>
      <c r="H28" s="20">
        <v>0.48730000000000001</v>
      </c>
      <c r="K28" s="29"/>
      <c r="L28" s="16" t="s">
        <v>264</v>
      </c>
      <c r="M28" s="17">
        <v>6.1799999999999997E-3</v>
      </c>
      <c r="N28" s="18">
        <v>2.5729999999999999E-2</v>
      </c>
      <c r="O28" s="18">
        <v>1</v>
      </c>
      <c r="P28" s="18">
        <v>-8.0199999999999994E-2</v>
      </c>
      <c r="Q28" s="55">
        <v>9.2600000000000002E-2</v>
      </c>
    </row>
    <row r="29" spans="2:17" s="2" customFormat="1" ht="13" x14ac:dyDescent="0.3">
      <c r="B29" s="29"/>
      <c r="C29" s="16" t="s">
        <v>686</v>
      </c>
      <c r="D29" s="17">
        <v>-0.10639999999999999</v>
      </c>
      <c r="E29" s="18">
        <v>0.16164000000000001</v>
      </c>
      <c r="F29" s="18">
        <v>0.98299999999999998</v>
      </c>
      <c r="G29" s="18">
        <v>-0.64929999999999999</v>
      </c>
      <c r="H29" s="20">
        <v>0.4365</v>
      </c>
      <c r="K29" s="29"/>
      <c r="L29" s="16" t="s">
        <v>686</v>
      </c>
      <c r="M29" s="17">
        <v>1.39E-3</v>
      </c>
      <c r="N29" s="18">
        <v>2.5729999999999999E-2</v>
      </c>
      <c r="O29" s="18">
        <v>1</v>
      </c>
      <c r="P29" s="18">
        <v>-8.5000000000000006E-2</v>
      </c>
      <c r="Q29" s="55">
        <v>8.7800000000000003E-2</v>
      </c>
    </row>
    <row r="30" spans="2:17" s="2" customFormat="1" ht="13" x14ac:dyDescent="0.3">
      <c r="B30" s="186"/>
      <c r="C30" s="23" t="s">
        <v>687</v>
      </c>
      <c r="D30" s="183">
        <v>-4.7320000000000001E-2</v>
      </c>
      <c r="E30" s="184">
        <v>0.16164000000000001</v>
      </c>
      <c r="F30" s="184">
        <v>1</v>
      </c>
      <c r="G30" s="184">
        <v>-0.59030000000000005</v>
      </c>
      <c r="H30" s="14">
        <v>0.49559999999999998</v>
      </c>
      <c r="K30" s="30"/>
      <c r="L30" s="23" t="s">
        <v>687</v>
      </c>
      <c r="M30" s="24">
        <v>-3.79E-3</v>
      </c>
      <c r="N30" s="13">
        <v>2.5729999999999999E-2</v>
      </c>
      <c r="O30" s="13">
        <v>1</v>
      </c>
      <c r="P30" s="13">
        <v>-9.0200000000000002E-2</v>
      </c>
      <c r="Q30" s="56">
        <v>8.2600000000000007E-2</v>
      </c>
    </row>
    <row r="31" spans="2:17" s="2" customFormat="1" ht="13" x14ac:dyDescent="0.3">
      <c r="B31" s="47" t="s">
        <v>686</v>
      </c>
      <c r="C31" s="20" t="s">
        <v>0</v>
      </c>
      <c r="D31" s="17">
        <v>1.32E-3</v>
      </c>
      <c r="E31" s="18">
        <v>0.16164000000000001</v>
      </c>
      <c r="F31" s="18">
        <v>1</v>
      </c>
      <c r="G31" s="18">
        <v>-0.54159999999999997</v>
      </c>
      <c r="H31" s="20">
        <v>0.54430000000000001</v>
      </c>
      <c r="K31" s="47" t="s">
        <v>686</v>
      </c>
      <c r="L31" s="20" t="s">
        <v>0</v>
      </c>
      <c r="M31" s="17">
        <v>-1.115E-2</v>
      </c>
      <c r="N31" s="18">
        <v>2.5729999999999999E-2</v>
      </c>
      <c r="O31" s="18">
        <v>0.998</v>
      </c>
      <c r="P31" s="18">
        <v>-9.7600000000000006E-2</v>
      </c>
      <c r="Q31" s="55">
        <v>7.5300000000000006E-2</v>
      </c>
    </row>
    <row r="32" spans="2:17" s="2" customFormat="1" ht="13" x14ac:dyDescent="0.3">
      <c r="B32" s="21"/>
      <c r="C32" s="16" t="s">
        <v>25</v>
      </c>
      <c r="D32" s="17">
        <v>4.2959999999999998E-2</v>
      </c>
      <c r="E32" s="18">
        <v>0.16164000000000001</v>
      </c>
      <c r="F32" s="18">
        <v>1</v>
      </c>
      <c r="G32" s="18">
        <v>-0.5</v>
      </c>
      <c r="H32" s="20">
        <v>0.58589999999999998</v>
      </c>
      <c r="K32" s="29"/>
      <c r="L32" s="16" t="s">
        <v>25</v>
      </c>
      <c r="M32" s="17" t="s">
        <v>45</v>
      </c>
      <c r="N32" s="18">
        <v>2.5729999999999999E-2</v>
      </c>
      <c r="O32" s="18">
        <v>1E-3</v>
      </c>
      <c r="P32" s="18">
        <v>-0.2457</v>
      </c>
      <c r="Q32" s="55">
        <v>-7.2900000000000006E-2</v>
      </c>
    </row>
    <row r="33" spans="2:20" s="2" customFormat="1" ht="13" x14ac:dyDescent="0.3">
      <c r="B33" s="21"/>
      <c r="C33" s="16" t="s">
        <v>264</v>
      </c>
      <c r="D33" s="17">
        <v>5.0779999999999999E-2</v>
      </c>
      <c r="E33" s="18">
        <v>0.16164000000000001</v>
      </c>
      <c r="F33" s="18">
        <v>0.999</v>
      </c>
      <c r="G33" s="18">
        <v>-0.49220000000000003</v>
      </c>
      <c r="H33" s="20">
        <v>0.59370000000000001</v>
      </c>
      <c r="K33" s="29"/>
      <c r="L33" s="16" t="s">
        <v>264</v>
      </c>
      <c r="M33" s="17">
        <v>4.79E-3</v>
      </c>
      <c r="N33" s="18">
        <v>2.5729999999999999E-2</v>
      </c>
      <c r="O33" s="18">
        <v>1</v>
      </c>
      <c r="P33" s="18">
        <v>-8.1600000000000006E-2</v>
      </c>
      <c r="Q33" s="55">
        <v>9.1200000000000003E-2</v>
      </c>
    </row>
    <row r="34" spans="2:20" s="2" customFormat="1" ht="13" x14ac:dyDescent="0.3">
      <c r="B34" s="21"/>
      <c r="C34" s="16" t="s">
        <v>265</v>
      </c>
      <c r="D34" s="17">
        <v>0.10639999999999999</v>
      </c>
      <c r="E34" s="18">
        <v>0.16164000000000001</v>
      </c>
      <c r="F34" s="18">
        <v>0.98299999999999998</v>
      </c>
      <c r="G34" s="18">
        <v>-0.4365</v>
      </c>
      <c r="H34" s="20">
        <v>0.64929999999999999</v>
      </c>
      <c r="K34" s="29"/>
      <c r="L34" s="16" t="s">
        <v>265</v>
      </c>
      <c r="M34" s="17">
        <v>-1.39E-3</v>
      </c>
      <c r="N34" s="18">
        <v>2.5729999999999999E-2</v>
      </c>
      <c r="O34" s="18">
        <v>1</v>
      </c>
      <c r="P34" s="18">
        <v>-8.7800000000000003E-2</v>
      </c>
      <c r="Q34" s="55">
        <v>8.5000000000000006E-2</v>
      </c>
    </row>
    <row r="35" spans="2:20" s="2" customFormat="1" ht="13" x14ac:dyDescent="0.3">
      <c r="B35" s="182"/>
      <c r="C35" s="23" t="s">
        <v>687</v>
      </c>
      <c r="D35" s="183">
        <v>5.9080000000000001E-2</v>
      </c>
      <c r="E35" s="184">
        <v>0.16164000000000001</v>
      </c>
      <c r="F35" s="184">
        <v>0.999</v>
      </c>
      <c r="G35" s="184">
        <v>-0.4839</v>
      </c>
      <c r="H35" s="14">
        <v>0.60199999999999998</v>
      </c>
      <c r="K35" s="30"/>
      <c r="L35" s="23" t="s">
        <v>687</v>
      </c>
      <c r="M35" s="24">
        <v>-5.1799999999999997E-3</v>
      </c>
      <c r="N35" s="13">
        <v>2.5729999999999999E-2</v>
      </c>
      <c r="O35" s="13">
        <v>1</v>
      </c>
      <c r="P35" s="13">
        <v>-9.1600000000000001E-2</v>
      </c>
      <c r="Q35" s="56">
        <v>8.1199999999999994E-2</v>
      </c>
    </row>
    <row r="36" spans="2:20" s="2" customFormat="1" ht="13" x14ac:dyDescent="0.3">
      <c r="B36" s="47" t="s">
        <v>687</v>
      </c>
      <c r="C36" s="20" t="s">
        <v>0</v>
      </c>
      <c r="D36" s="17">
        <v>-5.7759999999999999E-2</v>
      </c>
      <c r="E36" s="18">
        <v>0.16164000000000001</v>
      </c>
      <c r="F36" s="18">
        <v>0.999</v>
      </c>
      <c r="G36" s="18">
        <v>-0.60070000000000001</v>
      </c>
      <c r="H36" s="20">
        <v>0.48520000000000002</v>
      </c>
      <c r="K36" s="47" t="s">
        <v>687</v>
      </c>
      <c r="L36" s="20" t="s">
        <v>0</v>
      </c>
      <c r="M36" s="17">
        <v>-5.96E-3</v>
      </c>
      <c r="N36" s="18">
        <v>2.5729999999999999E-2</v>
      </c>
      <c r="O36" s="18">
        <v>1</v>
      </c>
      <c r="P36" s="18">
        <v>-9.2399999999999996E-2</v>
      </c>
      <c r="Q36" s="55">
        <v>8.0500000000000002E-2</v>
      </c>
    </row>
    <row r="37" spans="2:20" s="2" customFormat="1" ht="13" x14ac:dyDescent="0.3">
      <c r="B37" s="21"/>
      <c r="C37" s="16" t="s">
        <v>25</v>
      </c>
      <c r="D37" s="17">
        <v>-1.6119999999999999E-2</v>
      </c>
      <c r="E37" s="18">
        <v>0.16164000000000001</v>
      </c>
      <c r="F37" s="18">
        <v>1</v>
      </c>
      <c r="G37" s="18">
        <v>-0.55910000000000004</v>
      </c>
      <c r="H37" s="20">
        <v>0.52680000000000005</v>
      </c>
      <c r="K37" s="29"/>
      <c r="L37" s="16" t="s">
        <v>25</v>
      </c>
      <c r="M37" s="17" t="s">
        <v>46</v>
      </c>
      <c r="N37" s="18">
        <v>2.5729999999999999E-2</v>
      </c>
      <c r="O37" s="18">
        <v>1E-3</v>
      </c>
      <c r="P37" s="18">
        <v>-0.24060000000000001</v>
      </c>
      <c r="Q37" s="55">
        <v>-6.7699999999999996E-2</v>
      </c>
    </row>
    <row r="38" spans="2:20" s="2" customFormat="1" ht="13" x14ac:dyDescent="0.3">
      <c r="B38" s="21"/>
      <c r="C38" s="16" t="s">
        <v>264</v>
      </c>
      <c r="D38" s="17">
        <v>-8.3000000000000001E-3</v>
      </c>
      <c r="E38" s="18">
        <v>0.16164000000000001</v>
      </c>
      <c r="F38" s="18">
        <v>1</v>
      </c>
      <c r="G38" s="18">
        <v>-0.55120000000000002</v>
      </c>
      <c r="H38" s="20">
        <v>0.53459999999999996</v>
      </c>
      <c r="K38" s="21"/>
      <c r="L38" s="16" t="s">
        <v>264</v>
      </c>
      <c r="M38" s="17">
        <v>9.9699999999999997E-3</v>
      </c>
      <c r="N38" s="18">
        <v>2.5729999999999999E-2</v>
      </c>
      <c r="O38" s="18">
        <v>0.999</v>
      </c>
      <c r="P38" s="18">
        <v>-7.6499999999999999E-2</v>
      </c>
      <c r="Q38" s="55">
        <v>9.64E-2</v>
      </c>
    </row>
    <row r="39" spans="2:20" s="2" customFormat="1" ht="13" x14ac:dyDescent="0.3">
      <c r="B39" s="21"/>
      <c r="C39" s="16" t="s">
        <v>265</v>
      </c>
      <c r="D39" s="17">
        <v>4.7320000000000001E-2</v>
      </c>
      <c r="E39" s="18">
        <v>0.16164000000000001</v>
      </c>
      <c r="F39" s="18">
        <v>1</v>
      </c>
      <c r="G39" s="18">
        <v>-0.49559999999999998</v>
      </c>
      <c r="H39" s="20">
        <v>0.59030000000000005</v>
      </c>
      <c r="K39" s="21"/>
      <c r="L39" s="16" t="s">
        <v>265</v>
      </c>
      <c r="M39" s="17">
        <v>3.79E-3</v>
      </c>
      <c r="N39" s="18">
        <v>2.5729999999999999E-2</v>
      </c>
      <c r="O39" s="18">
        <v>1</v>
      </c>
      <c r="P39" s="18">
        <v>-8.2600000000000007E-2</v>
      </c>
      <c r="Q39" s="55">
        <v>9.0200000000000002E-2</v>
      </c>
    </row>
    <row r="40" spans="2:20" s="2" customFormat="1" ht="13.5" thickBot="1" x14ac:dyDescent="0.35">
      <c r="B40" s="57"/>
      <c r="C40" s="32" t="s">
        <v>686</v>
      </c>
      <c r="D40" s="33">
        <v>-5.9080000000000001E-2</v>
      </c>
      <c r="E40" s="11">
        <v>0.16164000000000001</v>
      </c>
      <c r="F40" s="11">
        <v>0.999</v>
      </c>
      <c r="G40" s="11">
        <v>-0.60199999999999998</v>
      </c>
      <c r="H40" s="12">
        <v>0.4839</v>
      </c>
      <c r="K40" s="57"/>
      <c r="L40" s="32" t="s">
        <v>686</v>
      </c>
      <c r="M40" s="33">
        <v>5.1799999999999997E-3</v>
      </c>
      <c r="N40" s="11">
        <v>2.5729999999999999E-2</v>
      </c>
      <c r="O40" s="11">
        <v>1</v>
      </c>
      <c r="P40" s="11">
        <v>-8.1199999999999994E-2</v>
      </c>
      <c r="Q40" s="58">
        <v>9.1600000000000001E-2</v>
      </c>
    </row>
    <row r="41" spans="2:20" s="2" customFormat="1" ht="12.5" x14ac:dyDescent="0.25">
      <c r="K41" s="2" t="s">
        <v>47</v>
      </c>
    </row>
    <row r="43" spans="2:20" s="2" customFormat="1" ht="13.5" thickBot="1" x14ac:dyDescent="0.35">
      <c r="B43" s="1" t="s">
        <v>725</v>
      </c>
    </row>
    <row r="44" spans="2:20" s="2" customFormat="1" ht="13" x14ac:dyDescent="0.3">
      <c r="B44" s="65"/>
      <c r="C44" s="592" t="s">
        <v>0</v>
      </c>
      <c r="D44" s="594"/>
      <c r="E44" s="595"/>
      <c r="F44" s="588" t="s">
        <v>4</v>
      </c>
      <c r="G44" s="589"/>
      <c r="H44" s="590"/>
      <c r="I44" s="588" t="s">
        <v>264</v>
      </c>
      <c r="J44" s="589"/>
      <c r="K44" s="590"/>
      <c r="L44" s="588" t="s">
        <v>265</v>
      </c>
      <c r="M44" s="589"/>
      <c r="N44" s="590"/>
      <c r="O44" s="588" t="s">
        <v>684</v>
      </c>
      <c r="P44" s="589"/>
      <c r="Q44" s="590"/>
      <c r="R44" s="588" t="s">
        <v>685</v>
      </c>
      <c r="S44" s="589"/>
      <c r="T44" s="591"/>
    </row>
    <row r="45" spans="2:20" s="2" customFormat="1" ht="12.5" x14ac:dyDescent="0.25">
      <c r="B45" s="181"/>
      <c r="C45" s="4" t="s">
        <v>11</v>
      </c>
      <c r="D45" s="5" t="s">
        <v>12</v>
      </c>
      <c r="E45" s="6" t="s">
        <v>13</v>
      </c>
      <c r="F45" s="4" t="s">
        <v>11</v>
      </c>
      <c r="G45" s="5" t="s">
        <v>12</v>
      </c>
      <c r="H45" s="6" t="s">
        <v>13</v>
      </c>
      <c r="I45" s="4" t="s">
        <v>11</v>
      </c>
      <c r="J45" s="5" t="s">
        <v>12</v>
      </c>
      <c r="K45" s="6" t="s">
        <v>13</v>
      </c>
      <c r="L45" s="4" t="s">
        <v>11</v>
      </c>
      <c r="M45" s="5" t="s">
        <v>12</v>
      </c>
      <c r="N45" s="6" t="s">
        <v>13</v>
      </c>
      <c r="O45" s="4" t="s">
        <v>11</v>
      </c>
      <c r="P45" s="5" t="s">
        <v>12</v>
      </c>
      <c r="Q45" s="6" t="s">
        <v>13</v>
      </c>
      <c r="R45" s="4" t="s">
        <v>11</v>
      </c>
      <c r="S45" s="5" t="s">
        <v>12</v>
      </c>
      <c r="T45" s="50" t="s">
        <v>13</v>
      </c>
    </row>
    <row r="46" spans="2:20" s="2" customFormat="1" ht="12.5" x14ac:dyDescent="0.25">
      <c r="B46" s="17" t="s">
        <v>35</v>
      </c>
      <c r="C46" s="7">
        <v>99.494879999999995</v>
      </c>
      <c r="D46" s="8">
        <v>101.34829999999999</v>
      </c>
      <c r="E46" s="9">
        <v>101.54474329999999</v>
      </c>
      <c r="F46" s="7">
        <v>102.9652</v>
      </c>
      <c r="G46" s="8">
        <v>98.315479999999994</v>
      </c>
      <c r="H46" s="9">
        <v>100.9762918</v>
      </c>
      <c r="I46" s="7">
        <v>102.9806</v>
      </c>
      <c r="J46" s="8">
        <v>107.6293</v>
      </c>
      <c r="K46" s="9">
        <v>95.499270139999993</v>
      </c>
      <c r="L46" s="7">
        <v>110.5779</v>
      </c>
      <c r="M46" s="8">
        <v>95.026520000000005</v>
      </c>
      <c r="N46" s="9">
        <v>91.421578830000001</v>
      </c>
      <c r="O46" s="7">
        <v>100.8348</v>
      </c>
      <c r="P46" s="8">
        <v>100.4717</v>
      </c>
      <c r="Q46" s="9">
        <v>102.57390119999999</v>
      </c>
      <c r="R46" s="7">
        <v>100.99250000000001</v>
      </c>
      <c r="S46" s="8">
        <v>106.1484</v>
      </c>
      <c r="T46" s="44">
        <v>96.984218709999993</v>
      </c>
    </row>
    <row r="47" spans="2:20" s="2" customFormat="1" ht="13" thickBot="1" x14ac:dyDescent="0.3">
      <c r="B47" s="33" t="s">
        <v>36</v>
      </c>
      <c r="C47" s="67">
        <v>58.845640000000003</v>
      </c>
      <c r="D47" s="66">
        <v>55.819139999999997</v>
      </c>
      <c r="E47" s="48">
        <v>63.019100000000002</v>
      </c>
      <c r="F47" s="67">
        <v>67.588650000000001</v>
      </c>
      <c r="G47" s="66">
        <v>71.187960000000004</v>
      </c>
      <c r="H47" s="48">
        <v>69.074340000000007</v>
      </c>
      <c r="I47" s="67">
        <v>53.406709999999997</v>
      </c>
      <c r="J47" s="66">
        <v>57.152259999999998</v>
      </c>
      <c r="K47" s="48">
        <v>51.212330000000001</v>
      </c>
      <c r="L47" s="67">
        <v>58.388219999999997</v>
      </c>
      <c r="M47" s="66">
        <v>53.836210000000001</v>
      </c>
      <c r="N47" s="48">
        <v>56.577500000000001</v>
      </c>
      <c r="O47" s="67">
        <v>57.378839999999997</v>
      </c>
      <c r="P47" s="66">
        <v>51.616900000000001</v>
      </c>
      <c r="Q47" s="48">
        <v>55.866570000000003</v>
      </c>
      <c r="R47" s="67">
        <v>55.073529999999998</v>
      </c>
      <c r="S47" s="66">
        <v>57.323770000000003</v>
      </c>
      <c r="T47" s="41">
        <v>58.5045</v>
      </c>
    </row>
    <row r="48" spans="2:20" s="2" customFormat="1" ht="12.5" x14ac:dyDescent="0.25">
      <c r="B48" s="3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2:17" s="2" customFormat="1" ht="12.5" x14ac:dyDescent="0.25">
      <c r="C49" s="8"/>
      <c r="E49" s="8"/>
    </row>
    <row r="50" spans="2:17" s="2" customFormat="1" ht="13" x14ac:dyDescent="0.3">
      <c r="B50" s="549" t="s">
        <v>35</v>
      </c>
      <c r="C50" s="8"/>
      <c r="E50" s="8"/>
      <c r="H50" s="8"/>
      <c r="K50" s="549" t="s">
        <v>36</v>
      </c>
    </row>
    <row r="51" spans="2:17" s="2" customFormat="1" ht="13" thickBot="1" x14ac:dyDescent="0.3">
      <c r="B51" s="2" t="s">
        <v>26</v>
      </c>
      <c r="C51" s="8"/>
      <c r="E51" s="8"/>
      <c r="H51" s="8"/>
      <c r="K51" s="2" t="s">
        <v>26</v>
      </c>
    </row>
    <row r="52" spans="2:17" s="2" customFormat="1" ht="12.5" x14ac:dyDescent="0.25">
      <c r="B52" s="616" t="s">
        <v>17</v>
      </c>
      <c r="C52" s="598" t="s">
        <v>18</v>
      </c>
      <c r="D52" s="618" t="s">
        <v>19</v>
      </c>
      <c r="E52" s="602" t="s">
        <v>20</v>
      </c>
      <c r="F52" s="608" t="s">
        <v>21</v>
      </c>
      <c r="G52" s="620" t="s">
        <v>22</v>
      </c>
      <c r="H52" s="621"/>
      <c r="K52" s="616" t="s">
        <v>17</v>
      </c>
      <c r="L52" s="598" t="s">
        <v>18</v>
      </c>
      <c r="M52" s="618" t="s">
        <v>19</v>
      </c>
      <c r="N52" s="602" t="s">
        <v>20</v>
      </c>
      <c r="O52" s="608" t="s">
        <v>21</v>
      </c>
      <c r="P52" s="620" t="s">
        <v>22</v>
      </c>
      <c r="Q52" s="621"/>
    </row>
    <row r="53" spans="2:17" s="2" customFormat="1" ht="13" thickBot="1" x14ac:dyDescent="0.3">
      <c r="B53" s="617"/>
      <c r="C53" s="599"/>
      <c r="D53" s="619"/>
      <c r="E53" s="603"/>
      <c r="F53" s="609"/>
      <c r="G53" s="11" t="s">
        <v>23</v>
      </c>
      <c r="H53" s="12" t="s">
        <v>24</v>
      </c>
      <c r="K53" s="617"/>
      <c r="L53" s="599"/>
      <c r="M53" s="619"/>
      <c r="N53" s="603"/>
      <c r="O53" s="609"/>
      <c r="P53" s="11" t="s">
        <v>23</v>
      </c>
      <c r="Q53" s="12" t="s">
        <v>24</v>
      </c>
    </row>
    <row r="54" spans="2:17" s="2" customFormat="1" ht="13" x14ac:dyDescent="0.3">
      <c r="B54" s="21" t="s">
        <v>0</v>
      </c>
      <c r="C54" s="16" t="s">
        <v>25</v>
      </c>
      <c r="D54" s="59">
        <v>4.3650000000000001E-2</v>
      </c>
      <c r="E54" s="60">
        <v>4.3483999999999998</v>
      </c>
      <c r="F54" s="59">
        <v>1</v>
      </c>
      <c r="G54" s="59">
        <v>-14.5623</v>
      </c>
      <c r="H54" s="44">
        <v>14.6496</v>
      </c>
      <c r="K54" s="21" t="s">
        <v>0</v>
      </c>
      <c r="L54" s="16" t="s">
        <v>25</v>
      </c>
      <c r="M54" s="59" t="s">
        <v>48</v>
      </c>
      <c r="N54" s="59">
        <v>2.1750400000000001</v>
      </c>
      <c r="O54" s="59">
        <v>6.0000000000000001E-3</v>
      </c>
      <c r="P54" s="59">
        <v>-17.361499999999999</v>
      </c>
      <c r="Q54" s="20">
        <v>-2.7498999999999998</v>
      </c>
    </row>
    <row r="55" spans="2:17" s="2" customFormat="1" ht="13" x14ac:dyDescent="0.3">
      <c r="B55" s="21"/>
      <c r="C55" s="16" t="s">
        <v>264</v>
      </c>
      <c r="D55" s="19">
        <v>-1.2404200000000001</v>
      </c>
      <c r="E55" s="43">
        <v>4.3483999999999998</v>
      </c>
      <c r="F55" s="19">
        <v>1</v>
      </c>
      <c r="G55" s="19">
        <v>-15.846299999999999</v>
      </c>
      <c r="H55" s="44">
        <v>13.365500000000001</v>
      </c>
      <c r="K55" s="21"/>
      <c r="L55" s="16" t="s">
        <v>264</v>
      </c>
      <c r="M55" s="19">
        <v>5.3041900000000002</v>
      </c>
      <c r="N55" s="19">
        <v>2.1750400000000001</v>
      </c>
      <c r="O55" s="19">
        <v>0.217</v>
      </c>
      <c r="P55" s="19">
        <v>-2.0015999999999998</v>
      </c>
      <c r="Q55" s="20">
        <v>12.61</v>
      </c>
    </row>
    <row r="56" spans="2:17" s="2" customFormat="1" ht="13" x14ac:dyDescent="0.3">
      <c r="B56" s="21"/>
      <c r="C56" s="16" t="s">
        <v>265</v>
      </c>
      <c r="D56" s="19">
        <v>1.78731</v>
      </c>
      <c r="E56" s="43">
        <v>4.3483999999999998</v>
      </c>
      <c r="F56" s="19">
        <v>0.998</v>
      </c>
      <c r="G56" s="19">
        <v>-12.8186</v>
      </c>
      <c r="H56" s="44">
        <v>16.3932</v>
      </c>
      <c r="K56" s="21"/>
      <c r="L56" s="16" t="s">
        <v>265</v>
      </c>
      <c r="M56" s="19">
        <v>2.9606499999999998</v>
      </c>
      <c r="N56" s="19">
        <v>2.1750400000000001</v>
      </c>
      <c r="O56" s="19">
        <v>0.748</v>
      </c>
      <c r="P56" s="19">
        <v>-4.3451000000000004</v>
      </c>
      <c r="Q56" s="20">
        <v>10.266400000000001</v>
      </c>
    </row>
    <row r="57" spans="2:17" s="2" customFormat="1" ht="13" x14ac:dyDescent="0.3">
      <c r="B57" s="21"/>
      <c r="C57" s="16" t="s">
        <v>686</v>
      </c>
      <c r="D57" s="19">
        <v>-0.49748999999999999</v>
      </c>
      <c r="E57" s="43">
        <v>4.3483999999999998</v>
      </c>
      <c r="F57" s="19">
        <v>1</v>
      </c>
      <c r="G57" s="19">
        <v>-15.103400000000001</v>
      </c>
      <c r="H57" s="44">
        <v>14.1084</v>
      </c>
      <c r="K57" s="21"/>
      <c r="L57" s="16" t="s">
        <v>686</v>
      </c>
      <c r="M57" s="19">
        <v>4.27386</v>
      </c>
      <c r="N57" s="19">
        <v>2.1750400000000001</v>
      </c>
      <c r="O57" s="19">
        <v>0.41299999999999998</v>
      </c>
      <c r="P57" s="19">
        <v>-3.0318999999999998</v>
      </c>
      <c r="Q57" s="20">
        <v>11.579700000000001</v>
      </c>
    </row>
    <row r="58" spans="2:17" s="2" customFormat="1" ht="13" x14ac:dyDescent="0.3">
      <c r="B58" s="182"/>
      <c r="C58" s="23" t="s">
        <v>687</v>
      </c>
      <c r="D58" s="25">
        <v>-0.57906999999999997</v>
      </c>
      <c r="E58" s="185">
        <v>4.3483999999999998</v>
      </c>
      <c r="F58" s="25">
        <v>1</v>
      </c>
      <c r="G58" s="25">
        <v>-15.185</v>
      </c>
      <c r="H58" s="46">
        <v>14.026899999999999</v>
      </c>
      <c r="K58" s="26"/>
      <c r="L58" s="23" t="s">
        <v>687</v>
      </c>
      <c r="M58" s="25">
        <v>2.2606899999999999</v>
      </c>
      <c r="N58" s="25">
        <v>2.1750400000000001</v>
      </c>
      <c r="O58" s="25">
        <v>0.89600000000000002</v>
      </c>
      <c r="P58" s="25">
        <v>-5.0450999999999997</v>
      </c>
      <c r="Q58" s="14">
        <v>9.5664999999999996</v>
      </c>
    </row>
    <row r="59" spans="2:17" s="2" customFormat="1" ht="13" x14ac:dyDescent="0.3">
      <c r="B59" s="47" t="s">
        <v>25</v>
      </c>
      <c r="C59" s="44" t="s">
        <v>0</v>
      </c>
      <c r="D59" s="19">
        <v>-4.3650000000000001E-2</v>
      </c>
      <c r="E59" s="43">
        <v>4.3483999999999998</v>
      </c>
      <c r="F59" s="19">
        <v>1</v>
      </c>
      <c r="G59" s="19">
        <v>-14.6496</v>
      </c>
      <c r="H59" s="44">
        <v>14.5623</v>
      </c>
      <c r="K59" s="47" t="s">
        <v>25</v>
      </c>
      <c r="L59" s="44" t="s">
        <v>0</v>
      </c>
      <c r="M59" s="19" t="s">
        <v>49</v>
      </c>
      <c r="N59" s="19">
        <v>2.1750400000000001</v>
      </c>
      <c r="O59" s="19">
        <v>6.0000000000000001E-3</v>
      </c>
      <c r="P59" s="19">
        <v>2.7498999999999998</v>
      </c>
      <c r="Q59" s="20">
        <v>17.361499999999999</v>
      </c>
    </row>
    <row r="60" spans="2:17" s="2" customFormat="1" ht="13" x14ac:dyDescent="0.3">
      <c r="B60" s="29"/>
      <c r="C60" s="16" t="s">
        <v>264</v>
      </c>
      <c r="D60" s="19">
        <v>-1.28407</v>
      </c>
      <c r="E60" s="43">
        <v>4.3483999999999998</v>
      </c>
      <c r="F60" s="19">
        <v>1</v>
      </c>
      <c r="G60" s="19">
        <v>-15.89</v>
      </c>
      <c r="H60" s="44">
        <v>13.321899999999999</v>
      </c>
      <c r="K60" s="29"/>
      <c r="L60" s="16" t="s">
        <v>264</v>
      </c>
      <c r="M60" s="19" t="s">
        <v>50</v>
      </c>
      <c r="N60" s="19">
        <v>2.1750400000000001</v>
      </c>
      <c r="O60" s="19">
        <v>0</v>
      </c>
      <c r="P60" s="19">
        <v>8.0541</v>
      </c>
      <c r="Q60" s="20">
        <v>22.665700000000001</v>
      </c>
    </row>
    <row r="61" spans="2:17" s="2" customFormat="1" ht="13" x14ac:dyDescent="0.3">
      <c r="B61" s="29"/>
      <c r="C61" s="16" t="s">
        <v>265</v>
      </c>
      <c r="D61" s="19">
        <v>1.74366</v>
      </c>
      <c r="E61" s="43">
        <v>4.3483999999999998</v>
      </c>
      <c r="F61" s="19">
        <v>0.998</v>
      </c>
      <c r="G61" s="19">
        <v>-12.862299999999999</v>
      </c>
      <c r="H61" s="44">
        <v>16.349599999999999</v>
      </c>
      <c r="K61" s="29"/>
      <c r="L61" s="16" t="s">
        <v>265</v>
      </c>
      <c r="M61" s="19" t="s">
        <v>51</v>
      </c>
      <c r="N61" s="19">
        <v>2.1750400000000001</v>
      </c>
      <c r="O61" s="19">
        <v>1E-3</v>
      </c>
      <c r="P61" s="19">
        <v>5.7104999999999997</v>
      </c>
      <c r="Q61" s="20">
        <v>20.322099999999999</v>
      </c>
    </row>
    <row r="62" spans="2:17" s="2" customFormat="1" ht="13" x14ac:dyDescent="0.3">
      <c r="B62" s="29"/>
      <c r="C62" s="16" t="s">
        <v>686</v>
      </c>
      <c r="D62" s="19">
        <v>-0.54113999999999995</v>
      </c>
      <c r="E62" s="43">
        <v>4.3483999999999998</v>
      </c>
      <c r="F62" s="19">
        <v>1</v>
      </c>
      <c r="G62" s="19">
        <v>-15.1471</v>
      </c>
      <c r="H62" s="44">
        <v>14.0648</v>
      </c>
      <c r="K62" s="29"/>
      <c r="L62" s="16" t="s">
        <v>686</v>
      </c>
      <c r="M62" s="19" t="s">
        <v>52</v>
      </c>
      <c r="N62" s="19">
        <v>2.1750400000000001</v>
      </c>
      <c r="O62" s="19">
        <v>0</v>
      </c>
      <c r="P62" s="19">
        <v>7.0236999999999998</v>
      </c>
      <c r="Q62" s="20">
        <v>21.635300000000001</v>
      </c>
    </row>
    <row r="63" spans="2:17" s="2" customFormat="1" ht="13" x14ac:dyDescent="0.3">
      <c r="B63" s="186"/>
      <c r="C63" s="23" t="s">
        <v>687</v>
      </c>
      <c r="D63" s="25">
        <v>-0.62272000000000005</v>
      </c>
      <c r="E63" s="185">
        <v>4.3483999999999998</v>
      </c>
      <c r="F63" s="25">
        <v>1</v>
      </c>
      <c r="G63" s="25">
        <v>-15.2286</v>
      </c>
      <c r="H63" s="46">
        <v>13.9832</v>
      </c>
      <c r="K63" s="30"/>
      <c r="L63" s="23" t="s">
        <v>687</v>
      </c>
      <c r="M63" s="25" t="s">
        <v>53</v>
      </c>
      <c r="N63" s="25">
        <v>2.1750400000000001</v>
      </c>
      <c r="O63" s="25">
        <v>1E-3</v>
      </c>
      <c r="P63" s="25">
        <v>5.0106000000000002</v>
      </c>
      <c r="Q63" s="14">
        <v>19.622199999999999</v>
      </c>
    </row>
    <row r="64" spans="2:17" s="2" customFormat="1" ht="13" x14ac:dyDescent="0.3">
      <c r="B64" s="47" t="s">
        <v>264</v>
      </c>
      <c r="C64" s="44" t="s">
        <v>0</v>
      </c>
      <c r="D64" s="19">
        <v>1.2404200000000001</v>
      </c>
      <c r="E64" s="43">
        <v>4.3483999999999998</v>
      </c>
      <c r="F64" s="19">
        <v>1</v>
      </c>
      <c r="G64" s="19">
        <v>-13.365500000000001</v>
      </c>
      <c r="H64" s="44">
        <v>15.846299999999999</v>
      </c>
      <c r="K64" s="47" t="s">
        <v>264</v>
      </c>
      <c r="L64" s="44" t="s">
        <v>0</v>
      </c>
      <c r="M64" s="19">
        <v>-5.3041900000000002</v>
      </c>
      <c r="N64" s="19">
        <v>2.1750400000000001</v>
      </c>
      <c r="O64" s="19">
        <v>0.217</v>
      </c>
      <c r="P64" s="19">
        <v>-12.61</v>
      </c>
      <c r="Q64" s="20">
        <v>2.0015999999999998</v>
      </c>
    </row>
    <row r="65" spans="2:17" s="2" customFormat="1" ht="13" x14ac:dyDescent="0.3">
      <c r="B65" s="29"/>
      <c r="C65" s="16" t="s">
        <v>25</v>
      </c>
      <c r="D65" s="19">
        <v>1.28407</v>
      </c>
      <c r="E65" s="43">
        <v>4.3483999999999998</v>
      </c>
      <c r="F65" s="19">
        <v>1</v>
      </c>
      <c r="G65" s="19">
        <v>-13.321899999999999</v>
      </c>
      <c r="H65" s="44">
        <v>15.89</v>
      </c>
      <c r="K65" s="29"/>
      <c r="L65" s="16" t="s">
        <v>25</v>
      </c>
      <c r="M65" s="19" t="s">
        <v>54</v>
      </c>
      <c r="N65" s="19">
        <v>2.1750400000000001</v>
      </c>
      <c r="O65" s="19">
        <v>0</v>
      </c>
      <c r="P65" s="19">
        <v>-22.665700000000001</v>
      </c>
      <c r="Q65" s="20">
        <v>-8.0541</v>
      </c>
    </row>
    <row r="66" spans="2:17" s="2" customFormat="1" ht="13" x14ac:dyDescent="0.3">
      <c r="B66" s="29"/>
      <c r="C66" s="16" t="s">
        <v>265</v>
      </c>
      <c r="D66" s="19">
        <v>3.02772</v>
      </c>
      <c r="E66" s="43">
        <v>4.3483999999999998</v>
      </c>
      <c r="F66" s="19">
        <v>0.97899999999999998</v>
      </c>
      <c r="G66" s="19">
        <v>-11.578200000000001</v>
      </c>
      <c r="H66" s="44">
        <v>17.633600000000001</v>
      </c>
      <c r="K66" s="29"/>
      <c r="L66" s="16" t="s">
        <v>265</v>
      </c>
      <c r="M66" s="19">
        <v>-2.34354</v>
      </c>
      <c r="N66" s="19">
        <v>2.1750400000000001</v>
      </c>
      <c r="O66" s="19">
        <v>0.88100000000000001</v>
      </c>
      <c r="P66" s="19">
        <v>-9.6493000000000002</v>
      </c>
      <c r="Q66" s="20">
        <v>4.9622999999999999</v>
      </c>
    </row>
    <row r="67" spans="2:17" s="2" customFormat="1" ht="13" x14ac:dyDescent="0.3">
      <c r="B67" s="29"/>
      <c r="C67" s="16" t="s">
        <v>686</v>
      </c>
      <c r="D67" s="19">
        <v>0.74292000000000002</v>
      </c>
      <c r="E67" s="18">
        <v>4.3483999999999998</v>
      </c>
      <c r="F67" s="19">
        <v>1</v>
      </c>
      <c r="G67" s="19">
        <v>-13.863</v>
      </c>
      <c r="H67" s="44">
        <v>15.348800000000001</v>
      </c>
      <c r="K67" s="29"/>
      <c r="L67" s="16" t="s">
        <v>686</v>
      </c>
      <c r="M67" s="19">
        <v>-1.03034</v>
      </c>
      <c r="N67" s="19">
        <v>2.1750400000000001</v>
      </c>
      <c r="O67" s="19">
        <v>0.996</v>
      </c>
      <c r="P67" s="19">
        <v>-8.3361000000000001</v>
      </c>
      <c r="Q67" s="20">
        <v>6.2755000000000001</v>
      </c>
    </row>
    <row r="68" spans="2:17" s="2" customFormat="1" ht="13" x14ac:dyDescent="0.3">
      <c r="B68" s="186"/>
      <c r="C68" s="23" t="s">
        <v>687</v>
      </c>
      <c r="D68" s="25">
        <v>0.66134999999999999</v>
      </c>
      <c r="E68" s="184">
        <v>4.3483999999999998</v>
      </c>
      <c r="F68" s="25">
        <v>1</v>
      </c>
      <c r="G68" s="25">
        <v>-13.944599999999999</v>
      </c>
      <c r="H68" s="14">
        <v>15.267300000000001</v>
      </c>
      <c r="I68" s="21"/>
      <c r="J68" s="20"/>
      <c r="K68" s="30"/>
      <c r="L68" s="23" t="s">
        <v>687</v>
      </c>
      <c r="M68" s="25">
        <v>-3.0434999999999999</v>
      </c>
      <c r="N68" s="25">
        <v>2.1750400000000001</v>
      </c>
      <c r="O68" s="25">
        <v>0.72699999999999998</v>
      </c>
      <c r="P68" s="25">
        <v>-10.349299999999999</v>
      </c>
      <c r="Q68" s="14">
        <v>4.2622999999999998</v>
      </c>
    </row>
    <row r="69" spans="2:17" s="2" customFormat="1" ht="13" x14ac:dyDescent="0.3">
      <c r="B69" s="47" t="s">
        <v>265</v>
      </c>
      <c r="C69" s="20" t="s">
        <v>0</v>
      </c>
      <c r="D69" s="19">
        <v>-1.78731</v>
      </c>
      <c r="E69" s="18">
        <v>4.3483999999999998</v>
      </c>
      <c r="F69" s="19">
        <v>0.998</v>
      </c>
      <c r="G69" s="19">
        <v>-16.3932</v>
      </c>
      <c r="H69" s="20">
        <v>12.8186</v>
      </c>
      <c r="K69" s="47" t="s">
        <v>265</v>
      </c>
      <c r="L69" s="20" t="s">
        <v>0</v>
      </c>
      <c r="M69" s="19">
        <v>-2.9606499999999998</v>
      </c>
      <c r="N69" s="19">
        <v>2.1750400000000001</v>
      </c>
      <c r="O69" s="19">
        <v>0.748</v>
      </c>
      <c r="P69" s="19">
        <v>-10.266400000000001</v>
      </c>
      <c r="Q69" s="20">
        <v>4.3451000000000004</v>
      </c>
    </row>
    <row r="70" spans="2:17" s="2" customFormat="1" ht="13" x14ac:dyDescent="0.3">
      <c r="B70" s="29"/>
      <c r="C70" s="16" t="s">
        <v>25</v>
      </c>
      <c r="D70" s="19">
        <v>-1.74366</v>
      </c>
      <c r="E70" s="18">
        <v>4.3483999999999998</v>
      </c>
      <c r="F70" s="19">
        <v>0.998</v>
      </c>
      <c r="G70" s="19">
        <v>-16.349599999999999</v>
      </c>
      <c r="H70" s="20">
        <v>12.862299999999999</v>
      </c>
      <c r="K70" s="29"/>
      <c r="L70" s="16" t="s">
        <v>25</v>
      </c>
      <c r="M70" s="19" t="s">
        <v>55</v>
      </c>
      <c r="N70" s="19">
        <v>2.1750400000000001</v>
      </c>
      <c r="O70" s="19">
        <v>1E-3</v>
      </c>
      <c r="P70" s="19">
        <v>-20.322099999999999</v>
      </c>
      <c r="Q70" s="20">
        <v>-5.7104999999999997</v>
      </c>
    </row>
    <row r="71" spans="2:17" s="2" customFormat="1" ht="13" x14ac:dyDescent="0.3">
      <c r="B71" s="29"/>
      <c r="C71" s="16" t="s">
        <v>264</v>
      </c>
      <c r="D71" s="19">
        <v>-3.02772</v>
      </c>
      <c r="E71" s="18">
        <v>4.3483999999999998</v>
      </c>
      <c r="F71" s="19">
        <v>0.97899999999999998</v>
      </c>
      <c r="G71" s="19">
        <v>-17.633600000000001</v>
      </c>
      <c r="H71" s="20">
        <v>11.578200000000001</v>
      </c>
      <c r="K71" s="29"/>
      <c r="L71" s="16" t="s">
        <v>264</v>
      </c>
      <c r="M71" s="19">
        <v>2.34354</v>
      </c>
      <c r="N71" s="19">
        <v>2.1750400000000001</v>
      </c>
      <c r="O71" s="19">
        <v>0.88100000000000001</v>
      </c>
      <c r="P71" s="19">
        <v>-4.9622999999999999</v>
      </c>
      <c r="Q71" s="20">
        <v>9.6493000000000002</v>
      </c>
    </row>
    <row r="72" spans="2:17" s="2" customFormat="1" ht="13" x14ac:dyDescent="0.3">
      <c r="B72" s="29"/>
      <c r="C72" s="16" t="s">
        <v>686</v>
      </c>
      <c r="D72" s="19">
        <v>-2.2848000000000002</v>
      </c>
      <c r="E72" s="18">
        <v>4.3483999999999998</v>
      </c>
      <c r="F72" s="19">
        <v>0.99399999999999999</v>
      </c>
      <c r="G72" s="19">
        <v>-16.890699999999999</v>
      </c>
      <c r="H72" s="20">
        <v>12.321099999999999</v>
      </c>
      <c r="K72" s="29"/>
      <c r="L72" s="16" t="s">
        <v>686</v>
      </c>
      <c r="M72" s="19">
        <v>1.31321</v>
      </c>
      <c r="N72" s="19">
        <v>2.1750400000000001</v>
      </c>
      <c r="O72" s="19">
        <v>0.98899999999999999</v>
      </c>
      <c r="P72" s="19">
        <v>-5.9926000000000004</v>
      </c>
      <c r="Q72" s="20">
        <v>8.6189999999999998</v>
      </c>
    </row>
    <row r="73" spans="2:17" s="2" customFormat="1" ht="13" x14ac:dyDescent="0.3">
      <c r="B73" s="186"/>
      <c r="C73" s="23" t="s">
        <v>687</v>
      </c>
      <c r="D73" s="25">
        <v>-2.3663699999999999</v>
      </c>
      <c r="E73" s="184">
        <v>4.3483999999999998</v>
      </c>
      <c r="F73" s="25">
        <v>0.99299999999999999</v>
      </c>
      <c r="G73" s="25">
        <v>-16.972300000000001</v>
      </c>
      <c r="H73" s="14">
        <v>12.239599999999999</v>
      </c>
      <c r="K73" s="30"/>
      <c r="L73" s="23" t="s">
        <v>687</v>
      </c>
      <c r="M73" s="25">
        <v>-0.69996000000000003</v>
      </c>
      <c r="N73" s="25">
        <v>2.1750400000000001</v>
      </c>
      <c r="O73" s="25">
        <v>0.999</v>
      </c>
      <c r="P73" s="25">
        <v>-8.0058000000000007</v>
      </c>
      <c r="Q73" s="14">
        <v>6.6058000000000003</v>
      </c>
    </row>
    <row r="74" spans="2:17" s="2" customFormat="1" ht="13" x14ac:dyDescent="0.3">
      <c r="B74" s="47" t="s">
        <v>686</v>
      </c>
      <c r="C74" s="20" t="s">
        <v>0</v>
      </c>
      <c r="D74" s="19">
        <v>0.49748999999999999</v>
      </c>
      <c r="E74" s="18">
        <v>4.3483999999999998</v>
      </c>
      <c r="F74" s="19">
        <v>1</v>
      </c>
      <c r="G74" s="19">
        <v>-14.1084</v>
      </c>
      <c r="H74" s="20">
        <v>15.103400000000001</v>
      </c>
      <c r="K74" s="47" t="s">
        <v>686</v>
      </c>
      <c r="L74" s="20" t="s">
        <v>0</v>
      </c>
      <c r="M74" s="19">
        <v>-4.27386</v>
      </c>
      <c r="N74" s="19">
        <v>2.1750400000000001</v>
      </c>
      <c r="O74" s="19">
        <v>0.41299999999999998</v>
      </c>
      <c r="P74" s="19">
        <v>-11.579700000000001</v>
      </c>
      <c r="Q74" s="20">
        <v>3.0318999999999998</v>
      </c>
    </row>
    <row r="75" spans="2:17" s="2" customFormat="1" ht="13" x14ac:dyDescent="0.3">
      <c r="B75" s="29"/>
      <c r="C75" s="16" t="s">
        <v>25</v>
      </c>
      <c r="D75" s="19">
        <v>0.54113999999999995</v>
      </c>
      <c r="E75" s="18">
        <v>4.3483999999999998</v>
      </c>
      <c r="F75" s="19">
        <v>1</v>
      </c>
      <c r="G75" s="19">
        <v>-14.0648</v>
      </c>
      <c r="H75" s="20">
        <v>15.1471</v>
      </c>
      <c r="K75" s="29"/>
      <c r="L75" s="16" t="s">
        <v>25</v>
      </c>
      <c r="M75" s="19" t="s">
        <v>56</v>
      </c>
      <c r="N75" s="19">
        <v>2.1750400000000001</v>
      </c>
      <c r="O75" s="19">
        <v>0</v>
      </c>
      <c r="P75" s="19">
        <v>-21.635300000000001</v>
      </c>
      <c r="Q75" s="20">
        <v>-7.0236999999999998</v>
      </c>
    </row>
    <row r="76" spans="2:17" s="2" customFormat="1" ht="13" x14ac:dyDescent="0.3">
      <c r="B76" s="29"/>
      <c r="C76" s="16" t="s">
        <v>264</v>
      </c>
      <c r="D76" s="19">
        <v>-0.74292000000000002</v>
      </c>
      <c r="E76" s="18">
        <v>4.3483999999999998</v>
      </c>
      <c r="F76" s="19">
        <v>1</v>
      </c>
      <c r="G76" s="19">
        <v>-15.348800000000001</v>
      </c>
      <c r="H76" s="20">
        <v>13.863</v>
      </c>
      <c r="K76" s="29"/>
      <c r="L76" s="16" t="s">
        <v>264</v>
      </c>
      <c r="M76" s="19">
        <v>1.03034</v>
      </c>
      <c r="N76" s="19">
        <v>2.1750400000000001</v>
      </c>
      <c r="O76" s="19">
        <v>0.996</v>
      </c>
      <c r="P76" s="19">
        <v>-6.2755000000000001</v>
      </c>
      <c r="Q76" s="20">
        <v>8.3361000000000001</v>
      </c>
    </row>
    <row r="77" spans="2:17" s="2" customFormat="1" ht="13" x14ac:dyDescent="0.3">
      <c r="B77" s="29"/>
      <c r="C77" s="16" t="s">
        <v>265</v>
      </c>
      <c r="D77" s="19">
        <v>2.2848000000000002</v>
      </c>
      <c r="E77" s="18">
        <v>4.3483999999999998</v>
      </c>
      <c r="F77" s="19">
        <v>0.99399999999999999</v>
      </c>
      <c r="G77" s="19">
        <v>-12.321099999999999</v>
      </c>
      <c r="H77" s="20">
        <v>16.890699999999999</v>
      </c>
      <c r="K77" s="29"/>
      <c r="L77" s="16" t="s">
        <v>265</v>
      </c>
      <c r="M77" s="19">
        <v>-1.31321</v>
      </c>
      <c r="N77" s="19">
        <v>2.1750400000000001</v>
      </c>
      <c r="O77" s="19">
        <v>0.98899999999999999</v>
      </c>
      <c r="P77" s="19">
        <v>-8.6189999999999998</v>
      </c>
      <c r="Q77" s="20">
        <v>5.9926000000000004</v>
      </c>
    </row>
    <row r="78" spans="2:17" s="2" customFormat="1" ht="13" x14ac:dyDescent="0.3">
      <c r="B78" s="186"/>
      <c r="C78" s="23" t="s">
        <v>687</v>
      </c>
      <c r="D78" s="25">
        <v>-8.1570000000000004E-2</v>
      </c>
      <c r="E78" s="184">
        <v>4.3483999999999998</v>
      </c>
      <c r="F78" s="25">
        <v>1</v>
      </c>
      <c r="G78" s="25">
        <v>-14.6875</v>
      </c>
      <c r="H78" s="14">
        <v>14.5244</v>
      </c>
      <c r="K78" s="30"/>
      <c r="L78" s="23" t="s">
        <v>687</v>
      </c>
      <c r="M78" s="25">
        <v>-2.0131600000000001</v>
      </c>
      <c r="N78" s="25">
        <v>2.1750400000000001</v>
      </c>
      <c r="O78" s="25">
        <v>0.93200000000000005</v>
      </c>
      <c r="P78" s="25">
        <v>-9.3190000000000008</v>
      </c>
      <c r="Q78" s="14">
        <v>5.2926000000000002</v>
      </c>
    </row>
    <row r="79" spans="2:17" s="2" customFormat="1" ht="13" x14ac:dyDescent="0.3">
      <c r="B79" s="47" t="s">
        <v>687</v>
      </c>
      <c r="C79" s="20" t="s">
        <v>0</v>
      </c>
      <c r="D79" s="19">
        <v>0.57906999999999997</v>
      </c>
      <c r="E79" s="18">
        <v>4.3483999999999998</v>
      </c>
      <c r="F79" s="19">
        <v>1</v>
      </c>
      <c r="G79" s="19">
        <v>-14.026899999999999</v>
      </c>
      <c r="H79" s="20">
        <v>15.185</v>
      </c>
      <c r="K79" s="47" t="s">
        <v>687</v>
      </c>
      <c r="L79" s="20" t="s">
        <v>0</v>
      </c>
      <c r="M79" s="19">
        <v>-2.2606899999999999</v>
      </c>
      <c r="N79" s="19">
        <v>2.1750400000000001</v>
      </c>
      <c r="O79" s="19">
        <v>0.89600000000000002</v>
      </c>
      <c r="P79" s="19">
        <v>-9.5664999999999996</v>
      </c>
      <c r="Q79" s="20">
        <v>5.0450999999999997</v>
      </c>
    </row>
    <row r="80" spans="2:17" s="2" customFormat="1" ht="13" x14ac:dyDescent="0.3">
      <c r="B80" s="29"/>
      <c r="C80" s="16" t="s">
        <v>25</v>
      </c>
      <c r="D80" s="19">
        <v>0.62272000000000005</v>
      </c>
      <c r="E80" s="18">
        <v>4.3483999999999998</v>
      </c>
      <c r="F80" s="19">
        <v>1</v>
      </c>
      <c r="G80" s="19">
        <v>-13.9832</v>
      </c>
      <c r="H80" s="20">
        <v>15.2286</v>
      </c>
      <c r="K80" s="29"/>
      <c r="L80" s="16" t="s">
        <v>25</v>
      </c>
      <c r="M80" s="19" t="s">
        <v>57</v>
      </c>
      <c r="N80" s="19">
        <v>2.1750400000000001</v>
      </c>
      <c r="O80" s="19">
        <v>1E-3</v>
      </c>
      <c r="P80" s="19">
        <v>-19.622199999999999</v>
      </c>
      <c r="Q80" s="20">
        <v>-5.0106000000000002</v>
      </c>
    </row>
    <row r="81" spans="2:18" s="2" customFormat="1" ht="13" x14ac:dyDescent="0.3">
      <c r="B81" s="21"/>
      <c r="C81" s="16" t="s">
        <v>264</v>
      </c>
      <c r="D81" s="19">
        <v>-0.66134999999999999</v>
      </c>
      <c r="E81" s="18">
        <v>4.3483999999999998</v>
      </c>
      <c r="F81" s="19">
        <v>1</v>
      </c>
      <c r="G81" s="19">
        <v>-15.267300000000001</v>
      </c>
      <c r="H81" s="20">
        <v>13.944599999999999</v>
      </c>
      <c r="K81" s="21"/>
      <c r="L81" s="16" t="s">
        <v>264</v>
      </c>
      <c r="M81" s="19">
        <v>3.0434999999999999</v>
      </c>
      <c r="N81" s="19">
        <v>2.1750400000000001</v>
      </c>
      <c r="O81" s="19">
        <v>0.72699999999999998</v>
      </c>
      <c r="P81" s="19">
        <v>-4.2622999999999998</v>
      </c>
      <c r="Q81" s="20">
        <v>10.349299999999999</v>
      </c>
    </row>
    <row r="82" spans="2:18" s="2" customFormat="1" ht="13" x14ac:dyDescent="0.3">
      <c r="B82" s="21"/>
      <c r="C82" s="16" t="s">
        <v>265</v>
      </c>
      <c r="D82" s="19">
        <v>2.3663699999999999</v>
      </c>
      <c r="E82" s="18">
        <v>4.3483999999999998</v>
      </c>
      <c r="F82" s="19">
        <v>0.99299999999999999</v>
      </c>
      <c r="G82" s="19">
        <v>-12.239599999999999</v>
      </c>
      <c r="H82" s="20">
        <v>16.972300000000001</v>
      </c>
      <c r="K82" s="21"/>
      <c r="L82" s="16" t="s">
        <v>265</v>
      </c>
      <c r="M82" s="19">
        <v>0.69996000000000003</v>
      </c>
      <c r="N82" s="19">
        <v>2.1750400000000001</v>
      </c>
      <c r="O82" s="19">
        <v>0.999</v>
      </c>
      <c r="P82" s="19">
        <v>-6.6058000000000003</v>
      </c>
      <c r="Q82" s="20">
        <v>8.0058000000000007</v>
      </c>
    </row>
    <row r="83" spans="2:18" s="2" customFormat="1" ht="13.5" thickBot="1" x14ac:dyDescent="0.35">
      <c r="B83" s="57"/>
      <c r="C83" s="32" t="s">
        <v>686</v>
      </c>
      <c r="D83" s="34">
        <v>8.1570000000000004E-2</v>
      </c>
      <c r="E83" s="11">
        <v>4.3483999999999998</v>
      </c>
      <c r="F83" s="34">
        <v>1</v>
      </c>
      <c r="G83" s="34">
        <v>-14.5244</v>
      </c>
      <c r="H83" s="12">
        <v>14.6875</v>
      </c>
      <c r="K83" s="57"/>
      <c r="L83" s="32" t="s">
        <v>686</v>
      </c>
      <c r="M83" s="34">
        <v>2.0131600000000001</v>
      </c>
      <c r="N83" s="34">
        <v>2.1750400000000001</v>
      </c>
      <c r="O83" s="34">
        <v>0.93200000000000005</v>
      </c>
      <c r="P83" s="34">
        <v>-5.2926000000000002</v>
      </c>
      <c r="Q83" s="12">
        <v>9.3190000000000008</v>
      </c>
    </row>
    <row r="84" spans="2:18" s="2" customFormat="1" ht="12.5" x14ac:dyDescent="0.25">
      <c r="F84" s="61"/>
      <c r="K84" s="2" t="s">
        <v>47</v>
      </c>
    </row>
    <row r="86" spans="2:18" s="2" customFormat="1" ht="13.5" thickBot="1" x14ac:dyDescent="0.35">
      <c r="B86" s="1" t="s">
        <v>726</v>
      </c>
      <c r="K86" s="1" t="s">
        <v>727</v>
      </c>
    </row>
    <row r="87" spans="2:18" s="2" customFormat="1" ht="13.75" customHeight="1" x14ac:dyDescent="0.3">
      <c r="B87" s="612" t="s">
        <v>58</v>
      </c>
      <c r="C87" s="613"/>
      <c r="D87" s="613"/>
      <c r="E87" s="613"/>
      <c r="F87" s="613"/>
      <c r="G87" s="613"/>
      <c r="H87" s="613"/>
      <c r="I87" s="614"/>
      <c r="K87" s="615" t="s">
        <v>59</v>
      </c>
      <c r="L87" s="589"/>
      <c r="M87" s="589"/>
      <c r="N87" s="589"/>
      <c r="O87" s="589"/>
      <c r="P87" s="589"/>
      <c r="Q87" s="589"/>
      <c r="R87" s="591"/>
    </row>
    <row r="88" spans="2:18" s="2" customFormat="1" ht="13" x14ac:dyDescent="0.3">
      <c r="B88" s="187"/>
      <c r="C88" s="188" t="s">
        <v>11</v>
      </c>
      <c r="D88" s="188" t="s">
        <v>12</v>
      </c>
      <c r="E88" s="188" t="s">
        <v>13</v>
      </c>
      <c r="F88" s="189" t="s">
        <v>522</v>
      </c>
      <c r="G88" s="189" t="s">
        <v>520</v>
      </c>
      <c r="H88" s="189" t="s">
        <v>605</v>
      </c>
      <c r="I88" s="190"/>
      <c r="K88" s="199"/>
      <c r="L88" s="188" t="s">
        <v>11</v>
      </c>
      <c r="M88" s="188" t="s">
        <v>12</v>
      </c>
      <c r="N88" s="188" t="s">
        <v>13</v>
      </c>
      <c r="O88" s="189" t="s">
        <v>522</v>
      </c>
      <c r="P88" s="189" t="s">
        <v>520</v>
      </c>
      <c r="Q88" s="189" t="s">
        <v>605</v>
      </c>
      <c r="R88" s="190"/>
    </row>
    <row r="89" spans="2:18" s="2" customFormat="1" ht="12.5" x14ac:dyDescent="0.25">
      <c r="B89" s="191" t="s">
        <v>0</v>
      </c>
      <c r="C89" s="188">
        <v>1.276689</v>
      </c>
      <c r="D89" s="192">
        <v>1.141419</v>
      </c>
      <c r="E89" s="192">
        <v>0.68623000000000001</v>
      </c>
      <c r="F89" s="189">
        <f>AVERAGE(C89:E89)</f>
        <v>1.0347793333333335</v>
      </c>
      <c r="G89" s="189">
        <f>STDEV(C89:E89)</f>
        <v>0.3093371486749254</v>
      </c>
      <c r="H89" s="189"/>
      <c r="I89" s="190"/>
      <c r="K89" s="191" t="s">
        <v>0</v>
      </c>
      <c r="L89" s="188">
        <v>0.83676499999999998</v>
      </c>
      <c r="M89" s="192">
        <v>1.1443460000000001</v>
      </c>
      <c r="N89" s="192">
        <v>1.044333</v>
      </c>
      <c r="O89" s="189">
        <f>AVERAGE(L89:N89)</f>
        <v>1.0084813333333333</v>
      </c>
      <c r="P89" s="189">
        <f>STDEV(L89:N89)</f>
        <v>0.15689335356328249</v>
      </c>
      <c r="Q89" s="189"/>
      <c r="R89" s="190"/>
    </row>
    <row r="90" spans="2:18" s="2" customFormat="1" ht="13" x14ac:dyDescent="0.3">
      <c r="B90" s="193" t="s">
        <v>5</v>
      </c>
      <c r="C90" s="188">
        <v>179.95930000000001</v>
      </c>
      <c r="D90" s="192">
        <v>209.7775</v>
      </c>
      <c r="E90" s="192">
        <v>168.93209999999999</v>
      </c>
      <c r="F90" s="189">
        <f>AVERAGE(C90:E90)</f>
        <v>186.22296666666668</v>
      </c>
      <c r="G90" s="189">
        <f>STDEV(C90:E90)</f>
        <v>21.130826187665583</v>
      </c>
      <c r="H90" s="189">
        <f>_xlfn.T.TEST(C89:E89,C90:E90,2,2)</f>
        <v>1.0986083593443376E-4</v>
      </c>
      <c r="I90" s="190" t="s">
        <v>61</v>
      </c>
      <c r="K90" s="193" t="s">
        <v>8</v>
      </c>
      <c r="L90" s="188">
        <v>224.56549999999999</v>
      </c>
      <c r="M90" s="192">
        <v>247.42160000000001</v>
      </c>
      <c r="N90" s="192">
        <v>302.0967</v>
      </c>
      <c r="O90" s="189">
        <f>AVERAGE(L90:N90)</f>
        <v>258.02793333333335</v>
      </c>
      <c r="P90" s="189">
        <f>STDEV(L90:N90)</f>
        <v>39.83895673136206</v>
      </c>
      <c r="Q90" s="189">
        <f>_xlfn.T.TEST(L89:N89,L90:N90,2,2)</f>
        <v>3.6513273221255898E-4</v>
      </c>
      <c r="R90" s="190" t="s">
        <v>61</v>
      </c>
    </row>
    <row r="91" spans="2:18" s="2" customFormat="1" ht="13" x14ac:dyDescent="0.3">
      <c r="B91" s="193" t="s">
        <v>6</v>
      </c>
      <c r="C91" s="188">
        <v>202.44149999999999</v>
      </c>
      <c r="D91" s="192">
        <v>226.53319999999999</v>
      </c>
      <c r="E91" s="192">
        <v>220.7894</v>
      </c>
      <c r="F91" s="189">
        <f>AVERAGE(C91:E91)</f>
        <v>216.58803333333333</v>
      </c>
      <c r="G91" s="189">
        <f>STDEV(C91:E91)</f>
        <v>12.583366545695688</v>
      </c>
      <c r="H91" s="189">
        <f>_xlfn.T.TEST(C89:E89,C91:E91,2,2)</f>
        <v>7.6934080360718892E-6</v>
      </c>
      <c r="I91" s="190" t="s">
        <v>61</v>
      </c>
      <c r="K91" s="193" t="s">
        <v>9</v>
      </c>
      <c r="L91" s="188">
        <v>1000.385</v>
      </c>
      <c r="M91" s="192">
        <v>1009.57</v>
      </c>
      <c r="N91" s="192">
        <v>1008.386</v>
      </c>
      <c r="O91" s="189">
        <f>AVERAGE(L91:N91)</f>
        <v>1006.1136666666666</v>
      </c>
      <c r="P91" s="189">
        <f>STDEV(L91:N91)</f>
        <v>4.9963667132560925</v>
      </c>
      <c r="Q91" s="189">
        <f>_xlfn.T.TEST(L89:N89,L91:N91,2,2)</f>
        <v>4.0786091951789214E-10</v>
      </c>
      <c r="R91" s="190" t="s">
        <v>61</v>
      </c>
    </row>
    <row r="92" spans="2:18" s="2" customFormat="1" ht="13.5" thickBot="1" x14ac:dyDescent="0.35">
      <c r="B92" s="194" t="s">
        <v>7</v>
      </c>
      <c r="C92" s="195">
        <v>200.7567</v>
      </c>
      <c r="D92" s="196">
        <v>198.95840000000001</v>
      </c>
      <c r="E92" s="196">
        <v>189.49860000000001</v>
      </c>
      <c r="F92" s="197">
        <f>AVERAGE(C92:E92)</f>
        <v>196.40456666666668</v>
      </c>
      <c r="G92" s="197">
        <f>STDEV(C92:E92)</f>
        <v>6.0479543999052501</v>
      </c>
      <c r="H92" s="197">
        <f>_xlfn.T.TEST(C89:E89,C92:E92,2,2)</f>
        <v>6.1412356509766217E-7</v>
      </c>
      <c r="I92" s="198" t="s">
        <v>61</v>
      </c>
      <c r="K92" s="194" t="s">
        <v>10</v>
      </c>
      <c r="L92" s="195">
        <v>23.536460000000002</v>
      </c>
      <c r="M92" s="196">
        <v>26.52524</v>
      </c>
      <c r="N92" s="196">
        <v>27.845079999999999</v>
      </c>
      <c r="O92" s="197">
        <f>AVERAGE(L92:N92)</f>
        <v>25.968926666666665</v>
      </c>
      <c r="P92" s="197">
        <f>STDEV(L92:N92)</f>
        <v>2.2075246249438143</v>
      </c>
      <c r="Q92" s="197">
        <f>_xlfn.T.TEST(L89:N89,L92:N92,2,2)</f>
        <v>4.049011094247225E-5</v>
      </c>
      <c r="R92" s="198" t="s">
        <v>61</v>
      </c>
    </row>
  </sheetData>
  <mergeCells count="38">
    <mergeCell ref="B87:I87"/>
    <mergeCell ref="K87:R87"/>
    <mergeCell ref="K52:K53"/>
    <mergeCell ref="L52:L53"/>
    <mergeCell ref="M52:M53"/>
    <mergeCell ref="N52:N53"/>
    <mergeCell ref="O52:O53"/>
    <mergeCell ref="P52:Q52"/>
    <mergeCell ref="B52:B53"/>
    <mergeCell ref="C52:C53"/>
    <mergeCell ref="D52:D53"/>
    <mergeCell ref="E52:E53"/>
    <mergeCell ref="F52:F53"/>
    <mergeCell ref="G52:H52"/>
    <mergeCell ref="C44:E44"/>
    <mergeCell ref="F44:H44"/>
    <mergeCell ref="I44:K44"/>
    <mergeCell ref="L44:N44"/>
    <mergeCell ref="O44:Q44"/>
    <mergeCell ref="R44:T44"/>
    <mergeCell ref="K9:K10"/>
    <mergeCell ref="L9:L10"/>
    <mergeCell ref="M9:M10"/>
    <mergeCell ref="N9:N10"/>
    <mergeCell ref="O9:O10"/>
    <mergeCell ref="P9:Q9"/>
    <mergeCell ref="B9:B10"/>
    <mergeCell ref="C9:C10"/>
    <mergeCell ref="D9:D10"/>
    <mergeCell ref="E9:E10"/>
    <mergeCell ref="F9:F10"/>
    <mergeCell ref="O2:Q2"/>
    <mergeCell ref="R2:T2"/>
    <mergeCell ref="G9:H9"/>
    <mergeCell ref="C2:E2"/>
    <mergeCell ref="F2:H2"/>
    <mergeCell ref="I2:K2"/>
    <mergeCell ref="L2:N2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3A390-C8E8-4046-A5CC-4772E0405260}">
  <dimension ref="A1:U236"/>
  <sheetViews>
    <sheetView topLeftCell="A241" workbookViewId="0">
      <selection activeCell="B194" sqref="B194"/>
    </sheetView>
  </sheetViews>
  <sheetFormatPr defaultColWidth="20.25" defaultRowHeight="14" customHeight="1" x14ac:dyDescent="0.3"/>
  <cols>
    <col min="1" max="1" width="20.25" style="130"/>
    <col min="2" max="2" width="18.25" style="130" customWidth="1"/>
    <col min="3" max="3" width="23.58203125" style="130" customWidth="1"/>
    <col min="4" max="4" width="16.6640625" style="130" customWidth="1"/>
    <col min="5" max="9" width="20.25" style="130"/>
    <col min="10" max="10" width="17.33203125" style="130" customWidth="1"/>
    <col min="11" max="11" width="21.25" style="130" customWidth="1"/>
    <col min="12" max="12" width="20.25" style="130"/>
    <col min="13" max="13" width="18.25" style="130" customWidth="1"/>
    <col min="14" max="16384" width="20.25" style="130"/>
  </cols>
  <sheetData>
    <row r="1" spans="2:12" s="8" customFormat="1" ht="14" customHeight="1" thickBot="1" x14ac:dyDescent="0.35">
      <c r="B1" s="1" t="s">
        <v>757</v>
      </c>
      <c r="L1" s="5"/>
    </row>
    <row r="2" spans="2:12" s="8" customFormat="1" ht="14" customHeight="1" x14ac:dyDescent="0.25">
      <c r="B2" s="177"/>
      <c r="C2" s="294"/>
      <c r="D2" s="295" t="s">
        <v>298</v>
      </c>
      <c r="E2" s="295" t="s">
        <v>299</v>
      </c>
      <c r="F2" s="295" t="s">
        <v>300</v>
      </c>
      <c r="G2" s="295" t="s">
        <v>521</v>
      </c>
      <c r="H2" s="178" t="s">
        <v>519</v>
      </c>
      <c r="L2" s="5"/>
    </row>
    <row r="3" spans="2:12" s="8" customFormat="1" ht="14" customHeight="1" x14ac:dyDescent="0.25">
      <c r="B3" s="792" t="s">
        <v>311</v>
      </c>
      <c r="C3" s="132" t="s">
        <v>276</v>
      </c>
      <c r="D3" s="8">
        <v>100.0001</v>
      </c>
      <c r="E3" s="8">
        <v>104.0001</v>
      </c>
      <c r="F3" s="8">
        <v>106.0001</v>
      </c>
      <c r="G3" s="8">
        <f>AVERAGE(D3:F3)</f>
        <v>103.33343333333335</v>
      </c>
      <c r="H3" s="44">
        <f>STDEV(D3:F3)</f>
        <v>3.0550504633038935</v>
      </c>
      <c r="L3" s="5"/>
    </row>
    <row r="4" spans="2:12" s="8" customFormat="1" ht="14" customHeight="1" x14ac:dyDescent="0.3">
      <c r="B4" s="793"/>
      <c r="C4" s="287" t="s">
        <v>689</v>
      </c>
      <c r="D4" s="8">
        <v>108.7051</v>
      </c>
      <c r="E4" s="8">
        <v>89.933949999999996</v>
      </c>
      <c r="F4" s="8">
        <v>99.319550000000007</v>
      </c>
      <c r="G4" s="8">
        <f t="shared" ref="G4:G14" si="0">AVERAGE(D4:F4)</f>
        <v>99.319533333333325</v>
      </c>
      <c r="H4" s="44">
        <f t="shared" ref="H4:H14" si="1">STDEV(D4:F4)</f>
        <v>9.3855750000111016</v>
      </c>
      <c r="L4" s="5"/>
    </row>
    <row r="5" spans="2:12" s="8" customFormat="1" ht="14" customHeight="1" x14ac:dyDescent="0.3">
      <c r="B5" s="793"/>
      <c r="C5" s="287" t="s">
        <v>302</v>
      </c>
      <c r="D5" s="8">
        <v>111.86839999999999</v>
      </c>
      <c r="E5" s="8">
        <v>89.514520000000005</v>
      </c>
      <c r="F5" s="8">
        <v>100.6915</v>
      </c>
      <c r="G5" s="8">
        <f t="shared" si="0"/>
        <v>100.69147333333335</v>
      </c>
      <c r="H5" s="44">
        <f t="shared" si="1"/>
        <v>11.176940000023853</v>
      </c>
      <c r="K5" s="288"/>
      <c r="L5" s="5"/>
    </row>
    <row r="6" spans="2:12" s="8" customFormat="1" ht="14" customHeight="1" x14ac:dyDescent="0.3">
      <c r="B6" s="793"/>
      <c r="C6" s="287" t="s">
        <v>303</v>
      </c>
      <c r="D6" s="8">
        <v>94.944059999999993</v>
      </c>
      <c r="E6" s="8">
        <v>113.3335</v>
      </c>
      <c r="F6" s="8">
        <v>104.1388</v>
      </c>
      <c r="G6" s="8">
        <f t="shared" si="0"/>
        <v>104.13878666666666</v>
      </c>
      <c r="H6" s="44">
        <f t="shared" si="1"/>
        <v>9.1947200000072531</v>
      </c>
      <c r="L6" s="5"/>
    </row>
    <row r="7" spans="2:12" s="8" customFormat="1" ht="14" customHeight="1" x14ac:dyDescent="0.3">
      <c r="B7" s="793"/>
      <c r="C7" s="287" t="s">
        <v>304</v>
      </c>
      <c r="D7" s="8">
        <v>105.8167</v>
      </c>
      <c r="E7" s="8">
        <v>104.1553</v>
      </c>
      <c r="F7" s="8">
        <v>104.986</v>
      </c>
      <c r="G7" s="8">
        <f t="shared" si="0"/>
        <v>104.98599999999999</v>
      </c>
      <c r="H7" s="44">
        <f t="shared" si="1"/>
        <v>0.83070000000000022</v>
      </c>
      <c r="L7" s="5"/>
    </row>
    <row r="8" spans="2:12" s="8" customFormat="1" ht="14" customHeight="1" x14ac:dyDescent="0.3">
      <c r="B8" s="793"/>
      <c r="C8" s="287" t="s">
        <v>305</v>
      </c>
      <c r="D8" s="8">
        <v>105.88339999999999</v>
      </c>
      <c r="E8" s="8">
        <v>92.309799999999996</v>
      </c>
      <c r="F8" s="8">
        <v>99.096590000000006</v>
      </c>
      <c r="G8" s="8">
        <f t="shared" si="0"/>
        <v>99.096596666666656</v>
      </c>
      <c r="H8" s="44">
        <f t="shared" si="1"/>
        <v>6.7868000000024553</v>
      </c>
      <c r="K8" s="288"/>
      <c r="L8" s="5"/>
    </row>
    <row r="9" spans="2:12" s="8" customFormat="1" ht="14" customHeight="1" x14ac:dyDescent="0.3">
      <c r="B9" s="793"/>
      <c r="C9" s="287" t="s">
        <v>378</v>
      </c>
      <c r="D9" s="8">
        <v>99.197029999999998</v>
      </c>
      <c r="E9" s="8">
        <v>97.697580000000002</v>
      </c>
      <c r="F9" s="8">
        <v>101.34829999999999</v>
      </c>
      <c r="G9" s="8">
        <f t="shared" si="0"/>
        <v>99.414303333333336</v>
      </c>
      <c r="H9" s="44">
        <f t="shared" si="1"/>
        <v>1.8350326715438392</v>
      </c>
      <c r="L9" s="5"/>
    </row>
    <row r="10" spans="2:12" s="8" customFormat="1" ht="14" customHeight="1" x14ac:dyDescent="0.3">
      <c r="B10" s="793"/>
      <c r="C10" s="287" t="s">
        <v>379</v>
      </c>
      <c r="D10" s="8">
        <v>112.91930000000001</v>
      </c>
      <c r="E10" s="8">
        <v>106.9208</v>
      </c>
      <c r="F10" s="8">
        <v>98.315479999999994</v>
      </c>
      <c r="G10" s="8">
        <f t="shared" si="0"/>
        <v>106.05185999999999</v>
      </c>
      <c r="H10" s="44">
        <f t="shared" si="1"/>
        <v>7.3405845946218813</v>
      </c>
      <c r="L10" s="5"/>
    </row>
    <row r="11" spans="2:12" s="8" customFormat="1" ht="14" customHeight="1" x14ac:dyDescent="0.3">
      <c r="B11" s="793"/>
      <c r="C11" s="287" t="s">
        <v>380</v>
      </c>
      <c r="D11" s="8">
        <v>100.06489999999999</v>
      </c>
      <c r="E11" s="8">
        <v>87.053259999999995</v>
      </c>
      <c r="F11" s="8">
        <v>107.6293</v>
      </c>
      <c r="G11" s="8">
        <f t="shared" si="0"/>
        <v>98.249153333333325</v>
      </c>
      <c r="H11" s="44">
        <f t="shared" si="1"/>
        <v>10.407500059501965</v>
      </c>
      <c r="K11" s="288"/>
      <c r="L11" s="5"/>
    </row>
    <row r="12" spans="2:12" s="8" customFormat="1" ht="14" customHeight="1" x14ac:dyDescent="0.3">
      <c r="B12" s="793"/>
      <c r="C12" s="287" t="s">
        <v>381</v>
      </c>
      <c r="D12" s="8">
        <v>95.523240000000001</v>
      </c>
      <c r="E12" s="8">
        <v>99.045180000000002</v>
      </c>
      <c r="F12" s="8">
        <v>95.026520000000005</v>
      </c>
      <c r="G12" s="8">
        <f t="shared" si="0"/>
        <v>96.531646666666674</v>
      </c>
      <c r="H12" s="44">
        <f t="shared" si="1"/>
        <v>2.1909062172839189</v>
      </c>
      <c r="L12" s="5"/>
    </row>
    <row r="13" spans="2:12" s="8" customFormat="1" ht="14" customHeight="1" x14ac:dyDescent="0.3">
      <c r="B13" s="793"/>
      <c r="C13" s="287" t="s">
        <v>382</v>
      </c>
      <c r="D13" s="8">
        <v>96.632769999999994</v>
      </c>
      <c r="E13" s="8">
        <v>101.7731</v>
      </c>
      <c r="F13" s="8">
        <v>100.4717</v>
      </c>
      <c r="G13" s="8">
        <f t="shared" si="0"/>
        <v>99.625856666666664</v>
      </c>
      <c r="H13" s="44">
        <f t="shared" si="1"/>
        <v>2.6725149832383259</v>
      </c>
      <c r="L13" s="5"/>
    </row>
    <row r="14" spans="2:12" s="8" customFormat="1" ht="14" customHeight="1" x14ac:dyDescent="0.3">
      <c r="B14" s="794"/>
      <c r="C14" s="287" t="s">
        <v>383</v>
      </c>
      <c r="D14" s="8">
        <v>108.0779</v>
      </c>
      <c r="E14" s="8">
        <v>95.116619999999998</v>
      </c>
      <c r="F14" s="8">
        <v>106.1484</v>
      </c>
      <c r="G14" s="8">
        <f t="shared" si="0"/>
        <v>103.11430666666666</v>
      </c>
      <c r="H14" s="44">
        <f t="shared" si="1"/>
        <v>6.9930670364392569</v>
      </c>
      <c r="K14" s="288"/>
      <c r="L14" s="5"/>
    </row>
    <row r="15" spans="2:12" s="8" customFormat="1" ht="14" customHeight="1" x14ac:dyDescent="0.25">
      <c r="B15" s="795" t="s">
        <v>312</v>
      </c>
      <c r="C15" s="289" t="s">
        <v>276</v>
      </c>
      <c r="D15" s="123">
        <v>40.351460000000003</v>
      </c>
      <c r="E15" s="123">
        <v>37.482889999999998</v>
      </c>
      <c r="F15" s="123">
        <v>35.351460000000003</v>
      </c>
      <c r="G15" s="123">
        <f>AVERAGE(D15:F15)</f>
        <v>37.728603333333332</v>
      </c>
      <c r="H15" s="330">
        <f>STDEV(D15:F15)</f>
        <v>2.5090399123237028</v>
      </c>
      <c r="L15" s="5"/>
    </row>
    <row r="16" spans="2:12" s="8" customFormat="1" ht="14" customHeight="1" x14ac:dyDescent="0.3">
      <c r="B16" s="793"/>
      <c r="C16" s="287" t="s">
        <v>1</v>
      </c>
      <c r="D16" s="8">
        <v>20.375440000000001</v>
      </c>
      <c r="E16" s="8">
        <v>19.49437</v>
      </c>
      <c r="F16" s="8">
        <v>16.97953</v>
      </c>
      <c r="G16" s="8">
        <f t="shared" ref="G16:G26" si="2">AVERAGE(D16:F16)</f>
        <v>18.949780000000001</v>
      </c>
      <c r="H16" s="44">
        <f t="shared" ref="H16:H26" si="3">STDEV(D16:F16)</f>
        <v>1.7622385999347536</v>
      </c>
      <c r="K16" s="288"/>
      <c r="L16" s="5"/>
    </row>
    <row r="17" spans="2:16" s="8" customFormat="1" ht="14" customHeight="1" x14ac:dyDescent="0.3">
      <c r="B17" s="793"/>
      <c r="C17" s="287" t="s">
        <v>302</v>
      </c>
      <c r="D17" s="8">
        <v>50.514960000000002</v>
      </c>
      <c r="E17" s="8">
        <v>52.843969999999999</v>
      </c>
      <c r="F17" s="8">
        <v>49.61795</v>
      </c>
      <c r="G17" s="8">
        <f t="shared" si="2"/>
        <v>50.992293333333329</v>
      </c>
      <c r="H17" s="44">
        <f t="shared" si="3"/>
        <v>1.6651386108769832</v>
      </c>
      <c r="L17" s="5"/>
    </row>
    <row r="18" spans="2:16" s="8" customFormat="1" ht="14" customHeight="1" x14ac:dyDescent="0.3">
      <c r="B18" s="793"/>
      <c r="C18" s="287" t="s">
        <v>303</v>
      </c>
      <c r="D18" s="8">
        <v>35.793309999999998</v>
      </c>
      <c r="E18" s="8">
        <v>41.26784</v>
      </c>
      <c r="F18" s="8">
        <v>33.793309999999998</v>
      </c>
      <c r="G18" s="8">
        <f t="shared" si="2"/>
        <v>36.951486666666661</v>
      </c>
      <c r="H18" s="44">
        <f t="shared" si="3"/>
        <v>3.8695192949038697</v>
      </c>
      <c r="L18" s="5"/>
    </row>
    <row r="19" spans="2:16" s="8" customFormat="1" ht="14" customHeight="1" x14ac:dyDescent="0.3">
      <c r="B19" s="793"/>
      <c r="C19" s="287" t="s">
        <v>304</v>
      </c>
      <c r="D19" s="8">
        <v>34.992690000000003</v>
      </c>
      <c r="E19" s="8">
        <v>37.390479999999997</v>
      </c>
      <c r="F19" s="8">
        <v>40.992690000000003</v>
      </c>
      <c r="G19" s="8">
        <f t="shared" si="2"/>
        <v>37.791953333333339</v>
      </c>
      <c r="H19" s="44">
        <f t="shared" si="3"/>
        <v>3.0200804009220241</v>
      </c>
      <c r="K19" s="288"/>
      <c r="L19" s="5"/>
    </row>
    <row r="20" spans="2:16" s="8" customFormat="1" ht="14" customHeight="1" x14ac:dyDescent="0.3">
      <c r="B20" s="793"/>
      <c r="C20" s="287" t="s">
        <v>305</v>
      </c>
      <c r="D20" s="8">
        <v>38.620919999999998</v>
      </c>
      <c r="E20" s="8">
        <v>35.338819999999998</v>
      </c>
      <c r="F20" s="8">
        <v>38.620919999999998</v>
      </c>
      <c r="G20" s="8">
        <f t="shared" si="2"/>
        <v>37.526886666666663</v>
      </c>
      <c r="H20" s="44">
        <f t="shared" si="3"/>
        <v>1.8949213185072706</v>
      </c>
      <c r="L20" s="5"/>
    </row>
    <row r="21" spans="2:16" s="8" customFormat="1" ht="14" customHeight="1" x14ac:dyDescent="0.3">
      <c r="B21" s="793"/>
      <c r="C21" s="287" t="s">
        <v>378</v>
      </c>
      <c r="D21" s="8">
        <v>51.502899999999997</v>
      </c>
      <c r="E21" s="8">
        <v>47.67841</v>
      </c>
      <c r="F21" s="8">
        <v>46.502899999999997</v>
      </c>
      <c r="G21" s="8">
        <f t="shared" si="2"/>
        <v>48.561403333333338</v>
      </c>
      <c r="H21" s="44">
        <f t="shared" si="3"/>
        <v>2.6143369943512123</v>
      </c>
      <c r="L21" s="5"/>
    </row>
    <row r="22" spans="2:16" s="8" customFormat="1" ht="14" customHeight="1" x14ac:dyDescent="0.3">
      <c r="B22" s="793"/>
      <c r="C22" s="287" t="s">
        <v>379</v>
      </c>
      <c r="D22" s="8">
        <v>45.453800000000001</v>
      </c>
      <c r="E22" s="8">
        <v>44.316890000000001</v>
      </c>
      <c r="F22" s="8">
        <v>51.453800000000001</v>
      </c>
      <c r="G22" s="8">
        <f t="shared" si="2"/>
        <v>47.074829999999999</v>
      </c>
      <c r="H22" s="44">
        <f t="shared" si="3"/>
        <v>3.8346674931081055</v>
      </c>
      <c r="K22" s="288"/>
      <c r="L22" s="5"/>
    </row>
    <row r="23" spans="2:16" s="8" customFormat="1" ht="14" customHeight="1" x14ac:dyDescent="0.3">
      <c r="B23" s="793"/>
      <c r="C23" s="287" t="s">
        <v>380</v>
      </c>
      <c r="D23" s="8">
        <v>47.161200000000001</v>
      </c>
      <c r="E23" s="8">
        <v>44.105170000000001</v>
      </c>
      <c r="F23" s="8">
        <v>45.161200000000001</v>
      </c>
      <c r="G23" s="8">
        <f t="shared" si="2"/>
        <v>45.475856666666665</v>
      </c>
      <c r="H23" s="44">
        <f t="shared" si="3"/>
        <v>1.5521232082645156</v>
      </c>
      <c r="L23" s="5"/>
    </row>
    <row r="24" spans="2:16" s="8" customFormat="1" ht="14" customHeight="1" x14ac:dyDescent="0.3">
      <c r="B24" s="793"/>
      <c r="C24" s="287" t="s">
        <v>381</v>
      </c>
      <c r="D24" s="8">
        <v>22.492889999999999</v>
      </c>
      <c r="E24" s="8">
        <v>28.19632</v>
      </c>
      <c r="F24" s="8">
        <v>21.492889999999999</v>
      </c>
      <c r="G24" s="8">
        <f t="shared" si="2"/>
        <v>24.060700000000001</v>
      </c>
      <c r="H24" s="44">
        <f t="shared" si="3"/>
        <v>3.6162846387279708</v>
      </c>
      <c r="L24" s="5"/>
    </row>
    <row r="25" spans="2:16" s="8" customFormat="1" ht="14" customHeight="1" x14ac:dyDescent="0.3">
      <c r="B25" s="793"/>
      <c r="C25" s="287" t="s">
        <v>382</v>
      </c>
      <c r="D25" s="8">
        <v>25.28032</v>
      </c>
      <c r="E25" s="8">
        <v>24.139299999999999</v>
      </c>
      <c r="F25" s="8">
        <v>20.28032</v>
      </c>
      <c r="G25" s="8">
        <f t="shared" si="2"/>
        <v>23.233313333333331</v>
      </c>
      <c r="H25" s="44">
        <f t="shared" si="3"/>
        <v>2.6202306921592484</v>
      </c>
      <c r="K25" s="288"/>
      <c r="L25" s="5"/>
    </row>
    <row r="26" spans="2:16" s="8" customFormat="1" ht="14" customHeight="1" thickBot="1" x14ac:dyDescent="0.35">
      <c r="B26" s="796"/>
      <c r="C26" s="290" t="s">
        <v>383</v>
      </c>
      <c r="D26" s="66">
        <v>21.118600000000001</v>
      </c>
      <c r="E26" s="66">
        <v>22.807770000000001</v>
      </c>
      <c r="F26" s="66">
        <v>24.118600000000001</v>
      </c>
      <c r="G26" s="66">
        <f t="shared" si="2"/>
        <v>22.681656666666669</v>
      </c>
      <c r="H26" s="41">
        <f t="shared" si="3"/>
        <v>1.5039708872293152</v>
      </c>
      <c r="L26" s="5"/>
    </row>
    <row r="27" spans="2:16" s="8" customFormat="1" ht="14" customHeight="1" x14ac:dyDescent="0.25">
      <c r="L27" s="5"/>
    </row>
    <row r="28" spans="2:16" s="8" customFormat="1" ht="14" customHeight="1" x14ac:dyDescent="0.25">
      <c r="L28" s="5"/>
    </row>
    <row r="29" spans="2:16" s="202" customFormat="1" ht="14" customHeight="1" x14ac:dyDescent="0.3">
      <c r="B29" s="567" t="s">
        <v>311</v>
      </c>
      <c r="J29" s="568" t="s">
        <v>312</v>
      </c>
      <c r="L29" s="570"/>
    </row>
    <row r="30" spans="2:16" s="8" customFormat="1" ht="14" customHeight="1" x14ac:dyDescent="0.25">
      <c r="B30" s="781" t="s">
        <v>30</v>
      </c>
      <c r="C30" s="781"/>
      <c r="D30" s="781"/>
      <c r="E30" s="781"/>
      <c r="F30" s="781"/>
      <c r="G30" s="781"/>
      <c r="H30" s="781"/>
      <c r="J30" s="781" t="s">
        <v>30</v>
      </c>
      <c r="K30" s="781"/>
      <c r="L30" s="781"/>
      <c r="M30" s="781"/>
      <c r="N30" s="781"/>
      <c r="O30" s="781"/>
      <c r="P30" s="781"/>
    </row>
    <row r="31" spans="2:16" s="8" customFormat="1" ht="14" customHeight="1" x14ac:dyDescent="0.25">
      <c r="B31" s="470" t="s">
        <v>31</v>
      </c>
      <c r="C31" s="470" t="s">
        <v>101</v>
      </c>
      <c r="D31" s="471"/>
      <c r="E31" s="471"/>
      <c r="F31" s="471"/>
      <c r="G31" s="471"/>
      <c r="H31" s="471"/>
      <c r="J31" s="470" t="s">
        <v>31</v>
      </c>
      <c r="K31" s="470" t="s">
        <v>101</v>
      </c>
      <c r="L31" s="472"/>
      <c r="M31" s="471"/>
      <c r="N31" s="471"/>
      <c r="O31" s="471"/>
      <c r="P31" s="471"/>
    </row>
    <row r="32" spans="2:16" s="8" customFormat="1" ht="14" customHeight="1" thickBot="1" x14ac:dyDescent="0.3">
      <c r="B32" s="470" t="s">
        <v>16</v>
      </c>
      <c r="C32" s="471"/>
      <c r="D32" s="471"/>
      <c r="E32" s="471"/>
      <c r="F32" s="471"/>
      <c r="G32" s="471"/>
      <c r="H32" s="471"/>
      <c r="J32" s="470" t="s">
        <v>16</v>
      </c>
      <c r="K32" s="471"/>
      <c r="L32" s="472"/>
      <c r="M32" s="471"/>
      <c r="N32" s="471"/>
      <c r="O32" s="471"/>
      <c r="P32" s="471"/>
    </row>
    <row r="33" spans="2:16" s="8" customFormat="1" ht="14" customHeight="1" x14ac:dyDescent="0.25">
      <c r="B33" s="782" t="s">
        <v>17</v>
      </c>
      <c r="C33" s="783"/>
      <c r="D33" s="786" t="s">
        <v>19</v>
      </c>
      <c r="E33" s="788" t="s">
        <v>20</v>
      </c>
      <c r="F33" s="788" t="s">
        <v>21</v>
      </c>
      <c r="G33" s="790" t="s">
        <v>22</v>
      </c>
      <c r="H33" s="791"/>
      <c r="J33" s="782" t="s">
        <v>17</v>
      </c>
      <c r="K33" s="783"/>
      <c r="L33" s="786" t="s">
        <v>19</v>
      </c>
      <c r="M33" s="788" t="s">
        <v>20</v>
      </c>
      <c r="N33" s="788" t="s">
        <v>21</v>
      </c>
      <c r="O33" s="788" t="s">
        <v>22</v>
      </c>
      <c r="P33" s="797"/>
    </row>
    <row r="34" spans="2:16" s="8" customFormat="1" ht="14" customHeight="1" thickBot="1" x14ac:dyDescent="0.3">
      <c r="B34" s="784"/>
      <c r="C34" s="785"/>
      <c r="D34" s="787"/>
      <c r="E34" s="789"/>
      <c r="F34" s="789"/>
      <c r="G34" s="473" t="s">
        <v>23</v>
      </c>
      <c r="H34" s="474" t="s">
        <v>24</v>
      </c>
      <c r="J34" s="784"/>
      <c r="K34" s="785"/>
      <c r="L34" s="787"/>
      <c r="M34" s="789"/>
      <c r="N34" s="789"/>
      <c r="O34" s="473" t="s">
        <v>23</v>
      </c>
      <c r="P34" s="474" t="s">
        <v>24</v>
      </c>
    </row>
    <row r="35" spans="2:16" s="8" customFormat="1" ht="14" customHeight="1" x14ac:dyDescent="0.25">
      <c r="B35" s="776" t="s">
        <v>306</v>
      </c>
      <c r="C35" s="257" t="s">
        <v>690</v>
      </c>
      <c r="D35" s="475">
        <v>4.0139000000000209</v>
      </c>
      <c r="E35" s="476">
        <v>5.6767210280061686</v>
      </c>
      <c r="F35" s="477">
        <v>0.99983338635846142</v>
      </c>
      <c r="G35" s="478">
        <v>-16.454251622217186</v>
      </c>
      <c r="H35" s="479">
        <v>24.482051622217227</v>
      </c>
      <c r="J35" s="798" t="s">
        <v>307</v>
      </c>
      <c r="K35" s="257" t="s">
        <v>691</v>
      </c>
      <c r="L35" s="480" t="s">
        <v>384</v>
      </c>
      <c r="M35" s="476">
        <v>2.185962994217626</v>
      </c>
      <c r="N35" s="477">
        <v>5.0049590993861415E-7</v>
      </c>
      <c r="O35" s="481">
        <v>10.897051129720712</v>
      </c>
      <c r="P35" s="482">
        <v>26.660595536945952</v>
      </c>
    </row>
    <row r="36" spans="2:16" s="8" customFormat="1" ht="14" customHeight="1" x14ac:dyDescent="0.25">
      <c r="B36" s="777"/>
      <c r="C36" s="257" t="s">
        <v>374</v>
      </c>
      <c r="D36" s="475">
        <v>2.6419599999999974</v>
      </c>
      <c r="E36" s="476">
        <v>5.6767210280061686</v>
      </c>
      <c r="F36" s="477">
        <v>0.99999746737300521</v>
      </c>
      <c r="G36" s="478">
        <v>-17.826191622217209</v>
      </c>
      <c r="H36" s="479">
        <v>23.110111622217204</v>
      </c>
      <c r="J36" s="777"/>
      <c r="K36" s="257" t="s">
        <v>375</v>
      </c>
      <c r="L36" s="480" t="s">
        <v>385</v>
      </c>
      <c r="M36" s="476">
        <v>2.185962994217626</v>
      </c>
      <c r="N36" s="477">
        <v>1.5030387557013469E-4</v>
      </c>
      <c r="O36" s="481">
        <v>-21.145462203612617</v>
      </c>
      <c r="P36" s="482">
        <v>-5.3819177963873761</v>
      </c>
    </row>
    <row r="37" spans="2:16" s="8" customFormat="1" ht="14" customHeight="1" x14ac:dyDescent="0.25">
      <c r="B37" s="777"/>
      <c r="C37" s="257" t="s">
        <v>526</v>
      </c>
      <c r="D37" s="483">
        <v>-0.80535333333331494</v>
      </c>
      <c r="E37" s="476">
        <v>5.6767210280061686</v>
      </c>
      <c r="F37" s="477">
        <v>0.99999999999288547</v>
      </c>
      <c r="G37" s="478">
        <v>-21.273504955550521</v>
      </c>
      <c r="H37" s="479">
        <v>19.662798288883891</v>
      </c>
      <c r="J37" s="777"/>
      <c r="K37" s="257" t="s">
        <v>571</v>
      </c>
      <c r="L37" s="484">
        <v>0.77711666666667156</v>
      </c>
      <c r="M37" s="476">
        <v>2.185962994217626</v>
      </c>
      <c r="N37" s="477">
        <v>0.99999985005286107</v>
      </c>
      <c r="O37" s="481">
        <v>-7.1046555369459492</v>
      </c>
      <c r="P37" s="482">
        <v>8.6588888702792914</v>
      </c>
    </row>
    <row r="38" spans="2:16" s="8" customFormat="1" ht="14" customHeight="1" x14ac:dyDescent="0.25">
      <c r="B38" s="777"/>
      <c r="C38" s="257" t="s">
        <v>527</v>
      </c>
      <c r="D38" s="475">
        <v>-1.6525666666666439</v>
      </c>
      <c r="E38" s="476">
        <v>5.6767210280061686</v>
      </c>
      <c r="F38" s="477">
        <v>0.99999998225864528</v>
      </c>
      <c r="G38" s="478">
        <v>-22.12071828888385</v>
      </c>
      <c r="H38" s="479">
        <v>18.815584955550563</v>
      </c>
      <c r="J38" s="777"/>
      <c r="K38" s="257" t="s">
        <v>572</v>
      </c>
      <c r="L38" s="484">
        <v>-6.3350000000006901E-2</v>
      </c>
      <c r="M38" s="476">
        <v>2.185962994217626</v>
      </c>
      <c r="N38" s="485">
        <v>1</v>
      </c>
      <c r="O38" s="481">
        <v>-7.9451222036126277</v>
      </c>
      <c r="P38" s="482">
        <v>7.8184222036126139</v>
      </c>
    </row>
    <row r="39" spans="2:16" s="8" customFormat="1" ht="14" customHeight="1" x14ac:dyDescent="0.25">
      <c r="B39" s="777"/>
      <c r="C39" s="257" t="s">
        <v>528</v>
      </c>
      <c r="D39" s="475">
        <v>4.2368366666666901</v>
      </c>
      <c r="E39" s="476">
        <v>5.6767210280061686</v>
      </c>
      <c r="F39" s="477">
        <v>0.99972154558609572</v>
      </c>
      <c r="G39" s="478">
        <v>-16.231314955550516</v>
      </c>
      <c r="H39" s="479">
        <v>24.704988288883897</v>
      </c>
      <c r="J39" s="777"/>
      <c r="K39" s="257" t="s">
        <v>573</v>
      </c>
      <c r="L39" s="484">
        <v>0.20171666666666965</v>
      </c>
      <c r="M39" s="476">
        <v>2.185962994217626</v>
      </c>
      <c r="N39" s="477">
        <v>0.99999999999993616</v>
      </c>
      <c r="O39" s="481">
        <v>-7.6800555369459511</v>
      </c>
      <c r="P39" s="482">
        <v>8.0834888702792895</v>
      </c>
    </row>
    <row r="40" spans="2:16" s="8" customFormat="1" ht="14" customHeight="1" x14ac:dyDescent="0.25">
      <c r="B40" s="777"/>
      <c r="C40" s="257" t="s">
        <v>529</v>
      </c>
      <c r="D40" s="475">
        <v>3.9191300000000098</v>
      </c>
      <c r="E40" s="476">
        <v>5.6767210280061686</v>
      </c>
      <c r="F40" s="477">
        <v>0.99986755237402647</v>
      </c>
      <c r="G40" s="478">
        <v>-16.549021622217197</v>
      </c>
      <c r="H40" s="479">
        <v>24.387281622217216</v>
      </c>
      <c r="J40" s="777"/>
      <c r="K40" s="257" t="s">
        <v>574</v>
      </c>
      <c r="L40" s="480" t="s">
        <v>386</v>
      </c>
      <c r="M40" s="476">
        <v>2.185962994217626</v>
      </c>
      <c r="N40" s="477">
        <v>2.1853588535212243E-3</v>
      </c>
      <c r="O40" s="481">
        <v>-18.714572203612626</v>
      </c>
      <c r="P40" s="482">
        <v>-2.9510277963873852</v>
      </c>
    </row>
    <row r="41" spans="2:16" s="8" customFormat="1" ht="14" customHeight="1" x14ac:dyDescent="0.25">
      <c r="B41" s="777"/>
      <c r="C41" s="257" t="s">
        <v>530</v>
      </c>
      <c r="D41" s="475">
        <v>-2.7184266666666446</v>
      </c>
      <c r="E41" s="476">
        <v>5.6767210280061686</v>
      </c>
      <c r="F41" s="477">
        <v>0.99999659900073568</v>
      </c>
      <c r="G41" s="478">
        <v>-23.186578288883851</v>
      </c>
      <c r="H41" s="479">
        <v>17.749724955550562</v>
      </c>
      <c r="J41" s="777"/>
      <c r="K41" s="257" t="s">
        <v>575</v>
      </c>
      <c r="L41" s="480" t="s">
        <v>387</v>
      </c>
      <c r="M41" s="476">
        <v>2.185962994217626</v>
      </c>
      <c r="N41" s="477">
        <v>1.1023414640732754E-2</v>
      </c>
      <c r="O41" s="481">
        <v>-17.227998870279286</v>
      </c>
      <c r="P41" s="482">
        <v>-1.4644544630540457</v>
      </c>
    </row>
    <row r="42" spans="2:16" s="8" customFormat="1" ht="14" customHeight="1" x14ac:dyDescent="0.25">
      <c r="B42" s="777"/>
      <c r="C42" s="257" t="s">
        <v>531</v>
      </c>
      <c r="D42" s="475">
        <v>5.084280000000021</v>
      </c>
      <c r="E42" s="476">
        <v>5.6767210280061686</v>
      </c>
      <c r="F42" s="477">
        <v>0.99852602836043891</v>
      </c>
      <c r="G42" s="478">
        <v>-15.383871622217185</v>
      </c>
      <c r="H42" s="479">
        <v>25.552431622217227</v>
      </c>
      <c r="J42" s="777"/>
      <c r="K42" s="257" t="s">
        <v>576</v>
      </c>
      <c r="L42" s="486">
        <v>-7.7472533333333331</v>
      </c>
      <c r="M42" s="476">
        <v>2.185962994217626</v>
      </c>
      <c r="N42" s="477">
        <v>5.7043995117274426E-2</v>
      </c>
      <c r="O42" s="481">
        <v>-15.629025536945953</v>
      </c>
      <c r="P42" s="487">
        <v>0.13451887027928766</v>
      </c>
    </row>
    <row r="43" spans="2:16" s="8" customFormat="1" ht="14" customHeight="1" x14ac:dyDescent="0.25">
      <c r="B43" s="777"/>
      <c r="C43" s="257" t="s">
        <v>532</v>
      </c>
      <c r="D43" s="475">
        <v>6.801786666666672</v>
      </c>
      <c r="E43" s="476">
        <v>5.6767210280061686</v>
      </c>
      <c r="F43" s="477">
        <v>0.98401700329783293</v>
      </c>
      <c r="G43" s="478">
        <v>-13.666364955550534</v>
      </c>
      <c r="H43" s="479">
        <v>27.269938288883878</v>
      </c>
      <c r="J43" s="777"/>
      <c r="K43" s="257" t="s">
        <v>577</v>
      </c>
      <c r="L43" s="480" t="s">
        <v>388</v>
      </c>
      <c r="M43" s="476">
        <v>2.185962994217626</v>
      </c>
      <c r="N43" s="477">
        <v>9.6797583782337604E-5</v>
      </c>
      <c r="O43" s="481">
        <v>5.7861311297207108</v>
      </c>
      <c r="P43" s="482">
        <v>21.549675536945951</v>
      </c>
    </row>
    <row r="44" spans="2:16" s="8" customFormat="1" ht="14" customHeight="1" x14ac:dyDescent="0.25">
      <c r="B44" s="777"/>
      <c r="C44" s="257" t="s">
        <v>533</v>
      </c>
      <c r="D44" s="475">
        <v>3.7075766666666823</v>
      </c>
      <c r="E44" s="476">
        <v>5.6767210280061686</v>
      </c>
      <c r="F44" s="477">
        <v>0.9999226928477436</v>
      </c>
      <c r="G44" s="478">
        <v>-16.760574955550524</v>
      </c>
      <c r="H44" s="479">
        <v>24.175728288883889</v>
      </c>
      <c r="J44" s="777"/>
      <c r="K44" s="257" t="s">
        <v>578</v>
      </c>
      <c r="L44" s="480" t="s">
        <v>389</v>
      </c>
      <c r="M44" s="476">
        <v>2.185962994217626</v>
      </c>
      <c r="N44" s="477">
        <v>3.966655866838309E-5</v>
      </c>
      <c r="O44" s="481">
        <v>6.6135177963873799</v>
      </c>
      <c r="P44" s="482">
        <v>22.377062203612621</v>
      </c>
    </row>
    <row r="45" spans="2:16" s="8" customFormat="1" ht="14" customHeight="1" x14ac:dyDescent="0.25">
      <c r="B45" s="776"/>
      <c r="C45" s="258" t="s">
        <v>534</v>
      </c>
      <c r="D45" s="488">
        <v>0.21912666666668201</v>
      </c>
      <c r="E45" s="489">
        <v>5.6767210280061686</v>
      </c>
      <c r="F45" s="490">
        <v>1</v>
      </c>
      <c r="G45" s="491">
        <v>-20.249024955550524</v>
      </c>
      <c r="H45" s="492">
        <v>20.687278288883888</v>
      </c>
      <c r="J45" s="776"/>
      <c r="K45" s="258" t="s">
        <v>579</v>
      </c>
      <c r="L45" s="493" t="s">
        <v>390</v>
      </c>
      <c r="M45" s="489">
        <v>2.185962994217626</v>
      </c>
      <c r="N45" s="494">
        <v>2.2044961482059477E-5</v>
      </c>
      <c r="O45" s="495">
        <v>7.1651744630540426</v>
      </c>
      <c r="P45" s="496">
        <v>22.928718870279283</v>
      </c>
    </row>
    <row r="46" spans="2:16" s="8" customFormat="1" ht="14" customHeight="1" x14ac:dyDescent="0.25">
      <c r="B46" s="776" t="s">
        <v>690</v>
      </c>
      <c r="C46" s="257" t="s">
        <v>306</v>
      </c>
      <c r="D46" s="475">
        <v>-4.0139000000000209</v>
      </c>
      <c r="E46" s="476">
        <v>5.6767210280061686</v>
      </c>
      <c r="F46" s="477">
        <v>0.99983338635846142</v>
      </c>
      <c r="G46" s="478">
        <v>-24.482051622217227</v>
      </c>
      <c r="H46" s="479">
        <v>16.454251622217186</v>
      </c>
      <c r="J46" s="778" t="s">
        <v>691</v>
      </c>
      <c r="K46" s="257" t="s">
        <v>307</v>
      </c>
      <c r="L46" s="480" t="s">
        <v>391</v>
      </c>
      <c r="M46" s="476">
        <v>2.185962994217626</v>
      </c>
      <c r="N46" s="477">
        <v>5.0049590993861415E-7</v>
      </c>
      <c r="O46" s="481">
        <v>-26.660595536945952</v>
      </c>
      <c r="P46" s="482">
        <v>-10.897051129720712</v>
      </c>
    </row>
    <row r="47" spans="2:16" s="8" customFormat="1" ht="14" customHeight="1" x14ac:dyDescent="0.25">
      <c r="B47" s="777"/>
      <c r="C47" s="257" t="s">
        <v>374</v>
      </c>
      <c r="D47" s="475">
        <v>-1.3719400000000235</v>
      </c>
      <c r="E47" s="476">
        <v>5.6767210280061686</v>
      </c>
      <c r="F47" s="477">
        <v>0.99999999761491842</v>
      </c>
      <c r="G47" s="478">
        <v>-21.84009162221723</v>
      </c>
      <c r="H47" s="479">
        <v>19.096211622217183</v>
      </c>
      <c r="J47" s="777"/>
      <c r="K47" s="257" t="s">
        <v>375</v>
      </c>
      <c r="L47" s="480" t="s">
        <v>392</v>
      </c>
      <c r="M47" s="476">
        <v>2.185962994217626</v>
      </c>
      <c r="N47" s="477">
        <v>1.1711187575258464E-11</v>
      </c>
      <c r="O47" s="481">
        <v>-39.924285536945952</v>
      </c>
      <c r="P47" s="482">
        <v>-24.160741129720712</v>
      </c>
    </row>
    <row r="48" spans="2:16" s="8" customFormat="1" ht="14" customHeight="1" x14ac:dyDescent="0.25">
      <c r="B48" s="777"/>
      <c r="C48" s="257" t="s">
        <v>526</v>
      </c>
      <c r="D48" s="475">
        <v>-4.8192533333333358</v>
      </c>
      <c r="E48" s="476">
        <v>5.6767210280061686</v>
      </c>
      <c r="F48" s="477">
        <v>0.99908581010972675</v>
      </c>
      <c r="G48" s="478">
        <v>-25.287404955550542</v>
      </c>
      <c r="H48" s="479">
        <v>15.648898288883871</v>
      </c>
      <c r="J48" s="777"/>
      <c r="K48" s="257" t="s">
        <v>580</v>
      </c>
      <c r="L48" s="480" t="s">
        <v>393</v>
      </c>
      <c r="M48" s="476">
        <v>2.185962994217626</v>
      </c>
      <c r="N48" s="477">
        <v>1.069430678013461E-6</v>
      </c>
      <c r="O48" s="481">
        <v>-25.88347887027928</v>
      </c>
      <c r="P48" s="482">
        <v>-10.11993446305404</v>
      </c>
    </row>
    <row r="49" spans="2:16" s="8" customFormat="1" ht="14" customHeight="1" x14ac:dyDescent="0.25">
      <c r="B49" s="777"/>
      <c r="C49" s="257" t="s">
        <v>535</v>
      </c>
      <c r="D49" s="475">
        <v>-5.6664666666666648</v>
      </c>
      <c r="E49" s="476">
        <v>5.6767210280061686</v>
      </c>
      <c r="F49" s="477">
        <v>0.99625228529480558</v>
      </c>
      <c r="G49" s="478">
        <v>-26.134618288883871</v>
      </c>
      <c r="H49" s="479">
        <v>14.801684955550542</v>
      </c>
      <c r="J49" s="777"/>
      <c r="K49" s="257" t="s">
        <v>572</v>
      </c>
      <c r="L49" s="480" t="s">
        <v>394</v>
      </c>
      <c r="M49" s="476">
        <v>2.185962994217626</v>
      </c>
      <c r="N49" s="477">
        <v>4.7078211684592475E-7</v>
      </c>
      <c r="O49" s="481">
        <v>-26.723945536945958</v>
      </c>
      <c r="P49" s="482">
        <v>-10.960401129720719</v>
      </c>
    </row>
    <row r="50" spans="2:16" s="8" customFormat="1" ht="14" customHeight="1" x14ac:dyDescent="0.25">
      <c r="B50" s="777"/>
      <c r="C50" s="257" t="s">
        <v>528</v>
      </c>
      <c r="D50" s="483">
        <v>0.22293666666666923</v>
      </c>
      <c r="E50" s="476">
        <v>5.6767210280061686</v>
      </c>
      <c r="F50" s="485">
        <v>1</v>
      </c>
      <c r="G50" s="478">
        <v>-20.245214955550537</v>
      </c>
      <c r="H50" s="479">
        <v>20.691088288883876</v>
      </c>
      <c r="J50" s="777"/>
      <c r="K50" s="257" t="s">
        <v>573</v>
      </c>
      <c r="L50" s="480" t="s">
        <v>395</v>
      </c>
      <c r="M50" s="476">
        <v>2.185962994217626</v>
      </c>
      <c r="N50" s="477">
        <v>6.0861070383388949E-7</v>
      </c>
      <c r="O50" s="481">
        <v>-26.458878870279282</v>
      </c>
      <c r="P50" s="482">
        <v>-10.695334463054042</v>
      </c>
    </row>
    <row r="51" spans="2:16" s="8" customFormat="1" ht="14" customHeight="1" x14ac:dyDescent="0.25">
      <c r="B51" s="777"/>
      <c r="C51" s="257" t="s">
        <v>536</v>
      </c>
      <c r="D51" s="483">
        <v>-9.4770000000011123E-2</v>
      </c>
      <c r="E51" s="476">
        <v>5.6767210280061686</v>
      </c>
      <c r="F51" s="485">
        <v>1</v>
      </c>
      <c r="G51" s="478">
        <v>-20.562921622217218</v>
      </c>
      <c r="H51" s="479">
        <v>20.373381622217195</v>
      </c>
      <c r="J51" s="777"/>
      <c r="K51" s="257" t="s">
        <v>581</v>
      </c>
      <c r="L51" s="480" t="s">
        <v>396</v>
      </c>
      <c r="M51" s="476">
        <v>2.185962994217626</v>
      </c>
      <c r="N51" s="477">
        <v>5.9587779155378939E-11</v>
      </c>
      <c r="O51" s="481">
        <v>-37.493395536945961</v>
      </c>
      <c r="P51" s="482">
        <v>-21.729851129720718</v>
      </c>
    </row>
    <row r="52" spans="2:16" s="8" customFormat="1" ht="14" customHeight="1" x14ac:dyDescent="0.25">
      <c r="B52" s="777"/>
      <c r="C52" s="257" t="s">
        <v>537</v>
      </c>
      <c r="D52" s="475">
        <v>-6.7323266666666655</v>
      </c>
      <c r="E52" s="476">
        <v>5.6767210280061686</v>
      </c>
      <c r="F52" s="477">
        <v>0.98520092593750497</v>
      </c>
      <c r="G52" s="478">
        <v>-27.200478288883872</v>
      </c>
      <c r="H52" s="479">
        <v>13.735824955550541</v>
      </c>
      <c r="J52" s="777"/>
      <c r="K52" s="257" t="s">
        <v>575</v>
      </c>
      <c r="L52" s="480" t="s">
        <v>397</v>
      </c>
      <c r="M52" s="476">
        <v>2.185962994217626</v>
      </c>
      <c r="N52" s="477">
        <v>1.7538326346766553E-10</v>
      </c>
      <c r="O52" s="481">
        <v>-36.006822203612622</v>
      </c>
      <c r="P52" s="482">
        <v>-20.243277796387378</v>
      </c>
    </row>
    <row r="53" spans="2:16" s="8" customFormat="1" ht="14" customHeight="1" x14ac:dyDescent="0.25">
      <c r="B53" s="777"/>
      <c r="C53" s="257" t="s">
        <v>538</v>
      </c>
      <c r="D53" s="475">
        <v>1.0703800000000001</v>
      </c>
      <c r="E53" s="476">
        <v>5.6767210280061686</v>
      </c>
      <c r="F53" s="477">
        <v>0.99999999983904853</v>
      </c>
      <c r="G53" s="478">
        <v>-19.397771622217206</v>
      </c>
      <c r="H53" s="479">
        <v>21.538531622217207</v>
      </c>
      <c r="J53" s="777"/>
      <c r="K53" s="257" t="s">
        <v>582</v>
      </c>
      <c r="L53" s="480" t="s">
        <v>398</v>
      </c>
      <c r="M53" s="476">
        <v>2.185962994217626</v>
      </c>
      <c r="N53" s="477">
        <v>5.9224547488412327E-10</v>
      </c>
      <c r="O53" s="481">
        <v>-34.407848870279288</v>
      </c>
      <c r="P53" s="482">
        <v>-18.644304463054045</v>
      </c>
    </row>
    <row r="54" spans="2:16" s="8" customFormat="1" ht="14" customHeight="1" x14ac:dyDescent="0.25">
      <c r="B54" s="777"/>
      <c r="C54" s="257" t="s">
        <v>539</v>
      </c>
      <c r="D54" s="475">
        <v>2.7878866666666511</v>
      </c>
      <c r="E54" s="476">
        <v>5.6767210280061686</v>
      </c>
      <c r="F54" s="477">
        <v>0.99999558999264215</v>
      </c>
      <c r="G54" s="478">
        <v>-17.680264955550555</v>
      </c>
      <c r="H54" s="479">
        <v>23.256038288883857</v>
      </c>
      <c r="J54" s="777"/>
      <c r="K54" s="257" t="s">
        <v>583</v>
      </c>
      <c r="L54" s="486">
        <v>-5.1109200000000001</v>
      </c>
      <c r="M54" s="476">
        <v>2.185962994217626</v>
      </c>
      <c r="N54" s="477">
        <v>0.47889934076634344</v>
      </c>
      <c r="O54" s="481">
        <v>-12.99269220361262</v>
      </c>
      <c r="P54" s="482">
        <v>2.7708522036126206</v>
      </c>
    </row>
    <row r="55" spans="2:16" s="8" customFormat="1" ht="14" customHeight="1" x14ac:dyDescent="0.25">
      <c r="B55" s="777"/>
      <c r="C55" s="257" t="s">
        <v>533</v>
      </c>
      <c r="D55" s="483">
        <v>-0.30632333333333861</v>
      </c>
      <c r="E55" s="476">
        <v>5.6767210280061686</v>
      </c>
      <c r="F55" s="485">
        <v>1</v>
      </c>
      <c r="G55" s="478">
        <v>-20.774474955550545</v>
      </c>
      <c r="H55" s="479">
        <v>20.161828288883868</v>
      </c>
      <c r="J55" s="777"/>
      <c r="K55" s="257" t="s">
        <v>578</v>
      </c>
      <c r="L55" s="486">
        <v>-4.283533333333331</v>
      </c>
      <c r="M55" s="476">
        <v>2.185962994217626</v>
      </c>
      <c r="N55" s="477">
        <v>0.71366465342504504</v>
      </c>
      <c r="O55" s="481">
        <v>-12.165305536945951</v>
      </c>
      <c r="P55" s="482">
        <v>3.5982388702792898</v>
      </c>
    </row>
    <row r="56" spans="2:16" s="8" customFormat="1" ht="14" customHeight="1" x14ac:dyDescent="0.25">
      <c r="B56" s="776"/>
      <c r="C56" s="258" t="s">
        <v>534</v>
      </c>
      <c r="D56" s="497">
        <v>-3.7947733333333389</v>
      </c>
      <c r="E56" s="489">
        <v>5.6767210280061686</v>
      </c>
      <c r="F56" s="494">
        <v>0.99990304700757127</v>
      </c>
      <c r="G56" s="491">
        <v>-24.262924955550545</v>
      </c>
      <c r="H56" s="492">
        <v>16.673378288883868</v>
      </c>
      <c r="J56" s="776"/>
      <c r="K56" s="258" t="s">
        <v>579</v>
      </c>
      <c r="L56" s="498">
        <v>-3.7318766666666683</v>
      </c>
      <c r="M56" s="489">
        <v>2.185962994217626</v>
      </c>
      <c r="N56" s="494">
        <v>0.84823888327148755</v>
      </c>
      <c r="O56" s="495">
        <v>-11.613648870279288</v>
      </c>
      <c r="P56" s="496">
        <v>4.1498955369459525</v>
      </c>
    </row>
    <row r="57" spans="2:16" s="8" customFormat="1" ht="14" customHeight="1" x14ac:dyDescent="0.25">
      <c r="B57" s="776" t="s">
        <v>374</v>
      </c>
      <c r="C57" s="257" t="s">
        <v>306</v>
      </c>
      <c r="D57" s="475">
        <v>-2.6419599999999974</v>
      </c>
      <c r="E57" s="476">
        <v>5.6767210280061686</v>
      </c>
      <c r="F57" s="477">
        <v>0.99999746737300521</v>
      </c>
      <c r="G57" s="478">
        <v>-23.110111622217204</v>
      </c>
      <c r="H57" s="479">
        <v>17.826191622217209</v>
      </c>
      <c r="J57" s="778" t="s">
        <v>375</v>
      </c>
      <c r="K57" s="257" t="s">
        <v>307</v>
      </c>
      <c r="L57" s="480" t="s">
        <v>399</v>
      </c>
      <c r="M57" s="476">
        <v>2.185962994217626</v>
      </c>
      <c r="N57" s="477">
        <v>1.5030387557013469E-4</v>
      </c>
      <c r="O57" s="481">
        <v>5.3819177963873761</v>
      </c>
      <c r="P57" s="482">
        <v>21.145462203612617</v>
      </c>
    </row>
    <row r="58" spans="2:16" s="8" customFormat="1" ht="14" customHeight="1" x14ac:dyDescent="0.25">
      <c r="B58" s="777"/>
      <c r="C58" s="257" t="s">
        <v>690</v>
      </c>
      <c r="D58" s="475">
        <v>1.3719400000000235</v>
      </c>
      <c r="E58" s="476">
        <v>5.6767210280061686</v>
      </c>
      <c r="F58" s="477">
        <v>0.99999999761491842</v>
      </c>
      <c r="G58" s="478">
        <v>-19.096211622217183</v>
      </c>
      <c r="H58" s="479">
        <v>21.84009162221723</v>
      </c>
      <c r="J58" s="777"/>
      <c r="K58" s="257" t="s">
        <v>691</v>
      </c>
      <c r="L58" s="480" t="s">
        <v>400</v>
      </c>
      <c r="M58" s="476">
        <v>2.185962994217626</v>
      </c>
      <c r="N58" s="477">
        <v>1.1711187575258464E-11</v>
      </c>
      <c r="O58" s="481">
        <v>24.160741129720712</v>
      </c>
      <c r="P58" s="482">
        <v>39.924285536945952</v>
      </c>
    </row>
    <row r="59" spans="2:16" s="8" customFormat="1" ht="14" customHeight="1" x14ac:dyDescent="0.25">
      <c r="B59" s="777"/>
      <c r="C59" s="257" t="s">
        <v>526</v>
      </c>
      <c r="D59" s="475">
        <v>-3.4473133333333124</v>
      </c>
      <c r="E59" s="476">
        <v>5.6767210280061686</v>
      </c>
      <c r="F59" s="477">
        <v>0.99996224753563578</v>
      </c>
      <c r="G59" s="478">
        <v>-23.915464955550519</v>
      </c>
      <c r="H59" s="479">
        <v>17.020838288883894</v>
      </c>
      <c r="J59" s="777"/>
      <c r="K59" s="257" t="s">
        <v>580</v>
      </c>
      <c r="L59" s="480" t="s">
        <v>401</v>
      </c>
      <c r="M59" s="476">
        <v>2.185962994217626</v>
      </c>
      <c r="N59" s="477">
        <v>6.4651560370276862E-5</v>
      </c>
      <c r="O59" s="481">
        <v>6.1590344630540477</v>
      </c>
      <c r="P59" s="482">
        <v>21.922578870279288</v>
      </c>
    </row>
    <row r="60" spans="2:16" s="8" customFormat="1" ht="14" customHeight="1" x14ac:dyDescent="0.25">
      <c r="B60" s="777"/>
      <c r="C60" s="257" t="s">
        <v>535</v>
      </c>
      <c r="D60" s="475">
        <v>-4.2945266666666413</v>
      </c>
      <c r="E60" s="476">
        <v>5.6767210280061686</v>
      </c>
      <c r="F60" s="477">
        <v>0.99968376719962382</v>
      </c>
      <c r="G60" s="478">
        <v>-24.762678288883848</v>
      </c>
      <c r="H60" s="479">
        <v>16.173624955550565</v>
      </c>
      <c r="J60" s="777"/>
      <c r="K60" s="257" t="s">
        <v>572</v>
      </c>
      <c r="L60" s="480" t="s">
        <v>402</v>
      </c>
      <c r="M60" s="476">
        <v>2.185962994217626</v>
      </c>
      <c r="N60" s="477">
        <v>1.6107027116740724E-4</v>
      </c>
      <c r="O60" s="481">
        <v>5.3185677963873692</v>
      </c>
      <c r="P60" s="482">
        <v>21.08211220361261</v>
      </c>
    </row>
    <row r="61" spans="2:16" s="8" customFormat="1" ht="14" customHeight="1" x14ac:dyDescent="0.25">
      <c r="B61" s="777"/>
      <c r="C61" s="257" t="s">
        <v>528</v>
      </c>
      <c r="D61" s="475">
        <v>1.5948766666666927</v>
      </c>
      <c r="E61" s="476">
        <v>5.6767210280061686</v>
      </c>
      <c r="F61" s="477">
        <v>0.99999998789086153</v>
      </c>
      <c r="G61" s="478">
        <v>-18.873274955550514</v>
      </c>
      <c r="H61" s="479">
        <v>22.063028288883899</v>
      </c>
      <c r="J61" s="777"/>
      <c r="K61" s="257" t="s">
        <v>573</v>
      </c>
      <c r="L61" s="480" t="s">
        <v>403</v>
      </c>
      <c r="M61" s="476">
        <v>2.185962994217626</v>
      </c>
      <c r="N61" s="477">
        <v>1.2063330155021035E-4</v>
      </c>
      <c r="O61" s="481">
        <v>5.5836344630540458</v>
      </c>
      <c r="P61" s="482">
        <v>21.347178870279286</v>
      </c>
    </row>
    <row r="62" spans="2:16" s="8" customFormat="1" ht="14" customHeight="1" x14ac:dyDescent="0.25">
      <c r="B62" s="777"/>
      <c r="C62" s="257" t="s">
        <v>540</v>
      </c>
      <c r="D62" s="475">
        <v>1.2771700000000124</v>
      </c>
      <c r="E62" s="476">
        <v>5.6767210280061686</v>
      </c>
      <c r="F62" s="477">
        <v>0.99999999890163171</v>
      </c>
      <c r="G62" s="478">
        <v>-19.190981622217194</v>
      </c>
      <c r="H62" s="479">
        <v>21.745321622217219</v>
      </c>
      <c r="J62" s="777"/>
      <c r="K62" s="257" t="s">
        <v>581</v>
      </c>
      <c r="L62" s="486">
        <v>2.4308899999999909</v>
      </c>
      <c r="M62" s="476">
        <v>2.185962994217626</v>
      </c>
      <c r="N62" s="477">
        <v>0.9909822899949825</v>
      </c>
      <c r="O62" s="481">
        <v>-5.4508822036126299</v>
      </c>
      <c r="P62" s="482">
        <v>10.312662203612611</v>
      </c>
    </row>
    <row r="63" spans="2:16" s="8" customFormat="1" ht="14" customHeight="1" x14ac:dyDescent="0.25">
      <c r="B63" s="777"/>
      <c r="C63" s="257" t="s">
        <v>541</v>
      </c>
      <c r="D63" s="475">
        <v>-5.360386666666642</v>
      </c>
      <c r="E63" s="476">
        <v>5.6767210280061686</v>
      </c>
      <c r="F63" s="477">
        <v>0.99766228903168208</v>
      </c>
      <c r="G63" s="478">
        <v>-25.828538288883848</v>
      </c>
      <c r="H63" s="479">
        <v>15.107764955550564</v>
      </c>
      <c r="J63" s="777"/>
      <c r="K63" s="257" t="s">
        <v>575</v>
      </c>
      <c r="L63" s="486">
        <v>3.9174633333333304</v>
      </c>
      <c r="M63" s="476">
        <v>2.185962994217626</v>
      </c>
      <c r="N63" s="477">
        <v>0.80705633711796365</v>
      </c>
      <c r="O63" s="481">
        <v>-3.9643088702792904</v>
      </c>
      <c r="P63" s="482">
        <v>11.79923553694595</v>
      </c>
    </row>
    <row r="64" spans="2:16" s="8" customFormat="1" ht="14" customHeight="1" x14ac:dyDescent="0.25">
      <c r="B64" s="777"/>
      <c r="C64" s="257" t="s">
        <v>542</v>
      </c>
      <c r="D64" s="475">
        <v>2.4423200000000236</v>
      </c>
      <c r="E64" s="476">
        <v>5.6767210280061686</v>
      </c>
      <c r="F64" s="477">
        <v>0.99999888115072644</v>
      </c>
      <c r="G64" s="478">
        <v>-18.025831622217183</v>
      </c>
      <c r="H64" s="479">
        <v>22.91047162221723</v>
      </c>
      <c r="J64" s="777"/>
      <c r="K64" s="257" t="s">
        <v>582</v>
      </c>
      <c r="L64" s="486">
        <v>5.5164366666666638</v>
      </c>
      <c r="M64" s="476">
        <v>2.185962994217626</v>
      </c>
      <c r="N64" s="477">
        <v>0.37207355897321748</v>
      </c>
      <c r="O64" s="481">
        <v>-2.365335536945957</v>
      </c>
      <c r="P64" s="482">
        <v>13.398208870279284</v>
      </c>
    </row>
    <row r="65" spans="2:16" s="8" customFormat="1" ht="14" customHeight="1" x14ac:dyDescent="0.25">
      <c r="B65" s="777"/>
      <c r="C65" s="257" t="s">
        <v>543</v>
      </c>
      <c r="D65" s="475">
        <v>4.1598266666666746</v>
      </c>
      <c r="E65" s="476">
        <v>5.6767210280061686</v>
      </c>
      <c r="F65" s="477">
        <v>0.99976587252100335</v>
      </c>
      <c r="G65" s="478">
        <v>-16.308324955550532</v>
      </c>
      <c r="H65" s="479">
        <v>24.627978288883881</v>
      </c>
      <c r="J65" s="777"/>
      <c r="K65" s="257" t="s">
        <v>584</v>
      </c>
      <c r="L65" s="480" t="s">
        <v>404</v>
      </c>
      <c r="M65" s="476">
        <v>2.185962994217626</v>
      </c>
      <c r="N65" s="477">
        <v>4.3265868665542939E-10</v>
      </c>
      <c r="O65" s="481">
        <v>19.049821129720709</v>
      </c>
      <c r="P65" s="482">
        <v>34.813365536945952</v>
      </c>
    </row>
    <row r="66" spans="2:16" s="8" customFormat="1" ht="14" customHeight="1" x14ac:dyDescent="0.25">
      <c r="B66" s="777"/>
      <c r="C66" s="257" t="s">
        <v>544</v>
      </c>
      <c r="D66" s="475">
        <v>1.0656166666666849</v>
      </c>
      <c r="E66" s="476">
        <v>5.6767210280061686</v>
      </c>
      <c r="F66" s="477">
        <v>0.99999999984667931</v>
      </c>
      <c r="G66" s="478">
        <v>-19.402534955550522</v>
      </c>
      <c r="H66" s="479">
        <v>21.533768288883891</v>
      </c>
      <c r="J66" s="777"/>
      <c r="K66" s="257" t="s">
        <v>578</v>
      </c>
      <c r="L66" s="480" t="s">
        <v>405</v>
      </c>
      <c r="M66" s="476">
        <v>2.185962994217626</v>
      </c>
      <c r="N66" s="477">
        <v>2.305980961736509E-10</v>
      </c>
      <c r="O66" s="481">
        <v>19.877207796387378</v>
      </c>
      <c r="P66" s="482">
        <v>35.640752203612621</v>
      </c>
    </row>
    <row r="67" spans="2:16" s="8" customFormat="1" ht="14" customHeight="1" x14ac:dyDescent="0.25">
      <c r="B67" s="776"/>
      <c r="C67" s="258" t="s">
        <v>545</v>
      </c>
      <c r="D67" s="497">
        <v>-2.4228333333333154</v>
      </c>
      <c r="E67" s="489">
        <v>5.6767210280061686</v>
      </c>
      <c r="F67" s="494">
        <v>0.99999897096848633</v>
      </c>
      <c r="G67" s="491">
        <v>-22.890984955550522</v>
      </c>
      <c r="H67" s="492">
        <v>18.045318288883891</v>
      </c>
      <c r="J67" s="776"/>
      <c r="K67" s="258" t="s">
        <v>585</v>
      </c>
      <c r="L67" s="493" t="s">
        <v>406</v>
      </c>
      <c r="M67" s="489">
        <v>2.185962994217626</v>
      </c>
      <c r="N67" s="494">
        <v>1.528355220159483E-10</v>
      </c>
      <c r="O67" s="495">
        <v>20.42886446305404</v>
      </c>
      <c r="P67" s="496">
        <v>36.19240887027928</v>
      </c>
    </row>
    <row r="68" spans="2:16" s="8" customFormat="1" ht="14" customHeight="1" x14ac:dyDescent="0.25">
      <c r="B68" s="776" t="s">
        <v>376</v>
      </c>
      <c r="C68" s="257" t="s">
        <v>306</v>
      </c>
      <c r="D68" s="483">
        <v>0.80535333333331494</v>
      </c>
      <c r="E68" s="476">
        <v>5.6767210280061686</v>
      </c>
      <c r="F68" s="477">
        <v>0.99999999999288547</v>
      </c>
      <c r="G68" s="478">
        <v>-19.662798288883891</v>
      </c>
      <c r="H68" s="479">
        <v>21.273504955550521</v>
      </c>
      <c r="J68" s="778" t="s">
        <v>580</v>
      </c>
      <c r="K68" s="257" t="s">
        <v>307</v>
      </c>
      <c r="L68" s="484">
        <v>-0.77711666666667156</v>
      </c>
      <c r="M68" s="476">
        <v>2.185962994217626</v>
      </c>
      <c r="N68" s="477">
        <v>0.99999985005286107</v>
      </c>
      <c r="O68" s="481">
        <v>-8.6588888702792914</v>
      </c>
      <c r="P68" s="482">
        <v>7.1046555369459492</v>
      </c>
    </row>
    <row r="69" spans="2:16" s="8" customFormat="1" ht="14" customHeight="1" x14ac:dyDescent="0.25">
      <c r="B69" s="777"/>
      <c r="C69" s="257" t="s">
        <v>690</v>
      </c>
      <c r="D69" s="475">
        <v>4.8192533333333358</v>
      </c>
      <c r="E69" s="476">
        <v>5.6767210280061686</v>
      </c>
      <c r="F69" s="477">
        <v>0.99908581010972675</v>
      </c>
      <c r="G69" s="478">
        <v>-15.648898288883871</v>
      </c>
      <c r="H69" s="479">
        <v>25.287404955550542</v>
      </c>
      <c r="J69" s="777"/>
      <c r="K69" s="257" t="s">
        <v>691</v>
      </c>
      <c r="L69" s="480" t="s">
        <v>407</v>
      </c>
      <c r="M69" s="476">
        <v>2.185962994217626</v>
      </c>
      <c r="N69" s="477">
        <v>1.069430678013461E-6</v>
      </c>
      <c r="O69" s="481">
        <v>10.11993446305404</v>
      </c>
      <c r="P69" s="482">
        <v>25.88347887027928</v>
      </c>
    </row>
    <row r="70" spans="2:16" s="8" customFormat="1" ht="14" customHeight="1" x14ac:dyDescent="0.25">
      <c r="B70" s="777"/>
      <c r="C70" s="257" t="s">
        <v>374</v>
      </c>
      <c r="D70" s="475">
        <v>3.4473133333333124</v>
      </c>
      <c r="E70" s="476">
        <v>5.6767210280061686</v>
      </c>
      <c r="F70" s="477">
        <v>0.99996224753563578</v>
      </c>
      <c r="G70" s="478">
        <v>-17.020838288883894</v>
      </c>
      <c r="H70" s="479">
        <v>23.915464955550519</v>
      </c>
      <c r="J70" s="777"/>
      <c r="K70" s="257" t="s">
        <v>375</v>
      </c>
      <c r="L70" s="480" t="s">
        <v>408</v>
      </c>
      <c r="M70" s="476">
        <v>2.185962994217626</v>
      </c>
      <c r="N70" s="477">
        <v>6.4651560370276862E-5</v>
      </c>
      <c r="O70" s="481">
        <v>-21.922578870279288</v>
      </c>
      <c r="P70" s="482">
        <v>-6.1590344630540477</v>
      </c>
    </row>
    <row r="71" spans="2:16" s="8" customFormat="1" ht="14" customHeight="1" x14ac:dyDescent="0.25">
      <c r="B71" s="777"/>
      <c r="C71" s="257" t="s">
        <v>527</v>
      </c>
      <c r="D71" s="483">
        <v>-0.84721333333332893</v>
      </c>
      <c r="E71" s="476">
        <v>5.6767210280061686</v>
      </c>
      <c r="F71" s="477">
        <v>0.99999999998754552</v>
      </c>
      <c r="G71" s="478">
        <v>-21.315364955550535</v>
      </c>
      <c r="H71" s="479">
        <v>19.620938288883877</v>
      </c>
      <c r="J71" s="777"/>
      <c r="K71" s="257" t="s">
        <v>586</v>
      </c>
      <c r="L71" s="484">
        <v>-0.84046666666667846</v>
      </c>
      <c r="M71" s="476">
        <v>2.185962994217626</v>
      </c>
      <c r="N71" s="477">
        <v>0.99999965632024213</v>
      </c>
      <c r="O71" s="481">
        <v>-8.7222388702792983</v>
      </c>
      <c r="P71" s="482">
        <v>7.0413055369459423</v>
      </c>
    </row>
    <row r="72" spans="2:16" s="8" customFormat="1" ht="14" customHeight="1" x14ac:dyDescent="0.25">
      <c r="B72" s="777"/>
      <c r="C72" s="257" t="s">
        <v>528</v>
      </c>
      <c r="D72" s="475">
        <v>5.0421900000000051</v>
      </c>
      <c r="E72" s="476">
        <v>5.6767210280061686</v>
      </c>
      <c r="F72" s="477">
        <v>0.99863045849678544</v>
      </c>
      <c r="G72" s="478">
        <v>-15.425961622217201</v>
      </c>
      <c r="H72" s="479">
        <v>25.510341622217211</v>
      </c>
      <c r="J72" s="777"/>
      <c r="K72" s="257" t="s">
        <v>573</v>
      </c>
      <c r="L72" s="484">
        <v>-0.57540000000000191</v>
      </c>
      <c r="M72" s="476">
        <v>2.185962994217626</v>
      </c>
      <c r="N72" s="477">
        <v>0.99999999399900241</v>
      </c>
      <c r="O72" s="481">
        <v>-8.4571722036126218</v>
      </c>
      <c r="P72" s="482">
        <v>7.3063722036126189</v>
      </c>
    </row>
    <row r="73" spans="2:16" s="8" customFormat="1" ht="14" customHeight="1" x14ac:dyDescent="0.25">
      <c r="B73" s="777"/>
      <c r="C73" s="257" t="s">
        <v>546</v>
      </c>
      <c r="D73" s="475">
        <v>4.7244833333333247</v>
      </c>
      <c r="E73" s="476">
        <v>5.6767210280061686</v>
      </c>
      <c r="F73" s="477">
        <v>0.99923625472519384</v>
      </c>
      <c r="G73" s="478">
        <v>-15.743668288883882</v>
      </c>
      <c r="H73" s="479">
        <v>25.192634955550531</v>
      </c>
      <c r="J73" s="777"/>
      <c r="K73" s="257" t="s">
        <v>581</v>
      </c>
      <c r="L73" s="480" t="s">
        <v>409</v>
      </c>
      <c r="M73" s="476">
        <v>2.185962994217626</v>
      </c>
      <c r="N73" s="477">
        <v>9.2688943573659976E-4</v>
      </c>
      <c r="O73" s="481">
        <v>-19.491688870279297</v>
      </c>
      <c r="P73" s="482">
        <v>-3.7281444630540568</v>
      </c>
    </row>
    <row r="74" spans="2:16" s="8" customFormat="1" ht="14" customHeight="1" x14ac:dyDescent="0.25">
      <c r="B74" s="777"/>
      <c r="C74" s="257" t="s">
        <v>530</v>
      </c>
      <c r="D74" s="475">
        <v>-1.9130733333333296</v>
      </c>
      <c r="E74" s="476">
        <v>5.6767210280061686</v>
      </c>
      <c r="F74" s="477">
        <v>0.99999991505823038</v>
      </c>
      <c r="G74" s="478">
        <v>-22.381224955550536</v>
      </c>
      <c r="H74" s="479">
        <v>18.555078288883877</v>
      </c>
      <c r="J74" s="777"/>
      <c r="K74" s="257" t="s">
        <v>575</v>
      </c>
      <c r="L74" s="480" t="s">
        <v>410</v>
      </c>
      <c r="M74" s="476">
        <v>2.185962994217626</v>
      </c>
      <c r="N74" s="477">
        <v>4.7586879726068121E-3</v>
      </c>
      <c r="O74" s="481">
        <v>-18.005115536945958</v>
      </c>
      <c r="P74" s="482">
        <v>-2.2415711297207173</v>
      </c>
    </row>
    <row r="75" spans="2:16" s="8" customFormat="1" ht="14" customHeight="1" x14ac:dyDescent="0.25">
      <c r="B75" s="777"/>
      <c r="C75" s="257" t="s">
        <v>547</v>
      </c>
      <c r="D75" s="475">
        <v>5.8896333333333359</v>
      </c>
      <c r="E75" s="476">
        <v>5.6767210280061686</v>
      </c>
      <c r="F75" s="477">
        <v>0.9948371410323662</v>
      </c>
      <c r="G75" s="478">
        <v>-14.57851828888387</v>
      </c>
      <c r="H75" s="479">
        <v>26.357784955550542</v>
      </c>
      <c r="J75" s="777"/>
      <c r="K75" s="257" t="s">
        <v>587</v>
      </c>
      <c r="L75" s="480" t="s">
        <v>411</v>
      </c>
      <c r="M75" s="476">
        <v>2.185962994217626</v>
      </c>
      <c r="N75" s="477">
        <v>2.6147580422955952E-2</v>
      </c>
      <c r="O75" s="481">
        <v>-16.406142203612625</v>
      </c>
      <c r="P75" s="487">
        <v>-0.6425977963873839</v>
      </c>
    </row>
    <row r="76" spans="2:16" s="8" customFormat="1" ht="14" customHeight="1" x14ac:dyDescent="0.25">
      <c r="B76" s="777"/>
      <c r="C76" s="257" t="s">
        <v>548</v>
      </c>
      <c r="D76" s="475">
        <v>7.6071399999999869</v>
      </c>
      <c r="E76" s="476">
        <v>5.6767210280061686</v>
      </c>
      <c r="F76" s="477">
        <v>0.96444638657518034</v>
      </c>
      <c r="G76" s="478">
        <v>-12.861011622217219</v>
      </c>
      <c r="H76" s="479">
        <v>28.075291622217193</v>
      </c>
      <c r="J76" s="777"/>
      <c r="K76" s="257" t="s">
        <v>584</v>
      </c>
      <c r="L76" s="480" t="s">
        <v>412</v>
      </c>
      <c r="M76" s="476">
        <v>2.185962994217626</v>
      </c>
      <c r="N76" s="477">
        <v>2.260253179184879E-4</v>
      </c>
      <c r="O76" s="481">
        <v>5.0090144630540392</v>
      </c>
      <c r="P76" s="482">
        <v>20.77255887027928</v>
      </c>
    </row>
    <row r="77" spans="2:16" s="8" customFormat="1" ht="14" customHeight="1" x14ac:dyDescent="0.25">
      <c r="B77" s="777"/>
      <c r="C77" s="257" t="s">
        <v>549</v>
      </c>
      <c r="D77" s="475">
        <v>4.5129299999999972</v>
      </c>
      <c r="E77" s="476">
        <v>5.6767210280061686</v>
      </c>
      <c r="F77" s="477">
        <v>0.99949806878460079</v>
      </c>
      <c r="G77" s="478">
        <v>-15.955221622217209</v>
      </c>
      <c r="H77" s="479">
        <v>24.981081622217204</v>
      </c>
      <c r="J77" s="777"/>
      <c r="K77" s="257" t="s">
        <v>578</v>
      </c>
      <c r="L77" s="480" t="s">
        <v>413</v>
      </c>
      <c r="M77" s="476">
        <v>2.185962994217626</v>
      </c>
      <c r="N77" s="477">
        <v>9.1659006457134318E-5</v>
      </c>
      <c r="O77" s="481">
        <v>5.8364011297207083</v>
      </c>
      <c r="P77" s="482">
        <v>21.599945536945949</v>
      </c>
    </row>
    <row r="78" spans="2:16" s="8" customFormat="1" ht="14" customHeight="1" x14ac:dyDescent="0.25">
      <c r="B78" s="776"/>
      <c r="C78" s="258" t="s">
        <v>550</v>
      </c>
      <c r="D78" s="497">
        <v>1.0244799999999969</v>
      </c>
      <c r="E78" s="489">
        <v>5.6767210280061686</v>
      </c>
      <c r="F78" s="494">
        <v>0.99999999990021116</v>
      </c>
      <c r="G78" s="491">
        <v>-19.443671622217209</v>
      </c>
      <c r="H78" s="492">
        <v>21.492631622217203</v>
      </c>
      <c r="J78" s="776"/>
      <c r="K78" s="258" t="s">
        <v>588</v>
      </c>
      <c r="L78" s="493" t="s">
        <v>414</v>
      </c>
      <c r="M78" s="489">
        <v>2.185962994217626</v>
      </c>
      <c r="N78" s="494">
        <v>5.051932271560311E-5</v>
      </c>
      <c r="O78" s="495">
        <v>6.388057796387371</v>
      </c>
      <c r="P78" s="496">
        <v>22.151602203612612</v>
      </c>
    </row>
    <row r="79" spans="2:16" s="8" customFormat="1" ht="14" customHeight="1" x14ac:dyDescent="0.25">
      <c r="B79" s="776" t="s">
        <v>570</v>
      </c>
      <c r="C79" s="257" t="s">
        <v>306</v>
      </c>
      <c r="D79" s="475">
        <v>1.6525666666666439</v>
      </c>
      <c r="E79" s="476">
        <v>5.6767210280061686</v>
      </c>
      <c r="F79" s="477">
        <v>0.99999998225864528</v>
      </c>
      <c r="G79" s="478">
        <v>-18.815584955550563</v>
      </c>
      <c r="H79" s="479">
        <v>22.12071828888385</v>
      </c>
      <c r="J79" s="778" t="s">
        <v>597</v>
      </c>
      <c r="K79" s="257" t="s">
        <v>307</v>
      </c>
      <c r="L79" s="484">
        <v>6.3350000000006901E-2</v>
      </c>
      <c r="M79" s="476">
        <v>2.185962994217626</v>
      </c>
      <c r="N79" s="485">
        <v>1</v>
      </c>
      <c r="O79" s="481">
        <v>-7.8184222036126139</v>
      </c>
      <c r="P79" s="482">
        <v>7.9451222036126277</v>
      </c>
    </row>
    <row r="80" spans="2:16" s="8" customFormat="1" ht="14" customHeight="1" x14ac:dyDescent="0.25">
      <c r="B80" s="777"/>
      <c r="C80" s="257" t="s">
        <v>690</v>
      </c>
      <c r="D80" s="475">
        <v>5.6664666666666648</v>
      </c>
      <c r="E80" s="476">
        <v>5.6767210280061686</v>
      </c>
      <c r="F80" s="477">
        <v>0.99625228529480558</v>
      </c>
      <c r="G80" s="478">
        <v>-14.801684955550542</v>
      </c>
      <c r="H80" s="479">
        <v>26.134618288883871</v>
      </c>
      <c r="J80" s="777"/>
      <c r="K80" s="257" t="s">
        <v>691</v>
      </c>
      <c r="L80" s="480" t="s">
        <v>415</v>
      </c>
      <c r="M80" s="476">
        <v>2.185962994217626</v>
      </c>
      <c r="N80" s="477">
        <v>4.7078211684592475E-7</v>
      </c>
      <c r="O80" s="481">
        <v>10.960401129720719</v>
      </c>
      <c r="P80" s="482">
        <v>26.723945536945958</v>
      </c>
    </row>
    <row r="81" spans="2:16" s="8" customFormat="1" ht="14" customHeight="1" x14ac:dyDescent="0.25">
      <c r="B81" s="777"/>
      <c r="C81" s="257" t="s">
        <v>374</v>
      </c>
      <c r="D81" s="475">
        <v>4.2945266666666413</v>
      </c>
      <c r="E81" s="476">
        <v>5.6767210280061686</v>
      </c>
      <c r="F81" s="477">
        <v>0.99968376719962382</v>
      </c>
      <c r="G81" s="478">
        <v>-16.173624955550565</v>
      </c>
      <c r="H81" s="479">
        <v>24.762678288883848</v>
      </c>
      <c r="J81" s="777"/>
      <c r="K81" s="257" t="s">
        <v>375</v>
      </c>
      <c r="L81" s="480" t="s">
        <v>416</v>
      </c>
      <c r="M81" s="476">
        <v>2.185962994217626</v>
      </c>
      <c r="N81" s="477">
        <v>1.6107027116740724E-4</v>
      </c>
      <c r="O81" s="481">
        <v>-21.08211220361261</v>
      </c>
      <c r="P81" s="482">
        <v>-5.3185677963873692</v>
      </c>
    </row>
    <row r="82" spans="2:16" s="8" customFormat="1" ht="14" customHeight="1" x14ac:dyDescent="0.25">
      <c r="B82" s="777"/>
      <c r="C82" s="257" t="s">
        <v>526</v>
      </c>
      <c r="D82" s="483">
        <v>0.84721333333332893</v>
      </c>
      <c r="E82" s="476">
        <v>5.6767210280061686</v>
      </c>
      <c r="F82" s="477">
        <v>0.99999999998754552</v>
      </c>
      <c r="G82" s="478">
        <v>-19.620938288883877</v>
      </c>
      <c r="H82" s="479">
        <v>21.315364955550535</v>
      </c>
      <c r="J82" s="777"/>
      <c r="K82" s="257" t="s">
        <v>580</v>
      </c>
      <c r="L82" s="484">
        <v>0.84046666666667846</v>
      </c>
      <c r="M82" s="476">
        <v>2.185962994217626</v>
      </c>
      <c r="N82" s="477">
        <v>0.99999965632024213</v>
      </c>
      <c r="O82" s="481">
        <v>-7.0413055369459423</v>
      </c>
      <c r="P82" s="482">
        <v>8.7222388702792983</v>
      </c>
    </row>
    <row r="83" spans="2:16" s="8" customFormat="1" ht="14" customHeight="1" x14ac:dyDescent="0.25">
      <c r="B83" s="777"/>
      <c r="C83" s="257" t="s">
        <v>528</v>
      </c>
      <c r="D83" s="475">
        <v>5.889403333333334</v>
      </c>
      <c r="E83" s="476">
        <v>5.6767210280061686</v>
      </c>
      <c r="F83" s="477">
        <v>0.99483879503334338</v>
      </c>
      <c r="G83" s="478">
        <v>-14.578748288883872</v>
      </c>
      <c r="H83" s="479">
        <v>26.35755495555054</v>
      </c>
      <c r="J83" s="777"/>
      <c r="K83" s="257" t="s">
        <v>573</v>
      </c>
      <c r="L83" s="484">
        <v>0.26506666666667655</v>
      </c>
      <c r="M83" s="476">
        <v>2.185962994217626</v>
      </c>
      <c r="N83" s="477">
        <v>0.99999999999872391</v>
      </c>
      <c r="O83" s="481">
        <v>-7.6167055369459442</v>
      </c>
      <c r="P83" s="482">
        <v>8.1468388702792964</v>
      </c>
    </row>
    <row r="84" spans="2:16" s="8" customFormat="1" ht="14" customHeight="1" x14ac:dyDescent="0.25">
      <c r="B84" s="777"/>
      <c r="C84" s="257" t="s">
        <v>540</v>
      </c>
      <c r="D84" s="475">
        <v>5.5716966666666536</v>
      </c>
      <c r="E84" s="476">
        <v>5.6767210280061686</v>
      </c>
      <c r="F84" s="477">
        <v>0.99674827421930057</v>
      </c>
      <c r="G84" s="478">
        <v>-14.896454955550553</v>
      </c>
      <c r="H84" s="479">
        <v>26.03984828888386</v>
      </c>
      <c r="J84" s="777"/>
      <c r="K84" s="257" t="s">
        <v>581</v>
      </c>
      <c r="L84" s="480" t="s">
        <v>417</v>
      </c>
      <c r="M84" s="476">
        <v>2.185962994217626</v>
      </c>
      <c r="N84" s="477">
        <v>2.343246044130054E-3</v>
      </c>
      <c r="O84" s="481">
        <v>-18.651222203612619</v>
      </c>
      <c r="P84" s="482">
        <v>-2.8876777963873783</v>
      </c>
    </row>
    <row r="85" spans="2:16" s="8" customFormat="1" ht="14" customHeight="1" x14ac:dyDescent="0.25">
      <c r="B85" s="777"/>
      <c r="C85" s="257" t="s">
        <v>552</v>
      </c>
      <c r="D85" s="475">
        <v>-1.0658600000000007</v>
      </c>
      <c r="E85" s="476">
        <v>5.6767210280061686</v>
      </c>
      <c r="F85" s="477">
        <v>0.99999999984629762</v>
      </c>
      <c r="G85" s="478">
        <v>-21.534011622217207</v>
      </c>
      <c r="H85" s="479">
        <v>19.402291622217206</v>
      </c>
      <c r="J85" s="777"/>
      <c r="K85" s="257" t="s">
        <v>589</v>
      </c>
      <c r="L85" s="480" t="s">
        <v>418</v>
      </c>
      <c r="M85" s="476">
        <v>2.185962994217626</v>
      </c>
      <c r="N85" s="477">
        <v>1.1794838683153674E-2</v>
      </c>
      <c r="O85" s="481">
        <v>-17.164648870279279</v>
      </c>
      <c r="P85" s="482">
        <v>-1.4011044630540388</v>
      </c>
    </row>
    <row r="86" spans="2:16" s="8" customFormat="1" ht="14" customHeight="1" x14ac:dyDescent="0.25">
      <c r="B86" s="777"/>
      <c r="C86" s="257" t="s">
        <v>551</v>
      </c>
      <c r="D86" s="475">
        <v>6.7368466666666649</v>
      </c>
      <c r="E86" s="476">
        <v>5.6767210280061686</v>
      </c>
      <c r="F86" s="477">
        <v>0.98512600182836008</v>
      </c>
      <c r="G86" s="478">
        <v>-13.731304955550542</v>
      </c>
      <c r="H86" s="479">
        <v>27.204998288883871</v>
      </c>
      <c r="J86" s="777"/>
      <c r="K86" s="257" t="s">
        <v>590</v>
      </c>
      <c r="L86" s="486">
        <v>-7.6839033333333262</v>
      </c>
      <c r="M86" s="476">
        <v>2.185962994217626</v>
      </c>
      <c r="N86" s="477">
        <v>6.0664565636537882E-2</v>
      </c>
      <c r="O86" s="481">
        <v>-15.565675536945946</v>
      </c>
      <c r="P86" s="487">
        <v>0.19786887027929456</v>
      </c>
    </row>
    <row r="87" spans="2:16" s="8" customFormat="1" ht="14" customHeight="1" x14ac:dyDescent="0.25">
      <c r="B87" s="777"/>
      <c r="C87" s="257" t="s">
        <v>548</v>
      </c>
      <c r="D87" s="475">
        <v>8.4543533333333158</v>
      </c>
      <c r="E87" s="476">
        <v>5.6767210280061686</v>
      </c>
      <c r="F87" s="477">
        <v>0.92963079986701214</v>
      </c>
      <c r="G87" s="478">
        <v>-12.013798288883891</v>
      </c>
      <c r="H87" s="479">
        <v>28.922504955550522</v>
      </c>
      <c r="J87" s="777"/>
      <c r="K87" s="257" t="s">
        <v>591</v>
      </c>
      <c r="L87" s="480" t="s">
        <v>419</v>
      </c>
      <c r="M87" s="476">
        <v>2.185962994217626</v>
      </c>
      <c r="N87" s="477">
        <v>9.0367912037092601E-5</v>
      </c>
      <c r="O87" s="481">
        <v>5.8494811297207177</v>
      </c>
      <c r="P87" s="482">
        <v>21.613025536945958</v>
      </c>
    </row>
    <row r="88" spans="2:16" s="8" customFormat="1" ht="14" customHeight="1" x14ac:dyDescent="0.25">
      <c r="B88" s="777"/>
      <c r="C88" s="257" t="s">
        <v>533</v>
      </c>
      <c r="D88" s="475">
        <v>5.3601433333333262</v>
      </c>
      <c r="E88" s="476">
        <v>5.6767210280061686</v>
      </c>
      <c r="F88" s="477">
        <v>0.99766320321371194</v>
      </c>
      <c r="G88" s="478">
        <v>-15.10800828888388</v>
      </c>
      <c r="H88" s="479">
        <v>25.828294955550533</v>
      </c>
      <c r="J88" s="777"/>
      <c r="K88" s="257" t="s">
        <v>592</v>
      </c>
      <c r="L88" s="480" t="s">
        <v>420</v>
      </c>
      <c r="M88" s="476">
        <v>2.185962994217626</v>
      </c>
      <c r="N88" s="477">
        <v>3.7067237104837503E-5</v>
      </c>
      <c r="O88" s="481">
        <v>6.6768677963873868</v>
      </c>
      <c r="P88" s="482">
        <v>22.440412203612627</v>
      </c>
    </row>
    <row r="89" spans="2:16" s="8" customFormat="1" ht="14" customHeight="1" x14ac:dyDescent="0.25">
      <c r="B89" s="776"/>
      <c r="C89" s="258" t="s">
        <v>534</v>
      </c>
      <c r="D89" s="497">
        <v>1.8716933333333259</v>
      </c>
      <c r="E89" s="489">
        <v>5.6767210280061686</v>
      </c>
      <c r="F89" s="494">
        <v>0.99999993272097742</v>
      </c>
      <c r="G89" s="491">
        <v>-18.596458288883881</v>
      </c>
      <c r="H89" s="492">
        <v>22.339844955550532</v>
      </c>
      <c r="J89" s="776"/>
      <c r="K89" s="258" t="s">
        <v>579</v>
      </c>
      <c r="L89" s="493" t="s">
        <v>421</v>
      </c>
      <c r="M89" s="489">
        <v>2.185962994217626</v>
      </c>
      <c r="N89" s="494">
        <v>2.0615393565126539E-5</v>
      </c>
      <c r="O89" s="495">
        <v>7.2285244630540495</v>
      </c>
      <c r="P89" s="496">
        <v>22.99206887027929</v>
      </c>
    </row>
    <row r="90" spans="2:16" s="8" customFormat="1" ht="14" customHeight="1" x14ac:dyDescent="0.25">
      <c r="B90" s="776" t="s">
        <v>569</v>
      </c>
      <c r="C90" s="257" t="s">
        <v>306</v>
      </c>
      <c r="D90" s="475">
        <v>-4.2368366666666901</v>
      </c>
      <c r="E90" s="476">
        <v>5.6767210280061686</v>
      </c>
      <c r="F90" s="477">
        <v>0.99972154558609572</v>
      </c>
      <c r="G90" s="478">
        <v>-24.704988288883897</v>
      </c>
      <c r="H90" s="479">
        <v>16.231314955550516</v>
      </c>
      <c r="J90" s="778" t="s">
        <v>599</v>
      </c>
      <c r="K90" s="257" t="s">
        <v>307</v>
      </c>
      <c r="L90" s="484">
        <v>-0.20171666666666965</v>
      </c>
      <c r="M90" s="476">
        <v>2.185962994217626</v>
      </c>
      <c r="N90" s="477">
        <v>0.99999999999993616</v>
      </c>
      <c r="O90" s="481">
        <v>-8.0834888702792895</v>
      </c>
      <c r="P90" s="482">
        <v>7.6800555369459511</v>
      </c>
    </row>
    <row r="91" spans="2:16" s="8" customFormat="1" ht="14" customHeight="1" x14ac:dyDescent="0.25">
      <c r="B91" s="777"/>
      <c r="C91" s="257" t="s">
        <v>690</v>
      </c>
      <c r="D91" s="483">
        <v>-0.22293666666666923</v>
      </c>
      <c r="E91" s="476">
        <v>5.6767210280061686</v>
      </c>
      <c r="F91" s="485">
        <v>1</v>
      </c>
      <c r="G91" s="478">
        <v>-20.691088288883876</v>
      </c>
      <c r="H91" s="479">
        <v>20.245214955550537</v>
      </c>
      <c r="J91" s="777"/>
      <c r="K91" s="257" t="s">
        <v>691</v>
      </c>
      <c r="L91" s="480" t="s">
        <v>422</v>
      </c>
      <c r="M91" s="476">
        <v>2.185962994217626</v>
      </c>
      <c r="N91" s="477">
        <v>6.0861070383388949E-7</v>
      </c>
      <c r="O91" s="481">
        <v>10.695334463054042</v>
      </c>
      <c r="P91" s="482">
        <v>26.458878870279282</v>
      </c>
    </row>
    <row r="92" spans="2:16" s="8" customFormat="1" ht="14" customHeight="1" x14ac:dyDescent="0.25">
      <c r="B92" s="777"/>
      <c r="C92" s="257" t="s">
        <v>374</v>
      </c>
      <c r="D92" s="475">
        <v>-1.5948766666666927</v>
      </c>
      <c r="E92" s="476">
        <v>5.6767210280061686</v>
      </c>
      <c r="F92" s="477">
        <v>0.99999998789086153</v>
      </c>
      <c r="G92" s="478">
        <v>-22.063028288883899</v>
      </c>
      <c r="H92" s="479">
        <v>18.873274955550514</v>
      </c>
      <c r="J92" s="777"/>
      <c r="K92" s="257" t="s">
        <v>375</v>
      </c>
      <c r="L92" s="480" t="s">
        <v>423</v>
      </c>
      <c r="M92" s="476">
        <v>2.185962994217626</v>
      </c>
      <c r="N92" s="477">
        <v>1.2063330155021035E-4</v>
      </c>
      <c r="O92" s="481">
        <v>-21.347178870279286</v>
      </c>
      <c r="P92" s="482">
        <v>-5.5836344630540458</v>
      </c>
    </row>
    <row r="93" spans="2:16" s="8" customFormat="1" ht="14" customHeight="1" x14ac:dyDescent="0.25">
      <c r="B93" s="777"/>
      <c r="C93" s="257" t="s">
        <v>553</v>
      </c>
      <c r="D93" s="475">
        <v>-5.0421900000000051</v>
      </c>
      <c r="E93" s="476">
        <v>5.6767210280061686</v>
      </c>
      <c r="F93" s="477">
        <v>0.99863045849678544</v>
      </c>
      <c r="G93" s="478">
        <v>-25.510341622217211</v>
      </c>
      <c r="H93" s="479">
        <v>15.425961622217201</v>
      </c>
      <c r="J93" s="777"/>
      <c r="K93" s="257" t="s">
        <v>593</v>
      </c>
      <c r="L93" s="484">
        <v>0.57540000000000191</v>
      </c>
      <c r="M93" s="476">
        <v>2.185962994217626</v>
      </c>
      <c r="N93" s="477">
        <v>0.99999999399900241</v>
      </c>
      <c r="O93" s="481">
        <v>-7.3063722036126189</v>
      </c>
      <c r="P93" s="482">
        <v>8.4571722036126218</v>
      </c>
    </row>
    <row r="94" spans="2:16" s="8" customFormat="1" ht="14" customHeight="1" x14ac:dyDescent="0.25">
      <c r="B94" s="777"/>
      <c r="C94" s="257" t="s">
        <v>527</v>
      </c>
      <c r="D94" s="475">
        <v>-5.889403333333334</v>
      </c>
      <c r="E94" s="476">
        <v>5.6767210280061686</v>
      </c>
      <c r="F94" s="477">
        <v>0.99483879503334338</v>
      </c>
      <c r="G94" s="478">
        <v>-26.35755495555054</v>
      </c>
      <c r="H94" s="479">
        <v>14.578748288883872</v>
      </c>
      <c r="J94" s="777"/>
      <c r="K94" s="257" t="s">
        <v>572</v>
      </c>
      <c r="L94" s="484">
        <v>-0.26506666666667655</v>
      </c>
      <c r="M94" s="476">
        <v>2.185962994217626</v>
      </c>
      <c r="N94" s="477">
        <v>0.99999999999872391</v>
      </c>
      <c r="O94" s="481">
        <v>-8.1468388702792964</v>
      </c>
      <c r="P94" s="482">
        <v>7.6167055369459442</v>
      </c>
    </row>
    <row r="95" spans="2:16" s="8" customFormat="1" ht="14" customHeight="1" x14ac:dyDescent="0.25">
      <c r="B95" s="777"/>
      <c r="C95" s="257" t="s">
        <v>540</v>
      </c>
      <c r="D95" s="483">
        <v>-0.31770666666668035</v>
      </c>
      <c r="E95" s="476">
        <v>5.6767210280061686</v>
      </c>
      <c r="F95" s="485">
        <v>1</v>
      </c>
      <c r="G95" s="478">
        <v>-20.785858288883887</v>
      </c>
      <c r="H95" s="479">
        <v>20.150444955550526</v>
      </c>
      <c r="J95" s="777"/>
      <c r="K95" s="257" t="s">
        <v>594</v>
      </c>
      <c r="L95" s="480" t="s">
        <v>424</v>
      </c>
      <c r="M95" s="476">
        <v>2.185962994217626</v>
      </c>
      <c r="N95" s="477">
        <v>1.7496779060848233E-3</v>
      </c>
      <c r="O95" s="481">
        <v>-18.916288870279296</v>
      </c>
      <c r="P95" s="482">
        <v>-3.1527444630540549</v>
      </c>
    </row>
    <row r="96" spans="2:16" s="8" customFormat="1" ht="14" customHeight="1" x14ac:dyDescent="0.25">
      <c r="B96" s="777"/>
      <c r="C96" s="257" t="s">
        <v>530</v>
      </c>
      <c r="D96" s="475">
        <v>-6.9552633333333347</v>
      </c>
      <c r="E96" s="476">
        <v>5.6767210280061686</v>
      </c>
      <c r="F96" s="477">
        <v>0.98114470247672436</v>
      </c>
      <c r="G96" s="478">
        <v>-27.423414955550541</v>
      </c>
      <c r="H96" s="479">
        <v>13.512888288883872</v>
      </c>
      <c r="J96" s="777"/>
      <c r="K96" s="257" t="s">
        <v>575</v>
      </c>
      <c r="L96" s="480" t="s">
        <v>425</v>
      </c>
      <c r="M96" s="476">
        <v>2.185962994217626</v>
      </c>
      <c r="N96" s="477">
        <v>8.8789949634271448E-3</v>
      </c>
      <c r="O96" s="481">
        <v>-17.429715536945956</v>
      </c>
      <c r="P96" s="482">
        <v>-1.6661711297207153</v>
      </c>
    </row>
    <row r="97" spans="2:16" s="8" customFormat="1" ht="14" customHeight="1" x14ac:dyDescent="0.25">
      <c r="B97" s="777"/>
      <c r="C97" s="257" t="s">
        <v>554</v>
      </c>
      <c r="D97" s="483">
        <v>0.84744333333333088</v>
      </c>
      <c r="E97" s="476">
        <v>5.6767210280061686</v>
      </c>
      <c r="F97" s="477">
        <v>0.99999999998750855</v>
      </c>
      <c r="G97" s="478">
        <v>-19.620708288883876</v>
      </c>
      <c r="H97" s="479">
        <v>21.315594955550537</v>
      </c>
      <c r="J97" s="777"/>
      <c r="K97" s="257" t="s">
        <v>590</v>
      </c>
      <c r="L97" s="480" t="s">
        <v>426</v>
      </c>
      <c r="M97" s="476">
        <v>2.185962994217626</v>
      </c>
      <c r="N97" s="477">
        <v>4.6788173869521166E-2</v>
      </c>
      <c r="O97" s="481">
        <v>-15.830742203612623</v>
      </c>
      <c r="P97" s="487">
        <v>-6.7197796387381992E-2</v>
      </c>
    </row>
    <row r="98" spans="2:16" s="8" customFormat="1" ht="14" customHeight="1" x14ac:dyDescent="0.25">
      <c r="B98" s="777"/>
      <c r="C98" s="257" t="s">
        <v>548</v>
      </c>
      <c r="D98" s="475">
        <v>2.5649499999999819</v>
      </c>
      <c r="E98" s="476">
        <v>5.6767210280061686</v>
      </c>
      <c r="F98" s="477">
        <v>0.99999813637257606</v>
      </c>
      <c r="G98" s="478">
        <v>-17.903201622217225</v>
      </c>
      <c r="H98" s="479">
        <v>23.033101622217188</v>
      </c>
      <c r="J98" s="777"/>
      <c r="K98" s="257" t="s">
        <v>591</v>
      </c>
      <c r="L98" s="480" t="s">
        <v>427</v>
      </c>
      <c r="M98" s="476">
        <v>2.185962994217626</v>
      </c>
      <c r="N98" s="477">
        <v>1.2053090837593761E-4</v>
      </c>
      <c r="O98" s="481">
        <v>5.5844144630540411</v>
      </c>
      <c r="P98" s="482">
        <v>21.347958870279282</v>
      </c>
    </row>
    <row r="99" spans="2:16" s="8" customFormat="1" ht="14" customHeight="1" x14ac:dyDescent="0.25">
      <c r="B99" s="777"/>
      <c r="C99" s="257" t="s">
        <v>533</v>
      </c>
      <c r="D99" s="483">
        <v>-0.52926000000000784</v>
      </c>
      <c r="E99" s="476">
        <v>5.6767210280061686</v>
      </c>
      <c r="F99" s="477">
        <v>0.9999999999999285</v>
      </c>
      <c r="G99" s="478">
        <v>-20.997411622217214</v>
      </c>
      <c r="H99" s="479">
        <v>19.938891622217199</v>
      </c>
      <c r="J99" s="777"/>
      <c r="K99" s="257" t="s">
        <v>578</v>
      </c>
      <c r="L99" s="480" t="s">
        <v>428</v>
      </c>
      <c r="M99" s="476">
        <v>2.185962994217626</v>
      </c>
      <c r="N99" s="477">
        <v>4.9246612681574931E-5</v>
      </c>
      <c r="O99" s="481">
        <v>6.4118011297207103</v>
      </c>
      <c r="P99" s="482">
        <v>22.175345536945951</v>
      </c>
    </row>
    <row r="100" spans="2:16" s="8" customFormat="1" ht="14" customHeight="1" x14ac:dyDescent="0.25">
      <c r="B100" s="776"/>
      <c r="C100" s="258" t="s">
        <v>534</v>
      </c>
      <c r="D100" s="497">
        <v>-4.0177100000000081</v>
      </c>
      <c r="E100" s="489">
        <v>5.6767210280061686</v>
      </c>
      <c r="F100" s="494">
        <v>0.99983186626821929</v>
      </c>
      <c r="G100" s="491">
        <v>-24.485861622217215</v>
      </c>
      <c r="H100" s="492">
        <v>16.450441622217198</v>
      </c>
      <c r="J100" s="776"/>
      <c r="K100" s="258" t="s">
        <v>579</v>
      </c>
      <c r="L100" s="493" t="s">
        <v>429</v>
      </c>
      <c r="M100" s="489">
        <v>2.185962994217626</v>
      </c>
      <c r="N100" s="494">
        <v>2.73070166030287E-5</v>
      </c>
      <c r="O100" s="495">
        <v>6.9634577963873729</v>
      </c>
      <c r="P100" s="496">
        <v>22.727002203612614</v>
      </c>
    </row>
    <row r="101" spans="2:16" s="8" customFormat="1" ht="14" customHeight="1" x14ac:dyDescent="0.25">
      <c r="B101" s="776" t="s">
        <v>568</v>
      </c>
      <c r="C101" s="257" t="s">
        <v>306</v>
      </c>
      <c r="D101" s="475">
        <v>-3.9191300000000098</v>
      </c>
      <c r="E101" s="476">
        <v>5.6767210280061686</v>
      </c>
      <c r="F101" s="477">
        <v>0.99986755237402647</v>
      </c>
      <c r="G101" s="478">
        <v>-24.387281622217216</v>
      </c>
      <c r="H101" s="479">
        <v>16.549021622217197</v>
      </c>
      <c r="J101" s="778" t="s">
        <v>604</v>
      </c>
      <c r="K101" s="257" t="s">
        <v>307</v>
      </c>
      <c r="L101" s="480" t="s">
        <v>430</v>
      </c>
      <c r="M101" s="476">
        <v>2.185962994217626</v>
      </c>
      <c r="N101" s="477">
        <v>2.1853588535212243E-3</v>
      </c>
      <c r="O101" s="481">
        <v>2.9510277963873852</v>
      </c>
      <c r="P101" s="482">
        <v>18.714572203612626</v>
      </c>
    </row>
    <row r="102" spans="2:16" s="8" customFormat="1" ht="14" customHeight="1" x14ac:dyDescent="0.25">
      <c r="B102" s="777"/>
      <c r="C102" s="257" t="s">
        <v>690</v>
      </c>
      <c r="D102" s="483">
        <v>9.4770000000011123E-2</v>
      </c>
      <c r="E102" s="476">
        <v>5.6767210280061686</v>
      </c>
      <c r="F102" s="485">
        <v>1</v>
      </c>
      <c r="G102" s="478">
        <v>-20.373381622217195</v>
      </c>
      <c r="H102" s="479">
        <v>20.562921622217218</v>
      </c>
      <c r="J102" s="777"/>
      <c r="K102" s="257" t="s">
        <v>691</v>
      </c>
      <c r="L102" s="480" t="s">
        <v>431</v>
      </c>
      <c r="M102" s="476">
        <v>2.185962994217626</v>
      </c>
      <c r="N102" s="477">
        <v>5.9587779155378939E-11</v>
      </c>
      <c r="O102" s="481">
        <v>21.729851129720718</v>
      </c>
      <c r="P102" s="482">
        <v>37.493395536945961</v>
      </c>
    </row>
    <row r="103" spans="2:16" s="8" customFormat="1" ht="14" customHeight="1" x14ac:dyDescent="0.25">
      <c r="B103" s="777"/>
      <c r="C103" s="257" t="s">
        <v>374</v>
      </c>
      <c r="D103" s="475">
        <v>-1.2771700000000124</v>
      </c>
      <c r="E103" s="476">
        <v>5.6767210280061686</v>
      </c>
      <c r="F103" s="477">
        <v>0.99999999890163171</v>
      </c>
      <c r="G103" s="478">
        <v>-21.745321622217219</v>
      </c>
      <c r="H103" s="479">
        <v>19.190981622217194</v>
      </c>
      <c r="J103" s="777"/>
      <c r="K103" s="257" t="s">
        <v>375</v>
      </c>
      <c r="L103" s="486">
        <v>-2.4308899999999909</v>
      </c>
      <c r="M103" s="476">
        <v>2.185962994217626</v>
      </c>
      <c r="N103" s="477">
        <v>0.9909822899949825</v>
      </c>
      <c r="O103" s="481">
        <v>-10.312662203612611</v>
      </c>
      <c r="P103" s="482">
        <v>5.4508822036126299</v>
      </c>
    </row>
    <row r="104" spans="2:16" s="8" customFormat="1" ht="14" customHeight="1" x14ac:dyDescent="0.25">
      <c r="B104" s="777"/>
      <c r="C104" s="326" t="s">
        <v>555</v>
      </c>
      <c r="D104" s="475">
        <v>-4.7244833333333247</v>
      </c>
      <c r="E104" s="476">
        <v>5.6767210280061686</v>
      </c>
      <c r="F104" s="477">
        <v>0.99923625472519384</v>
      </c>
      <c r="G104" s="478">
        <v>-25.192634955550531</v>
      </c>
      <c r="H104" s="479">
        <v>15.743668288883882</v>
      </c>
      <c r="J104" s="777"/>
      <c r="K104" s="257" t="s">
        <v>580</v>
      </c>
      <c r="L104" s="480" t="s">
        <v>432</v>
      </c>
      <c r="M104" s="476">
        <v>2.185962994217626</v>
      </c>
      <c r="N104" s="477">
        <v>9.2688943573659976E-4</v>
      </c>
      <c r="O104" s="481">
        <v>3.7281444630540568</v>
      </c>
      <c r="P104" s="482">
        <v>19.491688870279297</v>
      </c>
    </row>
    <row r="105" spans="2:16" s="8" customFormat="1" ht="14" customHeight="1" x14ac:dyDescent="0.25">
      <c r="B105" s="777"/>
      <c r="C105" s="326" t="s">
        <v>556</v>
      </c>
      <c r="D105" s="475">
        <v>-5.5716966666666536</v>
      </c>
      <c r="E105" s="476">
        <v>5.6767210280061686</v>
      </c>
      <c r="F105" s="477">
        <v>0.99674827421930057</v>
      </c>
      <c r="G105" s="478">
        <v>-26.03984828888386</v>
      </c>
      <c r="H105" s="479">
        <v>14.896454955550553</v>
      </c>
      <c r="J105" s="777"/>
      <c r="K105" s="257" t="s">
        <v>572</v>
      </c>
      <c r="L105" s="480" t="s">
        <v>433</v>
      </c>
      <c r="M105" s="476">
        <v>2.185962994217626</v>
      </c>
      <c r="N105" s="477">
        <v>2.343246044130054E-3</v>
      </c>
      <c r="O105" s="481">
        <v>2.8876777963873783</v>
      </c>
      <c r="P105" s="482">
        <v>18.651222203612619</v>
      </c>
    </row>
    <row r="106" spans="2:16" s="8" customFormat="1" ht="14" customHeight="1" x14ac:dyDescent="0.25">
      <c r="B106" s="777"/>
      <c r="C106" s="326" t="s">
        <v>557</v>
      </c>
      <c r="D106" s="483">
        <v>0.31770666666668035</v>
      </c>
      <c r="E106" s="476">
        <v>5.6767210280061686</v>
      </c>
      <c r="F106" s="485">
        <v>1</v>
      </c>
      <c r="G106" s="478">
        <v>-20.150444955550526</v>
      </c>
      <c r="H106" s="479">
        <v>20.785858288883887</v>
      </c>
      <c r="J106" s="777"/>
      <c r="K106" s="257" t="s">
        <v>573</v>
      </c>
      <c r="L106" s="480" t="s">
        <v>434</v>
      </c>
      <c r="M106" s="476">
        <v>2.185962994217626</v>
      </c>
      <c r="N106" s="477">
        <v>1.7496779060848233E-3</v>
      </c>
      <c r="O106" s="481">
        <v>3.1527444630540549</v>
      </c>
      <c r="P106" s="482">
        <v>18.916288870279296</v>
      </c>
    </row>
    <row r="107" spans="2:16" s="8" customFormat="1" ht="14" customHeight="1" x14ac:dyDescent="0.25">
      <c r="B107" s="777"/>
      <c r="C107" s="326" t="s">
        <v>558</v>
      </c>
      <c r="D107" s="475">
        <v>-6.6375566666666543</v>
      </c>
      <c r="E107" s="476">
        <v>5.6767210280061686</v>
      </c>
      <c r="F107" s="477">
        <v>0.98670592131585044</v>
      </c>
      <c r="G107" s="478">
        <v>-27.105708288883861</v>
      </c>
      <c r="H107" s="479">
        <v>13.830594955550552</v>
      </c>
      <c r="J107" s="777"/>
      <c r="K107" s="257" t="s">
        <v>575</v>
      </c>
      <c r="L107" s="486">
        <v>1.4865733333333395</v>
      </c>
      <c r="M107" s="476">
        <v>2.185962994217626</v>
      </c>
      <c r="N107" s="477">
        <v>0.99988549465419085</v>
      </c>
      <c r="O107" s="481">
        <v>-6.3951988702792812</v>
      </c>
      <c r="P107" s="482">
        <v>9.3683455369459594</v>
      </c>
    </row>
    <row r="108" spans="2:16" s="8" customFormat="1" ht="14" customHeight="1" x14ac:dyDescent="0.25">
      <c r="B108" s="777"/>
      <c r="C108" s="326" t="s">
        <v>559</v>
      </c>
      <c r="D108" s="475">
        <v>1.1651500000000112</v>
      </c>
      <c r="E108" s="476">
        <v>5.6767210280061686</v>
      </c>
      <c r="F108" s="477">
        <v>0.99999999959469998</v>
      </c>
      <c r="G108" s="478">
        <v>-19.303001622217195</v>
      </c>
      <c r="H108" s="479">
        <v>21.633301622217218</v>
      </c>
      <c r="J108" s="777"/>
      <c r="K108" s="257" t="s">
        <v>595</v>
      </c>
      <c r="L108" s="486">
        <v>3.0855466666666729</v>
      </c>
      <c r="M108" s="476">
        <v>2.185962994217626</v>
      </c>
      <c r="N108" s="477">
        <v>0.94979372477171919</v>
      </c>
      <c r="O108" s="481">
        <v>-4.7962255369459479</v>
      </c>
      <c r="P108" s="482">
        <v>10.967318870279293</v>
      </c>
    </row>
    <row r="109" spans="2:16" s="8" customFormat="1" ht="14" customHeight="1" x14ac:dyDescent="0.25">
      <c r="B109" s="777"/>
      <c r="C109" s="326" t="s">
        <v>560</v>
      </c>
      <c r="D109" s="475">
        <v>2.8826566666666622</v>
      </c>
      <c r="E109" s="476">
        <v>5.6767210280061686</v>
      </c>
      <c r="F109" s="477">
        <v>0.99999378638746406</v>
      </c>
      <c r="G109" s="478">
        <v>-17.585494955550544</v>
      </c>
      <c r="H109" s="479">
        <v>23.350808288883869</v>
      </c>
      <c r="J109" s="777"/>
      <c r="K109" s="257" t="s">
        <v>591</v>
      </c>
      <c r="L109" s="480" t="s">
        <v>435</v>
      </c>
      <c r="M109" s="476">
        <v>2.185962994217626</v>
      </c>
      <c r="N109" s="477">
        <v>3.0018831864708773E-9</v>
      </c>
      <c r="O109" s="481">
        <v>16.618931129720718</v>
      </c>
      <c r="P109" s="482">
        <v>32.382475536945961</v>
      </c>
    </row>
    <row r="110" spans="2:16" s="8" customFormat="1" ht="14" customHeight="1" x14ac:dyDescent="0.25">
      <c r="B110" s="777"/>
      <c r="C110" s="326" t="s">
        <v>561</v>
      </c>
      <c r="D110" s="483">
        <v>-0.21155333333332749</v>
      </c>
      <c r="E110" s="476">
        <v>5.6767210280061686</v>
      </c>
      <c r="F110" s="485">
        <v>1</v>
      </c>
      <c r="G110" s="478">
        <v>-20.679704955550534</v>
      </c>
      <c r="H110" s="479">
        <v>20.256598288883879</v>
      </c>
      <c r="J110" s="777"/>
      <c r="K110" s="257" t="s">
        <v>592</v>
      </c>
      <c r="L110" s="480" t="s">
        <v>436</v>
      </c>
      <c r="M110" s="476">
        <v>2.185962994217626</v>
      </c>
      <c r="N110" s="477">
        <v>1.5295980038132484E-9</v>
      </c>
      <c r="O110" s="481">
        <v>17.446317796387387</v>
      </c>
      <c r="P110" s="482">
        <v>33.20986220361263</v>
      </c>
    </row>
    <row r="111" spans="2:16" s="8" customFormat="1" ht="14" customHeight="1" x14ac:dyDescent="0.25">
      <c r="B111" s="776"/>
      <c r="C111" s="327" t="s">
        <v>562</v>
      </c>
      <c r="D111" s="497">
        <v>-3.7000033333333278</v>
      </c>
      <c r="E111" s="489">
        <v>5.6767210280061686</v>
      </c>
      <c r="F111" s="494">
        <v>0.99992422192996988</v>
      </c>
      <c r="G111" s="491">
        <v>-24.168154955550534</v>
      </c>
      <c r="H111" s="492">
        <v>16.768148288883879</v>
      </c>
      <c r="J111" s="776"/>
      <c r="K111" s="258" t="s">
        <v>579</v>
      </c>
      <c r="L111" s="493" t="s">
        <v>437</v>
      </c>
      <c r="M111" s="489">
        <v>2.185962994217626</v>
      </c>
      <c r="N111" s="494">
        <v>9.8420716021507815E-10</v>
      </c>
      <c r="O111" s="495">
        <v>17.997974463054049</v>
      </c>
      <c r="P111" s="496">
        <v>33.761518870279289</v>
      </c>
    </row>
    <row r="112" spans="2:16" s="8" customFormat="1" ht="14" customHeight="1" x14ac:dyDescent="0.25">
      <c r="B112" s="776" t="s">
        <v>567</v>
      </c>
      <c r="C112" s="257" t="s">
        <v>306</v>
      </c>
      <c r="D112" s="475">
        <v>2.7184266666666446</v>
      </c>
      <c r="E112" s="476">
        <v>5.6767210280061686</v>
      </c>
      <c r="F112" s="477">
        <v>0.99999659900073568</v>
      </c>
      <c r="G112" s="478">
        <v>-17.749724955550562</v>
      </c>
      <c r="H112" s="479">
        <v>23.186578288883851</v>
      </c>
      <c r="J112" s="778" t="s">
        <v>603</v>
      </c>
      <c r="K112" s="257" t="s">
        <v>307</v>
      </c>
      <c r="L112" s="480" t="s">
        <v>438</v>
      </c>
      <c r="M112" s="476">
        <v>2.185962994217626</v>
      </c>
      <c r="N112" s="477">
        <v>1.1023414640732754E-2</v>
      </c>
      <c r="O112" s="481">
        <v>1.4644544630540457</v>
      </c>
      <c r="P112" s="482">
        <v>17.227998870279286</v>
      </c>
    </row>
    <row r="113" spans="2:16" s="8" customFormat="1" ht="14" customHeight="1" x14ac:dyDescent="0.25">
      <c r="B113" s="777"/>
      <c r="C113" s="257" t="s">
        <v>690</v>
      </c>
      <c r="D113" s="475">
        <v>6.7323266666666655</v>
      </c>
      <c r="E113" s="476">
        <v>5.6767210280061686</v>
      </c>
      <c r="F113" s="477">
        <v>0.98520092593750497</v>
      </c>
      <c r="G113" s="478">
        <v>-13.735824955550541</v>
      </c>
      <c r="H113" s="479">
        <v>27.200478288883872</v>
      </c>
      <c r="J113" s="777"/>
      <c r="K113" s="257" t="s">
        <v>691</v>
      </c>
      <c r="L113" s="480" t="s">
        <v>439</v>
      </c>
      <c r="M113" s="476">
        <v>2.185962994217626</v>
      </c>
      <c r="N113" s="477">
        <v>1.7538326346766553E-10</v>
      </c>
      <c r="O113" s="481">
        <v>20.243277796387378</v>
      </c>
      <c r="P113" s="482">
        <v>36.006822203612622</v>
      </c>
    </row>
    <row r="114" spans="2:16" s="8" customFormat="1" ht="14" customHeight="1" x14ac:dyDescent="0.25">
      <c r="B114" s="777"/>
      <c r="C114" s="257" t="s">
        <v>374</v>
      </c>
      <c r="D114" s="475">
        <v>5.360386666666642</v>
      </c>
      <c r="E114" s="476">
        <v>5.6767210280061686</v>
      </c>
      <c r="F114" s="477">
        <v>0.99766228903168208</v>
      </c>
      <c r="G114" s="478">
        <v>-15.107764955550564</v>
      </c>
      <c r="H114" s="479">
        <v>25.828538288883848</v>
      </c>
      <c r="J114" s="777"/>
      <c r="K114" s="257" t="s">
        <v>375</v>
      </c>
      <c r="L114" s="486">
        <v>-3.9174633333333304</v>
      </c>
      <c r="M114" s="476">
        <v>2.185962994217626</v>
      </c>
      <c r="N114" s="477">
        <v>0.80705633711796365</v>
      </c>
      <c r="O114" s="481">
        <v>-11.79923553694595</v>
      </c>
      <c r="P114" s="482">
        <v>3.9643088702792904</v>
      </c>
    </row>
    <row r="115" spans="2:16" s="8" customFormat="1" ht="14" customHeight="1" x14ac:dyDescent="0.25">
      <c r="B115" s="777"/>
      <c r="C115" s="326" t="s">
        <v>555</v>
      </c>
      <c r="D115" s="475">
        <v>1.9130733333333296</v>
      </c>
      <c r="E115" s="476">
        <v>5.6767210280061686</v>
      </c>
      <c r="F115" s="477">
        <v>0.99999991505823038</v>
      </c>
      <c r="G115" s="478">
        <v>-18.555078288883877</v>
      </c>
      <c r="H115" s="479">
        <v>22.381224955550536</v>
      </c>
      <c r="J115" s="777"/>
      <c r="K115" s="257" t="s">
        <v>596</v>
      </c>
      <c r="L115" s="480" t="s">
        <v>440</v>
      </c>
      <c r="M115" s="476">
        <v>2.185962994217626</v>
      </c>
      <c r="N115" s="477">
        <v>4.7586879726068121E-3</v>
      </c>
      <c r="O115" s="481">
        <v>2.2415711297207173</v>
      </c>
      <c r="P115" s="482">
        <v>18.005115536945958</v>
      </c>
    </row>
    <row r="116" spans="2:16" s="8" customFormat="1" ht="14" customHeight="1" x14ac:dyDescent="0.25">
      <c r="B116" s="777"/>
      <c r="C116" s="326" t="s">
        <v>563</v>
      </c>
      <c r="D116" s="475">
        <v>1.0658600000000007</v>
      </c>
      <c r="E116" s="476">
        <v>5.6767210280061686</v>
      </c>
      <c r="F116" s="477">
        <v>0.99999999984629762</v>
      </c>
      <c r="G116" s="478">
        <v>-19.402291622217206</v>
      </c>
      <c r="H116" s="479">
        <v>21.534011622217207</v>
      </c>
      <c r="J116" s="777"/>
      <c r="K116" s="257" t="s">
        <v>597</v>
      </c>
      <c r="L116" s="480" t="s">
        <v>441</v>
      </c>
      <c r="M116" s="476">
        <v>2.185962994217626</v>
      </c>
      <c r="N116" s="477">
        <v>1.1794838683153674E-2</v>
      </c>
      <c r="O116" s="481">
        <v>1.4011044630540388</v>
      </c>
      <c r="P116" s="482">
        <v>17.164648870279279</v>
      </c>
    </row>
    <row r="117" spans="2:16" s="8" customFormat="1" ht="14" customHeight="1" x14ac:dyDescent="0.25">
      <c r="B117" s="777"/>
      <c r="C117" s="326" t="s">
        <v>557</v>
      </c>
      <c r="D117" s="475">
        <v>6.9552633333333347</v>
      </c>
      <c r="E117" s="476">
        <v>5.6767210280061686</v>
      </c>
      <c r="F117" s="477">
        <v>0.98114470247672436</v>
      </c>
      <c r="G117" s="478">
        <v>-13.512888288883872</v>
      </c>
      <c r="H117" s="479">
        <v>27.423414955550541</v>
      </c>
      <c r="J117" s="777"/>
      <c r="K117" s="257" t="s">
        <v>598</v>
      </c>
      <c r="L117" s="480" t="s">
        <v>442</v>
      </c>
      <c r="M117" s="476">
        <v>2.185962994217626</v>
      </c>
      <c r="N117" s="477">
        <v>8.8789949634271448E-3</v>
      </c>
      <c r="O117" s="481">
        <v>1.6661711297207153</v>
      </c>
      <c r="P117" s="482">
        <v>17.429715536945956</v>
      </c>
    </row>
    <row r="118" spans="2:16" s="8" customFormat="1" ht="14" customHeight="1" x14ac:dyDescent="0.25">
      <c r="B118" s="777"/>
      <c r="C118" s="326" t="s">
        <v>564</v>
      </c>
      <c r="D118" s="475">
        <v>6.6375566666666543</v>
      </c>
      <c r="E118" s="476">
        <v>5.6767210280061686</v>
      </c>
      <c r="F118" s="477">
        <v>0.98670592131585044</v>
      </c>
      <c r="G118" s="478">
        <v>-13.830594955550552</v>
      </c>
      <c r="H118" s="479">
        <v>27.105708288883861</v>
      </c>
      <c r="J118" s="777"/>
      <c r="K118" s="257" t="s">
        <v>581</v>
      </c>
      <c r="L118" s="486">
        <v>-1.4865733333333395</v>
      </c>
      <c r="M118" s="476">
        <v>2.185962994217626</v>
      </c>
      <c r="N118" s="477">
        <v>0.99988549465419085</v>
      </c>
      <c r="O118" s="481">
        <v>-9.3683455369459594</v>
      </c>
      <c r="P118" s="482">
        <v>6.3951988702792812</v>
      </c>
    </row>
    <row r="119" spans="2:16" s="8" customFormat="1" ht="14" customHeight="1" x14ac:dyDescent="0.25">
      <c r="B119" s="777"/>
      <c r="C119" s="326" t="s">
        <v>559</v>
      </c>
      <c r="D119" s="475">
        <v>7.8027066666666656</v>
      </c>
      <c r="E119" s="476">
        <v>5.6767210280061686</v>
      </c>
      <c r="F119" s="477">
        <v>0.95782628333382913</v>
      </c>
      <c r="G119" s="478">
        <v>-12.665444955550541</v>
      </c>
      <c r="H119" s="479">
        <v>28.270858288883872</v>
      </c>
      <c r="J119" s="777"/>
      <c r="K119" s="257" t="s">
        <v>582</v>
      </c>
      <c r="L119" s="486">
        <v>1.5989733333333334</v>
      </c>
      <c r="M119" s="476">
        <v>2.185962994217626</v>
      </c>
      <c r="N119" s="477">
        <v>0.99976982157895256</v>
      </c>
      <c r="O119" s="481">
        <v>-6.2827988702792874</v>
      </c>
      <c r="P119" s="482">
        <v>9.4807455369459532</v>
      </c>
    </row>
    <row r="120" spans="2:16" s="8" customFormat="1" ht="14" customHeight="1" x14ac:dyDescent="0.25">
      <c r="B120" s="777"/>
      <c r="C120" s="326" t="s">
        <v>560</v>
      </c>
      <c r="D120" s="475">
        <v>9.5202133333333165</v>
      </c>
      <c r="E120" s="476">
        <v>5.6767210280061686</v>
      </c>
      <c r="F120" s="477">
        <v>0.86165462148857608</v>
      </c>
      <c r="G120" s="478">
        <v>-10.94793828888389</v>
      </c>
      <c r="H120" s="479">
        <v>29.988364955550523</v>
      </c>
      <c r="J120" s="777"/>
      <c r="K120" s="257" t="s">
        <v>584</v>
      </c>
      <c r="L120" s="480" t="s">
        <v>443</v>
      </c>
      <c r="M120" s="476">
        <v>2.185962994217626</v>
      </c>
      <c r="N120" s="477">
        <v>1.0492720248223009E-8</v>
      </c>
      <c r="O120" s="481">
        <v>15.132357796387378</v>
      </c>
      <c r="P120" s="482">
        <v>30.895902203612618</v>
      </c>
    </row>
    <row r="121" spans="2:16" s="8" customFormat="1" ht="14" customHeight="1" x14ac:dyDescent="0.25">
      <c r="B121" s="777"/>
      <c r="C121" s="326" t="s">
        <v>565</v>
      </c>
      <c r="D121" s="475">
        <v>6.4260033333333269</v>
      </c>
      <c r="E121" s="476">
        <v>5.6767210280061686</v>
      </c>
      <c r="F121" s="477">
        <v>0.9896370713698166</v>
      </c>
      <c r="G121" s="478">
        <v>-14.04214828888388</v>
      </c>
      <c r="H121" s="479">
        <v>26.894154955550533</v>
      </c>
      <c r="J121" s="777"/>
      <c r="K121" s="257" t="s">
        <v>578</v>
      </c>
      <c r="L121" s="480" t="s">
        <v>444</v>
      </c>
      <c r="M121" s="476">
        <v>2.185962994217626</v>
      </c>
      <c r="N121" s="477">
        <v>5.1951397628258178E-9</v>
      </c>
      <c r="O121" s="481">
        <v>15.959744463054047</v>
      </c>
      <c r="P121" s="482">
        <v>31.723288870279287</v>
      </c>
    </row>
    <row r="122" spans="2:16" s="8" customFormat="1" ht="14" customHeight="1" x14ac:dyDescent="0.25">
      <c r="B122" s="776"/>
      <c r="C122" s="327" t="s">
        <v>562</v>
      </c>
      <c r="D122" s="497">
        <v>2.9375533333333266</v>
      </c>
      <c r="E122" s="489">
        <v>5.6767210280061686</v>
      </c>
      <c r="F122" s="494">
        <v>0.99999246531984742</v>
      </c>
      <c r="G122" s="491">
        <v>-17.53059828888388</v>
      </c>
      <c r="H122" s="492">
        <v>23.405704955550533</v>
      </c>
      <c r="J122" s="776"/>
      <c r="K122" s="258" t="s">
        <v>579</v>
      </c>
      <c r="L122" s="493" t="s">
        <v>445</v>
      </c>
      <c r="M122" s="489">
        <v>2.185962994217626</v>
      </c>
      <c r="N122" s="494">
        <v>3.2805765881604998E-9</v>
      </c>
      <c r="O122" s="495">
        <v>16.51140112972071</v>
      </c>
      <c r="P122" s="496">
        <v>32.27494553694595</v>
      </c>
    </row>
    <row r="123" spans="2:16" s="8" customFormat="1" ht="14" customHeight="1" x14ac:dyDescent="0.25">
      <c r="B123" s="776" t="s">
        <v>551</v>
      </c>
      <c r="C123" s="257" t="s">
        <v>306</v>
      </c>
      <c r="D123" s="475">
        <v>-5.084280000000021</v>
      </c>
      <c r="E123" s="476">
        <v>5.6767210280061686</v>
      </c>
      <c r="F123" s="477">
        <v>0.99852602836043891</v>
      </c>
      <c r="G123" s="478">
        <v>-25.552431622217227</v>
      </c>
      <c r="H123" s="479">
        <v>15.383871622217185</v>
      </c>
      <c r="J123" s="778" t="s">
        <v>602</v>
      </c>
      <c r="K123" s="257" t="s">
        <v>307</v>
      </c>
      <c r="L123" s="486">
        <v>7.7472533333333331</v>
      </c>
      <c r="M123" s="476">
        <v>2.185962994217626</v>
      </c>
      <c r="N123" s="477">
        <v>5.7043995117274426E-2</v>
      </c>
      <c r="O123" s="499">
        <v>-0.13451887027928766</v>
      </c>
      <c r="P123" s="482">
        <v>15.629025536945953</v>
      </c>
    </row>
    <row r="124" spans="2:16" s="8" customFormat="1" ht="14" customHeight="1" x14ac:dyDescent="0.25">
      <c r="B124" s="777"/>
      <c r="C124" s="257" t="s">
        <v>690</v>
      </c>
      <c r="D124" s="475">
        <v>-1.0703800000000001</v>
      </c>
      <c r="E124" s="476">
        <v>5.6767210280061686</v>
      </c>
      <c r="F124" s="477">
        <v>0.99999999983904853</v>
      </c>
      <c r="G124" s="478">
        <v>-21.538531622217207</v>
      </c>
      <c r="H124" s="479">
        <v>19.397771622217206</v>
      </c>
      <c r="J124" s="777"/>
      <c r="K124" s="257" t="s">
        <v>691</v>
      </c>
      <c r="L124" s="480" t="s">
        <v>446</v>
      </c>
      <c r="M124" s="476">
        <v>2.185962994217626</v>
      </c>
      <c r="N124" s="477">
        <v>5.9224547488412327E-10</v>
      </c>
      <c r="O124" s="481">
        <v>18.644304463054045</v>
      </c>
      <c r="P124" s="482">
        <v>34.407848870279288</v>
      </c>
    </row>
    <row r="125" spans="2:16" s="8" customFormat="1" ht="14" customHeight="1" x14ac:dyDescent="0.25">
      <c r="B125" s="777"/>
      <c r="C125" s="257" t="s">
        <v>374</v>
      </c>
      <c r="D125" s="475">
        <v>-2.4423200000000236</v>
      </c>
      <c r="E125" s="476">
        <v>5.6767210280061686</v>
      </c>
      <c r="F125" s="477">
        <v>0.99999888115072644</v>
      </c>
      <c r="G125" s="478">
        <v>-22.91047162221723</v>
      </c>
      <c r="H125" s="479">
        <v>18.025831622217183</v>
      </c>
      <c r="J125" s="777"/>
      <c r="K125" s="257" t="s">
        <v>375</v>
      </c>
      <c r="L125" s="486">
        <v>-5.5164366666666638</v>
      </c>
      <c r="M125" s="476">
        <v>2.185962994217626</v>
      </c>
      <c r="N125" s="477">
        <v>0.37207355897321748</v>
      </c>
      <c r="O125" s="481">
        <v>-13.398208870279284</v>
      </c>
      <c r="P125" s="482">
        <v>2.365335536945957</v>
      </c>
    </row>
    <row r="126" spans="2:16" s="8" customFormat="1" ht="14" customHeight="1" x14ac:dyDescent="0.25">
      <c r="B126" s="777"/>
      <c r="C126" s="326" t="s">
        <v>555</v>
      </c>
      <c r="D126" s="475">
        <v>-5.8896333333333359</v>
      </c>
      <c r="E126" s="476">
        <v>5.6767210280061686</v>
      </c>
      <c r="F126" s="477">
        <v>0.9948371410323662</v>
      </c>
      <c r="G126" s="478">
        <v>-26.357784955550542</v>
      </c>
      <c r="H126" s="479">
        <v>14.57851828888387</v>
      </c>
      <c r="J126" s="777"/>
      <c r="K126" s="257" t="s">
        <v>580</v>
      </c>
      <c r="L126" s="480" t="s">
        <v>447</v>
      </c>
      <c r="M126" s="476">
        <v>2.185962994217626</v>
      </c>
      <c r="N126" s="477">
        <v>2.6147580422955952E-2</v>
      </c>
      <c r="O126" s="499">
        <v>0.6425977963873839</v>
      </c>
      <c r="P126" s="482">
        <v>16.406142203612625</v>
      </c>
    </row>
    <row r="127" spans="2:16" s="8" customFormat="1" ht="14" customHeight="1" x14ac:dyDescent="0.25">
      <c r="B127" s="777"/>
      <c r="C127" s="326" t="s">
        <v>563</v>
      </c>
      <c r="D127" s="475">
        <v>-6.7368466666666649</v>
      </c>
      <c r="E127" s="476">
        <v>5.6767210280061686</v>
      </c>
      <c r="F127" s="477">
        <v>0.98512600182836008</v>
      </c>
      <c r="G127" s="478">
        <v>-27.204998288883871</v>
      </c>
      <c r="H127" s="479">
        <v>13.731304955550542</v>
      </c>
      <c r="J127" s="777"/>
      <c r="K127" s="257" t="s">
        <v>572</v>
      </c>
      <c r="L127" s="486">
        <v>7.6839033333333262</v>
      </c>
      <c r="M127" s="476">
        <v>2.185962994217626</v>
      </c>
      <c r="N127" s="477">
        <v>6.0664565636537882E-2</v>
      </c>
      <c r="O127" s="499">
        <v>-0.19786887027929456</v>
      </c>
      <c r="P127" s="482">
        <v>15.565675536945946</v>
      </c>
    </row>
    <row r="128" spans="2:16" s="8" customFormat="1" ht="14" customHeight="1" x14ac:dyDescent="0.25">
      <c r="B128" s="777"/>
      <c r="C128" s="326" t="s">
        <v>557</v>
      </c>
      <c r="D128" s="483">
        <v>-0.84744333333333088</v>
      </c>
      <c r="E128" s="476">
        <v>5.6767210280061686</v>
      </c>
      <c r="F128" s="477">
        <v>0.99999999998750855</v>
      </c>
      <c r="G128" s="478">
        <v>-21.315594955550537</v>
      </c>
      <c r="H128" s="479">
        <v>19.620708288883876</v>
      </c>
      <c r="J128" s="777"/>
      <c r="K128" s="257" t="s">
        <v>599</v>
      </c>
      <c r="L128" s="480" t="s">
        <v>448</v>
      </c>
      <c r="M128" s="476">
        <v>2.185962994217626</v>
      </c>
      <c r="N128" s="477">
        <v>4.6788173869521166E-2</v>
      </c>
      <c r="O128" s="499">
        <v>6.7197796387381992E-2</v>
      </c>
      <c r="P128" s="482">
        <v>15.830742203612623</v>
      </c>
    </row>
    <row r="129" spans="2:16" s="8" customFormat="1" ht="14" customHeight="1" x14ac:dyDescent="0.25">
      <c r="B129" s="777"/>
      <c r="C129" s="326" t="s">
        <v>564</v>
      </c>
      <c r="D129" s="475">
        <v>-1.1651500000000112</v>
      </c>
      <c r="E129" s="476">
        <v>5.6767210280061686</v>
      </c>
      <c r="F129" s="477">
        <v>0.99999999959469998</v>
      </c>
      <c r="G129" s="478">
        <v>-21.633301622217218</v>
      </c>
      <c r="H129" s="479">
        <v>19.303001622217195</v>
      </c>
      <c r="J129" s="777"/>
      <c r="K129" s="257" t="s">
        <v>581</v>
      </c>
      <c r="L129" s="486">
        <v>-3.0855466666666729</v>
      </c>
      <c r="M129" s="476">
        <v>2.185962994217626</v>
      </c>
      <c r="N129" s="477">
        <v>0.94979372477171919</v>
      </c>
      <c r="O129" s="481">
        <v>-10.967318870279293</v>
      </c>
      <c r="P129" s="482">
        <v>4.7962255369459479</v>
      </c>
    </row>
    <row r="130" spans="2:16" s="8" customFormat="1" ht="14" customHeight="1" x14ac:dyDescent="0.25">
      <c r="B130" s="777"/>
      <c r="C130" s="326" t="s">
        <v>558</v>
      </c>
      <c r="D130" s="475">
        <v>-7.8027066666666656</v>
      </c>
      <c r="E130" s="476">
        <v>5.6767210280061686</v>
      </c>
      <c r="F130" s="477">
        <v>0.95782628333382913</v>
      </c>
      <c r="G130" s="478">
        <v>-28.270858288883872</v>
      </c>
      <c r="H130" s="479">
        <v>12.665444955550541</v>
      </c>
      <c r="J130" s="777"/>
      <c r="K130" s="257" t="s">
        <v>575</v>
      </c>
      <c r="L130" s="486">
        <v>-1.5989733333333334</v>
      </c>
      <c r="M130" s="476">
        <v>2.185962994217626</v>
      </c>
      <c r="N130" s="477">
        <v>0.99976982157895256</v>
      </c>
      <c r="O130" s="481">
        <v>-9.4807455369459532</v>
      </c>
      <c r="P130" s="482">
        <v>6.2827988702792874</v>
      </c>
    </row>
    <row r="131" spans="2:16" s="8" customFormat="1" ht="14" customHeight="1" x14ac:dyDescent="0.25">
      <c r="B131" s="777"/>
      <c r="C131" s="326" t="s">
        <v>560</v>
      </c>
      <c r="D131" s="475">
        <v>1.717506666666651</v>
      </c>
      <c r="E131" s="476">
        <v>5.6767210280061686</v>
      </c>
      <c r="F131" s="477">
        <v>0.99999997317144884</v>
      </c>
      <c r="G131" s="478">
        <v>-18.750644955550555</v>
      </c>
      <c r="H131" s="479">
        <v>22.185658288883857</v>
      </c>
      <c r="J131" s="777"/>
      <c r="K131" s="257" t="s">
        <v>584</v>
      </c>
      <c r="L131" s="480" t="s">
        <v>449</v>
      </c>
      <c r="M131" s="476">
        <v>2.185962994217626</v>
      </c>
      <c r="N131" s="477">
        <v>4.2794444210514371E-8</v>
      </c>
      <c r="O131" s="481">
        <v>13.533384463054045</v>
      </c>
      <c r="P131" s="482">
        <v>29.296928870279284</v>
      </c>
    </row>
    <row r="132" spans="2:16" s="8" customFormat="1" ht="14" customHeight="1" x14ac:dyDescent="0.25">
      <c r="B132" s="777"/>
      <c r="C132" s="326" t="s">
        <v>565</v>
      </c>
      <c r="D132" s="475">
        <v>-1.3767033333333387</v>
      </c>
      <c r="E132" s="476">
        <v>5.6767210280061686</v>
      </c>
      <c r="F132" s="477">
        <v>0.99999999752376467</v>
      </c>
      <c r="G132" s="478">
        <v>-21.844854955550545</v>
      </c>
      <c r="H132" s="479">
        <v>19.091448288883868</v>
      </c>
      <c r="J132" s="777"/>
      <c r="K132" s="257" t="s">
        <v>592</v>
      </c>
      <c r="L132" s="480" t="s">
        <v>450</v>
      </c>
      <c r="M132" s="476">
        <v>2.185962994217626</v>
      </c>
      <c r="N132" s="477">
        <v>2.0514486998024495E-8</v>
      </c>
      <c r="O132" s="481">
        <v>14.360771129720714</v>
      </c>
      <c r="P132" s="482">
        <v>30.124315536945954</v>
      </c>
    </row>
    <row r="133" spans="2:16" s="8" customFormat="1" ht="14" customHeight="1" x14ac:dyDescent="0.25">
      <c r="B133" s="776"/>
      <c r="C133" s="327" t="s">
        <v>562</v>
      </c>
      <c r="D133" s="497">
        <v>-4.865153333333339</v>
      </c>
      <c r="E133" s="489">
        <v>5.6767210280061686</v>
      </c>
      <c r="F133" s="494">
        <v>0.99900437308126422</v>
      </c>
      <c r="G133" s="491">
        <v>-25.333304955550545</v>
      </c>
      <c r="H133" s="492">
        <v>15.602998288883867</v>
      </c>
      <c r="J133" s="776"/>
      <c r="K133" s="258" t="s">
        <v>579</v>
      </c>
      <c r="L133" s="493" t="s">
        <v>451</v>
      </c>
      <c r="M133" s="489">
        <v>2.185962994217626</v>
      </c>
      <c r="N133" s="494">
        <v>1.2683529893031675E-8</v>
      </c>
      <c r="O133" s="495">
        <v>14.912427796387377</v>
      </c>
      <c r="P133" s="496">
        <v>30.675972203612616</v>
      </c>
    </row>
    <row r="134" spans="2:16" s="8" customFormat="1" ht="14" customHeight="1" x14ac:dyDescent="0.25">
      <c r="B134" s="776" t="s">
        <v>548</v>
      </c>
      <c r="C134" s="257" t="s">
        <v>306</v>
      </c>
      <c r="D134" s="475">
        <v>-6.801786666666672</v>
      </c>
      <c r="E134" s="476">
        <v>5.6767210280061686</v>
      </c>
      <c r="F134" s="477">
        <v>0.98401700329783293</v>
      </c>
      <c r="G134" s="478">
        <v>-27.269938288883878</v>
      </c>
      <c r="H134" s="479">
        <v>13.666364955550534</v>
      </c>
      <c r="J134" s="778" t="s">
        <v>591</v>
      </c>
      <c r="K134" s="257" t="s">
        <v>307</v>
      </c>
      <c r="L134" s="480" t="s">
        <v>452</v>
      </c>
      <c r="M134" s="476">
        <v>2.185962994217626</v>
      </c>
      <c r="N134" s="477">
        <v>9.6797583782337604E-5</v>
      </c>
      <c r="O134" s="481">
        <v>-21.549675536945951</v>
      </c>
      <c r="P134" s="482">
        <v>-5.7861311297207108</v>
      </c>
    </row>
    <row r="135" spans="2:16" s="8" customFormat="1" ht="14" customHeight="1" x14ac:dyDescent="0.25">
      <c r="B135" s="777"/>
      <c r="C135" s="257" t="s">
        <v>690</v>
      </c>
      <c r="D135" s="475">
        <v>-2.7878866666666511</v>
      </c>
      <c r="E135" s="476">
        <v>5.6767210280061686</v>
      </c>
      <c r="F135" s="477">
        <v>0.99999558999264215</v>
      </c>
      <c r="G135" s="478">
        <v>-23.256038288883857</v>
      </c>
      <c r="H135" s="479">
        <v>17.680264955550555</v>
      </c>
      <c r="J135" s="777"/>
      <c r="K135" s="257" t="s">
        <v>691</v>
      </c>
      <c r="L135" s="486">
        <v>5.1109200000000001</v>
      </c>
      <c r="M135" s="476">
        <v>2.185962994217626</v>
      </c>
      <c r="N135" s="477">
        <v>0.47889934076634344</v>
      </c>
      <c r="O135" s="481">
        <v>-2.7708522036126206</v>
      </c>
      <c r="P135" s="482">
        <v>12.99269220361262</v>
      </c>
    </row>
    <row r="136" spans="2:16" s="8" customFormat="1" ht="14" customHeight="1" x14ac:dyDescent="0.25">
      <c r="B136" s="777"/>
      <c r="C136" s="257" t="s">
        <v>374</v>
      </c>
      <c r="D136" s="475">
        <v>-4.1598266666666746</v>
      </c>
      <c r="E136" s="476">
        <v>5.6767210280061686</v>
      </c>
      <c r="F136" s="477">
        <v>0.99976587252100335</v>
      </c>
      <c r="G136" s="478">
        <v>-24.627978288883881</v>
      </c>
      <c r="H136" s="479">
        <v>16.308324955550532</v>
      </c>
      <c r="J136" s="777"/>
      <c r="K136" s="257" t="s">
        <v>375</v>
      </c>
      <c r="L136" s="480" t="s">
        <v>453</v>
      </c>
      <c r="M136" s="476">
        <v>2.185962994217626</v>
      </c>
      <c r="N136" s="477">
        <v>4.3265868665542939E-10</v>
      </c>
      <c r="O136" s="481">
        <v>-34.813365536945952</v>
      </c>
      <c r="P136" s="482">
        <v>-19.049821129720709</v>
      </c>
    </row>
    <row r="137" spans="2:16" s="8" customFormat="1" ht="14" customHeight="1" x14ac:dyDescent="0.25">
      <c r="B137" s="777"/>
      <c r="C137" s="326" t="s">
        <v>555</v>
      </c>
      <c r="D137" s="475">
        <v>-7.6071399999999869</v>
      </c>
      <c r="E137" s="476">
        <v>5.6767210280061686</v>
      </c>
      <c r="F137" s="477">
        <v>0.96444638657518034</v>
      </c>
      <c r="G137" s="478">
        <v>-28.075291622217193</v>
      </c>
      <c r="H137" s="479">
        <v>12.861011622217219</v>
      </c>
      <c r="J137" s="777"/>
      <c r="K137" s="257" t="s">
        <v>580</v>
      </c>
      <c r="L137" s="480" t="s">
        <v>454</v>
      </c>
      <c r="M137" s="476">
        <v>2.185962994217626</v>
      </c>
      <c r="N137" s="477">
        <v>2.260253179184879E-4</v>
      </c>
      <c r="O137" s="481">
        <v>-20.77255887027928</v>
      </c>
      <c r="P137" s="482">
        <v>-5.0090144630540392</v>
      </c>
    </row>
    <row r="138" spans="2:16" s="8" customFormat="1" ht="14" customHeight="1" x14ac:dyDescent="0.25">
      <c r="B138" s="777"/>
      <c r="C138" s="326" t="s">
        <v>563</v>
      </c>
      <c r="D138" s="475">
        <v>-8.4543533333333158</v>
      </c>
      <c r="E138" s="476">
        <v>5.6767210280061686</v>
      </c>
      <c r="F138" s="477">
        <v>0.92963079986701214</v>
      </c>
      <c r="G138" s="478">
        <v>-28.922504955550522</v>
      </c>
      <c r="H138" s="479">
        <v>12.013798288883891</v>
      </c>
      <c r="J138" s="777"/>
      <c r="K138" s="257" t="s">
        <v>572</v>
      </c>
      <c r="L138" s="480" t="s">
        <v>455</v>
      </c>
      <c r="M138" s="476">
        <v>2.185962994217626</v>
      </c>
      <c r="N138" s="477">
        <v>9.0367912037092601E-5</v>
      </c>
      <c r="O138" s="481">
        <v>-21.613025536945958</v>
      </c>
      <c r="P138" s="482">
        <v>-5.8494811297207177</v>
      </c>
    </row>
    <row r="139" spans="2:16" s="8" customFormat="1" ht="14" customHeight="1" x14ac:dyDescent="0.25">
      <c r="B139" s="777"/>
      <c r="C139" s="326" t="s">
        <v>557</v>
      </c>
      <c r="D139" s="475">
        <v>-2.5649499999999819</v>
      </c>
      <c r="E139" s="476">
        <v>5.6767210280061686</v>
      </c>
      <c r="F139" s="477">
        <v>0.99999813637257606</v>
      </c>
      <c r="G139" s="478">
        <v>-23.033101622217188</v>
      </c>
      <c r="H139" s="479">
        <v>17.903201622217225</v>
      </c>
      <c r="J139" s="777"/>
      <c r="K139" s="257" t="s">
        <v>573</v>
      </c>
      <c r="L139" s="480" t="s">
        <v>456</v>
      </c>
      <c r="M139" s="476">
        <v>2.185962994217626</v>
      </c>
      <c r="N139" s="477">
        <v>1.2053090837593761E-4</v>
      </c>
      <c r="O139" s="481">
        <v>-21.347958870279282</v>
      </c>
      <c r="P139" s="482">
        <v>-5.5844144630540411</v>
      </c>
    </row>
    <row r="140" spans="2:16" s="8" customFormat="1" ht="14" customHeight="1" x14ac:dyDescent="0.25">
      <c r="B140" s="777"/>
      <c r="C140" s="326" t="s">
        <v>564</v>
      </c>
      <c r="D140" s="475">
        <v>-2.8826566666666622</v>
      </c>
      <c r="E140" s="476">
        <v>5.6767210280061686</v>
      </c>
      <c r="F140" s="477">
        <v>0.99999378638746406</v>
      </c>
      <c r="G140" s="478">
        <v>-23.350808288883869</v>
      </c>
      <c r="H140" s="479">
        <v>17.585494955550544</v>
      </c>
      <c r="J140" s="777"/>
      <c r="K140" s="257" t="s">
        <v>581</v>
      </c>
      <c r="L140" s="480" t="s">
        <v>457</v>
      </c>
      <c r="M140" s="476">
        <v>2.185962994217626</v>
      </c>
      <c r="N140" s="477">
        <v>3.0018831864708773E-9</v>
      </c>
      <c r="O140" s="481">
        <v>-32.382475536945961</v>
      </c>
      <c r="P140" s="482">
        <v>-16.618931129720718</v>
      </c>
    </row>
    <row r="141" spans="2:16" s="8" customFormat="1" ht="14" customHeight="1" x14ac:dyDescent="0.25">
      <c r="B141" s="777"/>
      <c r="C141" s="326" t="s">
        <v>558</v>
      </c>
      <c r="D141" s="475">
        <v>-9.5202133333333165</v>
      </c>
      <c r="E141" s="476">
        <v>5.6767210280061686</v>
      </c>
      <c r="F141" s="477">
        <v>0.86165462148857608</v>
      </c>
      <c r="G141" s="478">
        <v>-29.988364955550523</v>
      </c>
      <c r="H141" s="479">
        <v>10.94793828888389</v>
      </c>
      <c r="J141" s="777"/>
      <c r="K141" s="257" t="s">
        <v>575</v>
      </c>
      <c r="L141" s="480" t="s">
        <v>458</v>
      </c>
      <c r="M141" s="476">
        <v>2.185962994217626</v>
      </c>
      <c r="N141" s="477">
        <v>1.0492720248223009E-8</v>
      </c>
      <c r="O141" s="481">
        <v>-30.895902203612618</v>
      </c>
      <c r="P141" s="482">
        <v>-15.132357796387378</v>
      </c>
    </row>
    <row r="142" spans="2:16" s="8" customFormat="1" ht="14" customHeight="1" x14ac:dyDescent="0.25">
      <c r="B142" s="777"/>
      <c r="C142" s="326" t="s">
        <v>559</v>
      </c>
      <c r="D142" s="475">
        <v>-1.717506666666651</v>
      </c>
      <c r="E142" s="476">
        <v>5.6767210280061686</v>
      </c>
      <c r="F142" s="477">
        <v>0.99999997317144884</v>
      </c>
      <c r="G142" s="478">
        <v>-22.185658288883857</v>
      </c>
      <c r="H142" s="479">
        <v>18.750644955550555</v>
      </c>
      <c r="J142" s="777"/>
      <c r="K142" s="257" t="s">
        <v>587</v>
      </c>
      <c r="L142" s="480" t="s">
        <v>459</v>
      </c>
      <c r="M142" s="476">
        <v>2.185962994217626</v>
      </c>
      <c r="N142" s="477">
        <v>4.2794444210514371E-8</v>
      </c>
      <c r="O142" s="481">
        <v>-29.296928870279284</v>
      </c>
      <c r="P142" s="482">
        <v>-13.533384463054045</v>
      </c>
    </row>
    <row r="143" spans="2:16" s="8" customFormat="1" ht="14" customHeight="1" x14ac:dyDescent="0.25">
      <c r="B143" s="777"/>
      <c r="C143" s="326" t="s">
        <v>565</v>
      </c>
      <c r="D143" s="475">
        <v>-3.0942099999999897</v>
      </c>
      <c r="E143" s="476">
        <v>5.6767210280061686</v>
      </c>
      <c r="F143" s="477">
        <v>0.99998722367441129</v>
      </c>
      <c r="G143" s="478">
        <v>-23.562361622217196</v>
      </c>
      <c r="H143" s="479">
        <v>17.373941622217217</v>
      </c>
      <c r="J143" s="777"/>
      <c r="K143" s="257" t="s">
        <v>600</v>
      </c>
      <c r="L143" s="484">
        <v>0.82738666666666916</v>
      </c>
      <c r="M143" s="476">
        <v>2.185962994217626</v>
      </c>
      <c r="N143" s="477">
        <v>0.99999970877254818</v>
      </c>
      <c r="O143" s="481">
        <v>-7.0543855369459516</v>
      </c>
      <c r="P143" s="482">
        <v>8.709158870279289</v>
      </c>
    </row>
    <row r="144" spans="2:16" s="8" customFormat="1" ht="14" customHeight="1" x14ac:dyDescent="0.25">
      <c r="B144" s="776"/>
      <c r="C144" s="327" t="s">
        <v>562</v>
      </c>
      <c r="D144" s="497">
        <v>-6.58265999999999</v>
      </c>
      <c r="E144" s="489">
        <v>5.6767210280061686</v>
      </c>
      <c r="F144" s="494">
        <v>0.9875217569877911</v>
      </c>
      <c r="G144" s="491">
        <v>-27.050811622217196</v>
      </c>
      <c r="H144" s="492">
        <v>13.885491622217216</v>
      </c>
      <c r="J144" s="776"/>
      <c r="K144" s="258" t="s">
        <v>585</v>
      </c>
      <c r="L144" s="498">
        <v>1.3790433333333318</v>
      </c>
      <c r="M144" s="489">
        <v>2.185962994217626</v>
      </c>
      <c r="N144" s="494">
        <v>0.99994497541773641</v>
      </c>
      <c r="O144" s="495">
        <v>-6.5027288702792889</v>
      </c>
      <c r="P144" s="496">
        <v>9.2608155369459517</v>
      </c>
    </row>
    <row r="145" spans="2:16" s="8" customFormat="1" ht="14" customHeight="1" x14ac:dyDescent="0.25">
      <c r="B145" s="776" t="s">
        <v>533</v>
      </c>
      <c r="C145" s="257" t="s">
        <v>306</v>
      </c>
      <c r="D145" s="475">
        <v>-3.7075766666666823</v>
      </c>
      <c r="E145" s="476">
        <v>5.6767210280061686</v>
      </c>
      <c r="F145" s="477">
        <v>0.9999226928477436</v>
      </c>
      <c r="G145" s="478">
        <v>-24.175728288883889</v>
      </c>
      <c r="H145" s="479">
        <v>16.760574955550524</v>
      </c>
      <c r="J145" s="778" t="s">
        <v>578</v>
      </c>
      <c r="K145" s="257" t="s">
        <v>307</v>
      </c>
      <c r="L145" s="480" t="s">
        <v>460</v>
      </c>
      <c r="M145" s="476">
        <v>2.185962994217626</v>
      </c>
      <c r="N145" s="477">
        <v>3.966655866838309E-5</v>
      </c>
      <c r="O145" s="481">
        <v>-22.377062203612621</v>
      </c>
      <c r="P145" s="482">
        <v>-6.6135177963873799</v>
      </c>
    </row>
    <row r="146" spans="2:16" s="8" customFormat="1" ht="14" customHeight="1" x14ac:dyDescent="0.25">
      <c r="B146" s="777"/>
      <c r="C146" s="257" t="s">
        <v>690</v>
      </c>
      <c r="D146" s="483">
        <v>0.30632333333333861</v>
      </c>
      <c r="E146" s="476">
        <v>5.6767210280061686</v>
      </c>
      <c r="F146" s="485">
        <v>1</v>
      </c>
      <c r="G146" s="478">
        <v>-20.161828288883868</v>
      </c>
      <c r="H146" s="479">
        <v>20.774474955550545</v>
      </c>
      <c r="J146" s="777"/>
      <c r="K146" s="257" t="s">
        <v>691</v>
      </c>
      <c r="L146" s="486">
        <v>4.283533333333331</v>
      </c>
      <c r="M146" s="476">
        <v>2.185962994217626</v>
      </c>
      <c r="N146" s="477">
        <v>0.71366465342504504</v>
      </c>
      <c r="O146" s="481">
        <v>-3.5982388702792898</v>
      </c>
      <c r="P146" s="482">
        <v>12.165305536945951</v>
      </c>
    </row>
    <row r="147" spans="2:16" s="8" customFormat="1" ht="14" customHeight="1" x14ac:dyDescent="0.25">
      <c r="B147" s="777"/>
      <c r="C147" s="257" t="s">
        <v>374</v>
      </c>
      <c r="D147" s="475">
        <v>-1.0656166666666849</v>
      </c>
      <c r="E147" s="476">
        <v>5.6767210280061686</v>
      </c>
      <c r="F147" s="477">
        <v>0.99999999984667931</v>
      </c>
      <c r="G147" s="478">
        <v>-21.533768288883891</v>
      </c>
      <c r="H147" s="479">
        <v>19.402534955550522</v>
      </c>
      <c r="J147" s="777"/>
      <c r="K147" s="257" t="s">
        <v>375</v>
      </c>
      <c r="L147" s="480" t="s">
        <v>461</v>
      </c>
      <c r="M147" s="476">
        <v>2.185962994217626</v>
      </c>
      <c r="N147" s="477">
        <v>2.305980961736509E-10</v>
      </c>
      <c r="O147" s="481">
        <v>-35.640752203612621</v>
      </c>
      <c r="P147" s="482">
        <v>-19.877207796387378</v>
      </c>
    </row>
    <row r="148" spans="2:16" s="8" customFormat="1" ht="14" customHeight="1" x14ac:dyDescent="0.25">
      <c r="B148" s="777"/>
      <c r="C148" s="326" t="s">
        <v>555</v>
      </c>
      <c r="D148" s="475">
        <v>-4.5129299999999972</v>
      </c>
      <c r="E148" s="476">
        <v>5.6767210280061686</v>
      </c>
      <c r="F148" s="477">
        <v>0.99949806878460079</v>
      </c>
      <c r="G148" s="478">
        <v>-24.981081622217204</v>
      </c>
      <c r="H148" s="479">
        <v>15.955221622217209</v>
      </c>
      <c r="J148" s="777"/>
      <c r="K148" s="257" t="s">
        <v>596</v>
      </c>
      <c r="L148" s="480" t="s">
        <v>462</v>
      </c>
      <c r="M148" s="476">
        <v>2.185962994217626</v>
      </c>
      <c r="N148" s="477">
        <v>9.1659006457134318E-5</v>
      </c>
      <c r="O148" s="481">
        <v>-21.599945536945949</v>
      </c>
      <c r="P148" s="482">
        <v>-5.8364011297207083</v>
      </c>
    </row>
    <row r="149" spans="2:16" s="8" customFormat="1" ht="14" customHeight="1" x14ac:dyDescent="0.25">
      <c r="B149" s="777"/>
      <c r="C149" s="326" t="s">
        <v>563</v>
      </c>
      <c r="D149" s="475">
        <v>-5.3601433333333262</v>
      </c>
      <c r="E149" s="476">
        <v>5.6767210280061686</v>
      </c>
      <c r="F149" s="477">
        <v>0.99766320321371194</v>
      </c>
      <c r="G149" s="478">
        <v>-25.828294955550533</v>
      </c>
      <c r="H149" s="479">
        <v>15.10800828888388</v>
      </c>
      <c r="J149" s="777"/>
      <c r="K149" s="257" t="s">
        <v>597</v>
      </c>
      <c r="L149" s="480" t="s">
        <v>463</v>
      </c>
      <c r="M149" s="476">
        <v>2.185962994217626</v>
      </c>
      <c r="N149" s="477">
        <v>3.7067237104837503E-5</v>
      </c>
      <c r="O149" s="481">
        <v>-22.440412203612627</v>
      </c>
      <c r="P149" s="482">
        <v>-6.6768677963873868</v>
      </c>
    </row>
    <row r="150" spans="2:16" s="8" customFormat="1" ht="14" customHeight="1" x14ac:dyDescent="0.25">
      <c r="B150" s="777"/>
      <c r="C150" s="326" t="s">
        <v>557</v>
      </c>
      <c r="D150" s="483">
        <v>0.52926000000000784</v>
      </c>
      <c r="E150" s="476">
        <v>5.6767210280061686</v>
      </c>
      <c r="F150" s="477">
        <v>0.9999999999999285</v>
      </c>
      <c r="G150" s="478">
        <v>-19.938891622217199</v>
      </c>
      <c r="H150" s="479">
        <v>20.997411622217214</v>
      </c>
      <c r="J150" s="777"/>
      <c r="K150" s="257" t="s">
        <v>573</v>
      </c>
      <c r="L150" s="480" t="s">
        <v>464</v>
      </c>
      <c r="M150" s="476">
        <v>2.185962994217626</v>
      </c>
      <c r="N150" s="477">
        <v>4.9246612681574931E-5</v>
      </c>
      <c r="O150" s="481">
        <v>-22.175345536945951</v>
      </c>
      <c r="P150" s="482">
        <v>-6.4118011297207103</v>
      </c>
    </row>
    <row r="151" spans="2:16" s="8" customFormat="1" ht="14" customHeight="1" x14ac:dyDescent="0.25">
      <c r="B151" s="777"/>
      <c r="C151" s="326" t="s">
        <v>564</v>
      </c>
      <c r="D151" s="483">
        <v>0.21155333333332749</v>
      </c>
      <c r="E151" s="476">
        <v>5.6767210280061686</v>
      </c>
      <c r="F151" s="485">
        <v>1</v>
      </c>
      <c r="G151" s="478">
        <v>-20.256598288883879</v>
      </c>
      <c r="H151" s="479">
        <v>20.679704955550534</v>
      </c>
      <c r="J151" s="777"/>
      <c r="K151" s="257" t="s">
        <v>581</v>
      </c>
      <c r="L151" s="480" t="s">
        <v>465</v>
      </c>
      <c r="M151" s="476">
        <v>2.185962994217626</v>
      </c>
      <c r="N151" s="477">
        <v>1.5295980038132484E-9</v>
      </c>
      <c r="O151" s="481">
        <v>-33.20986220361263</v>
      </c>
      <c r="P151" s="482">
        <v>-17.446317796387387</v>
      </c>
    </row>
    <row r="152" spans="2:16" s="8" customFormat="1" ht="14" customHeight="1" x14ac:dyDescent="0.25">
      <c r="B152" s="777"/>
      <c r="C152" s="326" t="s">
        <v>558</v>
      </c>
      <c r="D152" s="475">
        <v>-6.4260033333333269</v>
      </c>
      <c r="E152" s="476">
        <v>5.6767210280061686</v>
      </c>
      <c r="F152" s="477">
        <v>0.9896370713698166</v>
      </c>
      <c r="G152" s="478">
        <v>-26.894154955550533</v>
      </c>
      <c r="H152" s="479">
        <v>14.04214828888388</v>
      </c>
      <c r="J152" s="777"/>
      <c r="K152" s="257" t="s">
        <v>575</v>
      </c>
      <c r="L152" s="480" t="s">
        <v>466</v>
      </c>
      <c r="M152" s="476">
        <v>2.185962994217626</v>
      </c>
      <c r="N152" s="477">
        <v>5.1951397628258178E-9</v>
      </c>
      <c r="O152" s="481">
        <v>-31.723288870279287</v>
      </c>
      <c r="P152" s="482">
        <v>-15.959744463054047</v>
      </c>
    </row>
    <row r="153" spans="2:16" s="8" customFormat="1" ht="14" customHeight="1" x14ac:dyDescent="0.25">
      <c r="B153" s="777"/>
      <c r="C153" s="326" t="s">
        <v>559</v>
      </c>
      <c r="D153" s="475">
        <v>1.3767033333333387</v>
      </c>
      <c r="E153" s="476">
        <v>5.6767210280061686</v>
      </c>
      <c r="F153" s="477">
        <v>0.99999999752376467</v>
      </c>
      <c r="G153" s="478">
        <v>-19.091448288883868</v>
      </c>
      <c r="H153" s="479">
        <v>21.844854955550545</v>
      </c>
      <c r="J153" s="777"/>
      <c r="K153" s="257" t="s">
        <v>590</v>
      </c>
      <c r="L153" s="480" t="s">
        <v>467</v>
      </c>
      <c r="M153" s="476">
        <v>2.185962994217626</v>
      </c>
      <c r="N153" s="477">
        <v>2.0514486998024495E-8</v>
      </c>
      <c r="O153" s="481">
        <v>-30.124315536945954</v>
      </c>
      <c r="P153" s="482">
        <v>-14.360771129720714</v>
      </c>
    </row>
    <row r="154" spans="2:16" s="8" customFormat="1" ht="14" customHeight="1" x14ac:dyDescent="0.25">
      <c r="B154" s="777"/>
      <c r="C154" s="326" t="s">
        <v>560</v>
      </c>
      <c r="D154" s="475">
        <v>3.0942099999999897</v>
      </c>
      <c r="E154" s="476">
        <v>5.6767210280061686</v>
      </c>
      <c r="F154" s="477">
        <v>0.99998722367441129</v>
      </c>
      <c r="G154" s="478">
        <v>-17.373941622217217</v>
      </c>
      <c r="H154" s="479">
        <v>23.562361622217196</v>
      </c>
      <c r="J154" s="777"/>
      <c r="K154" s="257" t="s">
        <v>584</v>
      </c>
      <c r="L154" s="484">
        <v>-0.82738666666666916</v>
      </c>
      <c r="M154" s="476">
        <v>2.185962994217626</v>
      </c>
      <c r="N154" s="477">
        <v>0.99999970877254818</v>
      </c>
      <c r="O154" s="481">
        <v>-8.709158870279289</v>
      </c>
      <c r="P154" s="482">
        <v>7.0543855369459516</v>
      </c>
    </row>
    <row r="155" spans="2:16" s="8" customFormat="1" ht="14" customHeight="1" x14ac:dyDescent="0.25">
      <c r="B155" s="776"/>
      <c r="C155" s="327" t="s">
        <v>562</v>
      </c>
      <c r="D155" s="497">
        <v>-3.4884500000000003</v>
      </c>
      <c r="E155" s="489">
        <v>5.6767210280061686</v>
      </c>
      <c r="F155" s="494">
        <v>0.99995753714780411</v>
      </c>
      <c r="G155" s="491">
        <v>-23.956601622217207</v>
      </c>
      <c r="H155" s="492">
        <v>16.979701622217206</v>
      </c>
      <c r="J155" s="776"/>
      <c r="K155" s="258" t="s">
        <v>585</v>
      </c>
      <c r="L155" s="500">
        <v>0.55165666666666269</v>
      </c>
      <c r="M155" s="489">
        <v>2.185962994217626</v>
      </c>
      <c r="N155" s="494">
        <v>0.99999999619236357</v>
      </c>
      <c r="O155" s="495">
        <v>-7.3301155369459581</v>
      </c>
      <c r="P155" s="496">
        <v>8.4334288702792826</v>
      </c>
    </row>
    <row r="156" spans="2:16" s="8" customFormat="1" ht="14" customHeight="1" x14ac:dyDescent="0.25">
      <c r="B156" s="776" t="s">
        <v>566</v>
      </c>
      <c r="C156" s="257" t="s">
        <v>306</v>
      </c>
      <c r="D156" s="483">
        <v>-0.21912666666668201</v>
      </c>
      <c r="E156" s="476">
        <v>5.6767210280061686</v>
      </c>
      <c r="F156" s="485">
        <v>1</v>
      </c>
      <c r="G156" s="478">
        <v>-20.687278288883888</v>
      </c>
      <c r="H156" s="479">
        <v>20.249024955550524</v>
      </c>
      <c r="J156" s="778" t="s">
        <v>579</v>
      </c>
      <c r="K156" s="257" t="s">
        <v>307</v>
      </c>
      <c r="L156" s="480" t="s">
        <v>468</v>
      </c>
      <c r="M156" s="476">
        <v>2.185962994217626</v>
      </c>
      <c r="N156" s="477">
        <v>2.2044961482059477E-5</v>
      </c>
      <c r="O156" s="481">
        <v>-22.928718870279283</v>
      </c>
      <c r="P156" s="482">
        <v>-7.1651744630540426</v>
      </c>
    </row>
    <row r="157" spans="2:16" s="8" customFormat="1" ht="14" customHeight="1" x14ac:dyDescent="0.25">
      <c r="B157" s="777"/>
      <c r="C157" s="257" t="s">
        <v>690</v>
      </c>
      <c r="D157" s="475">
        <v>3.7947733333333389</v>
      </c>
      <c r="E157" s="476">
        <v>5.6767210280061686</v>
      </c>
      <c r="F157" s="477">
        <v>0.99990304700757127</v>
      </c>
      <c r="G157" s="478">
        <v>-16.673378288883868</v>
      </c>
      <c r="H157" s="479">
        <v>24.262924955550545</v>
      </c>
      <c r="J157" s="777"/>
      <c r="K157" s="257" t="s">
        <v>691</v>
      </c>
      <c r="L157" s="486">
        <v>3.7318766666666683</v>
      </c>
      <c r="M157" s="476">
        <v>2.185962994217626</v>
      </c>
      <c r="N157" s="477">
        <v>0.84823888327148755</v>
      </c>
      <c r="O157" s="481">
        <v>-4.1498955369459525</v>
      </c>
      <c r="P157" s="482">
        <v>11.613648870279288</v>
      </c>
    </row>
    <row r="158" spans="2:16" s="8" customFormat="1" ht="14" customHeight="1" x14ac:dyDescent="0.25">
      <c r="B158" s="777"/>
      <c r="C158" s="257" t="s">
        <v>374</v>
      </c>
      <c r="D158" s="475">
        <v>2.4228333333333154</v>
      </c>
      <c r="E158" s="476">
        <v>5.6767210280061686</v>
      </c>
      <c r="F158" s="477">
        <v>0.99999897096848633</v>
      </c>
      <c r="G158" s="478">
        <v>-18.045318288883891</v>
      </c>
      <c r="H158" s="479">
        <v>22.890984955550522</v>
      </c>
      <c r="J158" s="777"/>
      <c r="K158" s="257" t="s">
        <v>375</v>
      </c>
      <c r="L158" s="480" t="s">
        <v>469</v>
      </c>
      <c r="M158" s="476">
        <v>2.185962994217626</v>
      </c>
      <c r="N158" s="477">
        <v>1.528355220159483E-10</v>
      </c>
      <c r="O158" s="481">
        <v>-36.19240887027928</v>
      </c>
      <c r="P158" s="482">
        <v>-20.42886446305404</v>
      </c>
    </row>
    <row r="159" spans="2:16" s="8" customFormat="1" ht="14" customHeight="1" x14ac:dyDescent="0.25">
      <c r="B159" s="777"/>
      <c r="C159" s="326" t="s">
        <v>555</v>
      </c>
      <c r="D159" s="475">
        <v>-1.0244799999999969</v>
      </c>
      <c r="E159" s="476">
        <v>5.6767210280061686</v>
      </c>
      <c r="F159" s="477">
        <v>0.99999999990021116</v>
      </c>
      <c r="G159" s="478">
        <v>-21.492631622217203</v>
      </c>
      <c r="H159" s="479">
        <v>19.443671622217209</v>
      </c>
      <c r="J159" s="777"/>
      <c r="K159" s="257" t="s">
        <v>580</v>
      </c>
      <c r="L159" s="480" t="s">
        <v>470</v>
      </c>
      <c r="M159" s="476">
        <v>2.185962994217626</v>
      </c>
      <c r="N159" s="477">
        <v>5.051932271560311E-5</v>
      </c>
      <c r="O159" s="481">
        <v>-22.151602203612612</v>
      </c>
      <c r="P159" s="482">
        <v>-6.388057796387371</v>
      </c>
    </row>
    <row r="160" spans="2:16" s="8" customFormat="1" ht="14" customHeight="1" x14ac:dyDescent="0.25">
      <c r="B160" s="777"/>
      <c r="C160" s="326" t="s">
        <v>563</v>
      </c>
      <c r="D160" s="475">
        <v>-1.8716933333333259</v>
      </c>
      <c r="E160" s="476">
        <v>5.6767210280061686</v>
      </c>
      <c r="F160" s="477">
        <v>0.99999993272097742</v>
      </c>
      <c r="G160" s="478">
        <v>-22.339844955550532</v>
      </c>
      <c r="H160" s="479">
        <v>18.596458288883881</v>
      </c>
      <c r="J160" s="777"/>
      <c r="K160" s="257" t="s">
        <v>597</v>
      </c>
      <c r="L160" s="480" t="s">
        <v>471</v>
      </c>
      <c r="M160" s="476">
        <v>2.185962994217626</v>
      </c>
      <c r="N160" s="477">
        <v>2.0615393565126539E-5</v>
      </c>
      <c r="O160" s="481">
        <v>-22.99206887027929</v>
      </c>
      <c r="P160" s="482">
        <v>-7.2285244630540495</v>
      </c>
    </row>
    <row r="161" spans="2:19" s="8" customFormat="1" ht="14" customHeight="1" x14ac:dyDescent="0.25">
      <c r="B161" s="777"/>
      <c r="C161" s="326" t="s">
        <v>557</v>
      </c>
      <c r="D161" s="475">
        <v>4.0177100000000081</v>
      </c>
      <c r="E161" s="476">
        <v>5.6767210280061686</v>
      </c>
      <c r="F161" s="477">
        <v>0.99983186626821929</v>
      </c>
      <c r="G161" s="478">
        <v>-16.450441622217198</v>
      </c>
      <c r="H161" s="479">
        <v>24.485861622217215</v>
      </c>
      <c r="J161" s="777"/>
      <c r="K161" s="257" t="s">
        <v>573</v>
      </c>
      <c r="L161" s="480" t="s">
        <v>472</v>
      </c>
      <c r="M161" s="476">
        <v>2.185962994217626</v>
      </c>
      <c r="N161" s="477">
        <v>2.73070166030287E-5</v>
      </c>
      <c r="O161" s="481">
        <v>-22.727002203612614</v>
      </c>
      <c r="P161" s="482">
        <v>-6.9634577963873729</v>
      </c>
    </row>
    <row r="162" spans="2:19" s="8" customFormat="1" ht="14" customHeight="1" x14ac:dyDescent="0.25">
      <c r="B162" s="777"/>
      <c r="C162" s="326" t="s">
        <v>564</v>
      </c>
      <c r="D162" s="475">
        <v>3.7000033333333278</v>
      </c>
      <c r="E162" s="476">
        <v>5.6767210280061686</v>
      </c>
      <c r="F162" s="477">
        <v>0.99992422192996988</v>
      </c>
      <c r="G162" s="478">
        <v>-16.768148288883879</v>
      </c>
      <c r="H162" s="479">
        <v>24.168154955550534</v>
      </c>
      <c r="J162" s="777"/>
      <c r="K162" s="257" t="s">
        <v>581</v>
      </c>
      <c r="L162" s="480" t="s">
        <v>473</v>
      </c>
      <c r="M162" s="476">
        <v>2.185962994217626</v>
      </c>
      <c r="N162" s="477">
        <v>9.8420716021507815E-10</v>
      </c>
      <c r="O162" s="481">
        <v>-33.761518870279289</v>
      </c>
      <c r="P162" s="482">
        <v>-17.997974463054049</v>
      </c>
    </row>
    <row r="163" spans="2:19" s="8" customFormat="1" ht="14" customHeight="1" x14ac:dyDescent="0.25">
      <c r="B163" s="777"/>
      <c r="C163" s="326" t="s">
        <v>558</v>
      </c>
      <c r="D163" s="475">
        <v>-2.9375533333333266</v>
      </c>
      <c r="E163" s="476">
        <v>5.6767210280061686</v>
      </c>
      <c r="F163" s="477">
        <v>0.99999246531984742</v>
      </c>
      <c r="G163" s="478">
        <v>-23.405704955550533</v>
      </c>
      <c r="H163" s="479">
        <v>17.53059828888388</v>
      </c>
      <c r="J163" s="777"/>
      <c r="K163" s="257" t="s">
        <v>575</v>
      </c>
      <c r="L163" s="480" t="s">
        <v>474</v>
      </c>
      <c r="M163" s="476">
        <v>2.185962994217626</v>
      </c>
      <c r="N163" s="477">
        <v>3.2805765881604998E-9</v>
      </c>
      <c r="O163" s="481">
        <v>-32.27494553694595</v>
      </c>
      <c r="P163" s="482">
        <v>-16.51140112972071</v>
      </c>
    </row>
    <row r="164" spans="2:19" s="8" customFormat="1" ht="14" customHeight="1" x14ac:dyDescent="0.25">
      <c r="B164" s="777"/>
      <c r="C164" s="326" t="s">
        <v>559</v>
      </c>
      <c r="D164" s="475">
        <v>4.865153333333339</v>
      </c>
      <c r="E164" s="476">
        <v>5.6767210280061686</v>
      </c>
      <c r="F164" s="477">
        <v>0.99900437308126422</v>
      </c>
      <c r="G164" s="478">
        <v>-15.602998288883867</v>
      </c>
      <c r="H164" s="479">
        <v>25.333304955550545</v>
      </c>
      <c r="J164" s="777"/>
      <c r="K164" s="257" t="s">
        <v>601</v>
      </c>
      <c r="L164" s="480" t="s">
        <v>475</v>
      </c>
      <c r="M164" s="476">
        <v>2.185962994217626</v>
      </c>
      <c r="N164" s="477">
        <v>1.2683529893031675E-8</v>
      </c>
      <c r="O164" s="481">
        <v>-30.675972203612616</v>
      </c>
      <c r="P164" s="482">
        <v>-14.912427796387377</v>
      </c>
    </row>
    <row r="165" spans="2:19" s="8" customFormat="1" ht="14" customHeight="1" x14ac:dyDescent="0.25">
      <c r="B165" s="777"/>
      <c r="C165" s="326" t="s">
        <v>560</v>
      </c>
      <c r="D165" s="475">
        <v>6.58265999999999</v>
      </c>
      <c r="E165" s="476">
        <v>5.6767210280061686</v>
      </c>
      <c r="F165" s="477">
        <v>0.9875217569877911</v>
      </c>
      <c r="G165" s="478">
        <v>-13.885491622217216</v>
      </c>
      <c r="H165" s="479">
        <v>27.050811622217196</v>
      </c>
      <c r="J165" s="777"/>
      <c r="K165" s="257" t="s">
        <v>584</v>
      </c>
      <c r="L165" s="486">
        <v>-1.3790433333333318</v>
      </c>
      <c r="M165" s="476">
        <v>2.185962994217626</v>
      </c>
      <c r="N165" s="477">
        <v>0.99994497541773641</v>
      </c>
      <c r="O165" s="481">
        <v>-9.2608155369459517</v>
      </c>
      <c r="P165" s="482">
        <v>6.5027288702792889</v>
      </c>
    </row>
    <row r="166" spans="2:19" s="8" customFormat="1" ht="14" customHeight="1" thickBot="1" x14ac:dyDescent="0.3">
      <c r="B166" s="779"/>
      <c r="C166" s="328" t="s">
        <v>565</v>
      </c>
      <c r="D166" s="501">
        <v>3.4884500000000003</v>
      </c>
      <c r="E166" s="502">
        <v>5.6767210280061686</v>
      </c>
      <c r="F166" s="503">
        <v>0.99995753714780411</v>
      </c>
      <c r="G166" s="504">
        <v>-16.979701622217206</v>
      </c>
      <c r="H166" s="505">
        <v>23.956601622217207</v>
      </c>
      <c r="J166" s="779"/>
      <c r="K166" s="259" t="s">
        <v>578</v>
      </c>
      <c r="L166" s="506">
        <v>-0.55165666666666269</v>
      </c>
      <c r="M166" s="502">
        <v>2.185962994217626</v>
      </c>
      <c r="N166" s="503">
        <v>0.99999999619236357</v>
      </c>
      <c r="O166" s="507">
        <v>-8.4334288702792826</v>
      </c>
      <c r="P166" s="508">
        <v>7.3301155369459581</v>
      </c>
    </row>
    <row r="167" spans="2:19" s="8" customFormat="1" ht="14" customHeight="1" x14ac:dyDescent="0.25">
      <c r="J167" s="780" t="s">
        <v>34</v>
      </c>
      <c r="K167" s="780"/>
      <c r="L167" s="780"/>
      <c r="M167" s="780"/>
      <c r="N167" s="780"/>
      <c r="O167" s="780"/>
      <c r="P167" s="780"/>
    </row>
    <row r="168" spans="2:19" s="8" customFormat="1" ht="14" customHeight="1" thickBot="1" x14ac:dyDescent="0.35">
      <c r="B168" s="1" t="s">
        <v>758</v>
      </c>
    </row>
    <row r="169" spans="2:19" s="8" customFormat="1" ht="14" customHeight="1" x14ac:dyDescent="0.3">
      <c r="B169" s="206"/>
      <c r="C169" s="207"/>
      <c r="D169" s="592" t="s">
        <v>0</v>
      </c>
      <c r="E169" s="594"/>
      <c r="F169" s="595"/>
      <c r="G169" s="588" t="s">
        <v>25</v>
      </c>
      <c r="H169" s="589"/>
      <c r="I169" s="590"/>
      <c r="J169" s="588" t="s">
        <v>301</v>
      </c>
      <c r="K169" s="589"/>
      <c r="L169" s="590"/>
      <c r="M169" s="589" t="s">
        <v>351</v>
      </c>
      <c r="N169" s="589"/>
      <c r="O169" s="591"/>
    </row>
    <row r="170" spans="2:19" s="8" customFormat="1" ht="14" customHeight="1" x14ac:dyDescent="0.3">
      <c r="B170" s="206"/>
      <c r="C170" s="315"/>
      <c r="D170" s="134" t="s">
        <v>11</v>
      </c>
      <c r="E170" s="135" t="s">
        <v>12</v>
      </c>
      <c r="F170" s="136" t="s">
        <v>13</v>
      </c>
      <c r="G170" s="134" t="s">
        <v>11</v>
      </c>
      <c r="H170" s="135" t="s">
        <v>12</v>
      </c>
      <c r="I170" s="136" t="s">
        <v>13</v>
      </c>
      <c r="J170" s="134" t="s">
        <v>11</v>
      </c>
      <c r="K170" s="135" t="s">
        <v>12</v>
      </c>
      <c r="L170" s="136" t="s">
        <v>13</v>
      </c>
      <c r="M170" s="135" t="s">
        <v>11</v>
      </c>
      <c r="N170" s="135" t="s">
        <v>12</v>
      </c>
      <c r="O170" s="137" t="s">
        <v>13</v>
      </c>
    </row>
    <row r="171" spans="2:19" s="8" customFormat="1" ht="14" customHeight="1" x14ac:dyDescent="0.25">
      <c r="C171" s="89" t="s">
        <v>35</v>
      </c>
      <c r="D171" s="7">
        <v>1.261665</v>
      </c>
      <c r="E171" s="8">
        <v>1.333634</v>
      </c>
      <c r="F171" s="9">
        <v>1.295774</v>
      </c>
      <c r="G171" s="7">
        <v>1.354447</v>
      </c>
      <c r="H171" s="8">
        <v>1.357491</v>
      </c>
      <c r="I171" s="9">
        <v>1.26525</v>
      </c>
      <c r="J171" s="7">
        <v>1.08894</v>
      </c>
      <c r="K171" s="8">
        <v>1.0602199999999999</v>
      </c>
      <c r="L171" s="9">
        <v>1.031639</v>
      </c>
      <c r="M171" s="8">
        <v>1.033128</v>
      </c>
      <c r="N171" s="8">
        <v>1.090732</v>
      </c>
      <c r="O171" s="44">
        <v>1.071814</v>
      </c>
    </row>
    <row r="172" spans="2:19" s="8" customFormat="1" ht="14" customHeight="1" thickBot="1" x14ac:dyDescent="0.3">
      <c r="C172" s="90" t="s">
        <v>36</v>
      </c>
      <c r="D172" s="67">
        <v>0.123406</v>
      </c>
      <c r="E172" s="66">
        <v>0.13294</v>
      </c>
      <c r="F172" s="48">
        <v>0.12508</v>
      </c>
      <c r="G172" s="67">
        <v>0.184143</v>
      </c>
      <c r="H172" s="66">
        <v>0.17749200000000001</v>
      </c>
      <c r="I172" s="48">
        <v>0.19337099999999999</v>
      </c>
      <c r="J172" s="67">
        <v>6.0308E-2</v>
      </c>
      <c r="K172" s="66">
        <v>7.0995000000000003E-2</v>
      </c>
      <c r="L172" s="48">
        <v>6.1648000000000001E-2</v>
      </c>
      <c r="M172" s="66">
        <v>6.5686999999999995E-2</v>
      </c>
      <c r="N172" s="66">
        <v>5.3643000000000003E-2</v>
      </c>
      <c r="O172" s="41">
        <v>6.4283999999999994E-2</v>
      </c>
    </row>
    <row r="173" spans="2:19" s="8" customFormat="1" ht="14" customHeight="1" x14ac:dyDescent="0.25"/>
    <row r="174" spans="2:19" s="8" customFormat="1" ht="14" customHeight="1" x14ac:dyDescent="0.25"/>
    <row r="175" spans="2:19" s="206" customFormat="1" ht="14" customHeight="1" x14ac:dyDescent="0.3">
      <c r="C175" s="568" t="s">
        <v>311</v>
      </c>
      <c r="L175" s="568" t="s">
        <v>312</v>
      </c>
    </row>
    <row r="176" spans="2:19" s="8" customFormat="1" ht="14" customHeight="1" x14ac:dyDescent="0.25">
      <c r="C176" s="770" t="s">
        <v>30</v>
      </c>
      <c r="D176" s="770"/>
      <c r="E176" s="770"/>
      <c r="F176" s="770"/>
      <c r="G176" s="770"/>
      <c r="H176" s="770"/>
      <c r="I176" s="770"/>
      <c r="J176" s="133"/>
      <c r="L176" s="770" t="s">
        <v>30</v>
      </c>
      <c r="M176" s="770"/>
      <c r="N176" s="770"/>
      <c r="O176" s="770"/>
      <c r="P176" s="770"/>
      <c r="Q176" s="770"/>
      <c r="R176" s="770"/>
      <c r="S176" s="133"/>
    </row>
    <row r="177" spans="1:19" s="8" customFormat="1" ht="14" customHeight="1" x14ac:dyDescent="0.25">
      <c r="C177" s="440" t="s">
        <v>31</v>
      </c>
      <c r="D177" s="771" t="s">
        <v>101</v>
      </c>
      <c r="E177" s="772"/>
      <c r="F177" s="772"/>
      <c r="G177" s="772"/>
      <c r="H177" s="772"/>
      <c r="I177" s="772"/>
      <c r="J177" s="772"/>
      <c r="L177" s="440" t="s">
        <v>31</v>
      </c>
      <c r="M177" s="771" t="s">
        <v>32</v>
      </c>
      <c r="N177" s="772"/>
      <c r="O177" s="772"/>
      <c r="P177" s="772"/>
      <c r="Q177" s="772"/>
      <c r="R177" s="772"/>
      <c r="S177" s="772"/>
    </row>
    <row r="178" spans="1:19" s="8" customFormat="1" ht="14" customHeight="1" thickBot="1" x14ac:dyDescent="0.3">
      <c r="C178" s="440" t="s">
        <v>16</v>
      </c>
      <c r="D178" s="133"/>
      <c r="E178" s="133"/>
      <c r="F178" s="133"/>
      <c r="G178" s="133"/>
      <c r="H178" s="133"/>
      <c r="I178" s="133"/>
      <c r="J178" s="133"/>
      <c r="L178" s="440" t="s">
        <v>16</v>
      </c>
      <c r="M178" s="133"/>
      <c r="N178" s="133"/>
      <c r="O178" s="133"/>
      <c r="P178" s="133"/>
      <c r="Q178" s="133"/>
      <c r="R178" s="133"/>
      <c r="S178" s="133"/>
    </row>
    <row r="179" spans="1:19" s="8" customFormat="1" ht="14" customHeight="1" x14ac:dyDescent="0.25">
      <c r="C179" s="754" t="s">
        <v>17</v>
      </c>
      <c r="D179" s="755"/>
      <c r="E179" s="765" t="s">
        <v>19</v>
      </c>
      <c r="F179" s="767" t="s">
        <v>20</v>
      </c>
      <c r="G179" s="767" t="s">
        <v>21</v>
      </c>
      <c r="H179" s="767" t="s">
        <v>22</v>
      </c>
      <c r="I179" s="769"/>
      <c r="J179" s="133"/>
      <c r="L179" s="754" t="s">
        <v>17</v>
      </c>
      <c r="M179" s="755"/>
      <c r="N179" s="765" t="s">
        <v>19</v>
      </c>
      <c r="O179" s="767" t="s">
        <v>20</v>
      </c>
      <c r="P179" s="767" t="s">
        <v>21</v>
      </c>
      <c r="Q179" s="767" t="s">
        <v>22</v>
      </c>
      <c r="R179" s="769"/>
      <c r="S179" s="133"/>
    </row>
    <row r="180" spans="1:19" s="8" customFormat="1" ht="14" customHeight="1" thickBot="1" x14ac:dyDescent="0.3">
      <c r="C180" s="756"/>
      <c r="D180" s="757"/>
      <c r="E180" s="766"/>
      <c r="F180" s="768"/>
      <c r="G180" s="768"/>
      <c r="H180" s="509" t="s">
        <v>23</v>
      </c>
      <c r="I180" s="510" t="s">
        <v>24</v>
      </c>
      <c r="J180" s="133"/>
      <c r="L180" s="756"/>
      <c r="M180" s="757"/>
      <c r="N180" s="766"/>
      <c r="O180" s="768"/>
      <c r="P180" s="768"/>
      <c r="Q180" s="509" t="s">
        <v>23</v>
      </c>
      <c r="R180" s="510" t="s">
        <v>24</v>
      </c>
      <c r="S180" s="133"/>
    </row>
    <row r="181" spans="1:19" s="8" customFormat="1" ht="14" customHeight="1" x14ac:dyDescent="0.25">
      <c r="C181" s="169" t="s">
        <v>0</v>
      </c>
      <c r="D181" s="170" t="s">
        <v>302</v>
      </c>
      <c r="E181" s="155">
        <v>-2.8705000000000203E-2</v>
      </c>
      <c r="F181" s="156">
        <v>3.0888665651371577E-2</v>
      </c>
      <c r="G181" s="157">
        <v>0.79066259307424636</v>
      </c>
      <c r="H181" s="158">
        <v>-0.12762138037444085</v>
      </c>
      <c r="I181" s="159">
        <v>7.0211380374440441E-2</v>
      </c>
      <c r="J181" s="133"/>
      <c r="L181" s="169" t="s">
        <v>0</v>
      </c>
      <c r="M181" s="170" t="s">
        <v>302</v>
      </c>
      <c r="N181" s="167" t="s">
        <v>509</v>
      </c>
      <c r="O181" s="156">
        <v>5.2721613267762866E-3</v>
      </c>
      <c r="P181" s="157">
        <v>1.9748532381291817E-5</v>
      </c>
      <c r="Q181" s="158">
        <v>-7.474331639446076E-2</v>
      </c>
      <c r="R181" s="159">
        <v>-4.097668360553923E-2</v>
      </c>
      <c r="S181" s="133"/>
    </row>
    <row r="182" spans="1:19" s="8" customFormat="1" ht="14" customHeight="1" x14ac:dyDescent="0.25">
      <c r="C182" s="139"/>
      <c r="D182" s="151" t="s">
        <v>301</v>
      </c>
      <c r="E182" s="140" t="s">
        <v>352</v>
      </c>
      <c r="F182" s="141">
        <v>3.0888665651371577E-2</v>
      </c>
      <c r="G182" s="142">
        <v>2.7265109805563181E-4</v>
      </c>
      <c r="H182" s="143">
        <v>0.13784161962555894</v>
      </c>
      <c r="I182" s="144">
        <v>0.3356743803744402</v>
      </c>
      <c r="J182" s="133"/>
      <c r="L182" s="139"/>
      <c r="M182" s="151" t="s">
        <v>301</v>
      </c>
      <c r="N182" s="140" t="s">
        <v>510</v>
      </c>
      <c r="O182" s="141">
        <v>5.2721613267762866E-3</v>
      </c>
      <c r="P182" s="142">
        <v>1.0605092549575978E-5</v>
      </c>
      <c r="Q182" s="143">
        <v>4.5941683605539241E-2</v>
      </c>
      <c r="R182" s="144">
        <v>7.9708316394460771E-2</v>
      </c>
      <c r="S182" s="133"/>
    </row>
    <row r="183" spans="1:19" s="8" customFormat="1" ht="14" customHeight="1" x14ac:dyDescent="0.25">
      <c r="C183" s="160"/>
      <c r="D183" s="161" t="s">
        <v>308</v>
      </c>
      <c r="E183" s="162" t="s">
        <v>353</v>
      </c>
      <c r="F183" s="163">
        <v>3.0888665651371577E-2</v>
      </c>
      <c r="G183" s="164">
        <v>3.1651552700162622E-4</v>
      </c>
      <c r="H183" s="165">
        <v>0.13288328629222576</v>
      </c>
      <c r="I183" s="166">
        <v>0.33071604704110702</v>
      </c>
      <c r="J183" s="133"/>
      <c r="L183" s="160"/>
      <c r="M183" s="161" t="s">
        <v>308</v>
      </c>
      <c r="N183" s="162" t="s">
        <v>511</v>
      </c>
      <c r="O183" s="163">
        <v>5.2721613267762866E-3</v>
      </c>
      <c r="P183" s="164">
        <v>7.3421913712179432E-6</v>
      </c>
      <c r="Q183" s="165">
        <v>4.9054016938872583E-2</v>
      </c>
      <c r="R183" s="166">
        <v>8.2820649727794113E-2</v>
      </c>
      <c r="S183" s="133"/>
    </row>
    <row r="184" spans="1:19" s="8" customFormat="1" ht="14" customHeight="1" x14ac:dyDescent="0.25">
      <c r="C184" s="153" t="s">
        <v>302</v>
      </c>
      <c r="D184" s="154" t="s">
        <v>0</v>
      </c>
      <c r="E184" s="155">
        <v>2.8705000000000203E-2</v>
      </c>
      <c r="F184" s="156">
        <v>3.0888665651371577E-2</v>
      </c>
      <c r="G184" s="157">
        <v>0.79066259307424636</v>
      </c>
      <c r="H184" s="158">
        <v>-7.0211380374440441E-2</v>
      </c>
      <c r="I184" s="159">
        <v>0.12762138037444085</v>
      </c>
      <c r="J184" s="133"/>
      <c r="L184" s="153" t="s">
        <v>302</v>
      </c>
      <c r="M184" s="154" t="s">
        <v>0</v>
      </c>
      <c r="N184" s="167" t="s">
        <v>512</v>
      </c>
      <c r="O184" s="156">
        <v>5.2721613267762866E-3</v>
      </c>
      <c r="P184" s="157">
        <v>1.9748532381291817E-5</v>
      </c>
      <c r="Q184" s="158">
        <v>4.097668360553923E-2</v>
      </c>
      <c r="R184" s="159">
        <v>7.474331639446076E-2</v>
      </c>
      <c r="S184" s="133"/>
    </row>
    <row r="185" spans="1:19" s="8" customFormat="1" ht="14" customHeight="1" x14ac:dyDescent="0.25">
      <c r="C185" s="139"/>
      <c r="D185" s="151" t="s">
        <v>301</v>
      </c>
      <c r="E185" s="140" t="s">
        <v>354</v>
      </c>
      <c r="F185" s="141">
        <v>3.0888665651371577E-2</v>
      </c>
      <c r="G185" s="142">
        <v>1.2022225223173866E-4</v>
      </c>
      <c r="H185" s="143">
        <v>0.16654661962555914</v>
      </c>
      <c r="I185" s="144">
        <v>0.3643793803744404</v>
      </c>
      <c r="J185" s="133"/>
      <c r="L185" s="139"/>
      <c r="M185" s="151" t="s">
        <v>301</v>
      </c>
      <c r="N185" s="140" t="s">
        <v>513</v>
      </c>
      <c r="O185" s="141">
        <v>5.2721613267762866E-3</v>
      </c>
      <c r="P185" s="142">
        <v>6.6695298950314452E-8</v>
      </c>
      <c r="Q185" s="143">
        <v>0.10380168360553924</v>
      </c>
      <c r="R185" s="144">
        <v>0.13756831639446077</v>
      </c>
      <c r="S185" s="133"/>
    </row>
    <row r="186" spans="1:19" s="8" customFormat="1" ht="14" customHeight="1" x14ac:dyDescent="0.25">
      <c r="C186" s="160"/>
      <c r="D186" s="161" t="s">
        <v>308</v>
      </c>
      <c r="E186" s="162" t="s">
        <v>355</v>
      </c>
      <c r="F186" s="163">
        <v>3.0888665651371577E-2</v>
      </c>
      <c r="G186" s="164">
        <v>1.3777117355695534E-4</v>
      </c>
      <c r="H186" s="165">
        <v>0.16158828629222596</v>
      </c>
      <c r="I186" s="166">
        <v>0.35942104704110722</v>
      </c>
      <c r="J186" s="133"/>
      <c r="L186" s="160"/>
      <c r="M186" s="161" t="s">
        <v>308</v>
      </c>
      <c r="N186" s="162" t="s">
        <v>514</v>
      </c>
      <c r="O186" s="163">
        <v>5.2721613267762866E-3</v>
      </c>
      <c r="P186" s="164">
        <v>5.4561761775318018E-8</v>
      </c>
      <c r="Q186" s="165">
        <v>0.10691401693887258</v>
      </c>
      <c r="R186" s="166">
        <v>0.14068064972779409</v>
      </c>
      <c r="S186" s="133"/>
    </row>
    <row r="187" spans="1:19" s="8" customFormat="1" ht="14" customHeight="1" x14ac:dyDescent="0.25">
      <c r="C187" s="153" t="s">
        <v>301</v>
      </c>
      <c r="D187" s="154" t="s">
        <v>0</v>
      </c>
      <c r="E187" s="167" t="s">
        <v>356</v>
      </c>
      <c r="F187" s="156">
        <v>3.0888665651371577E-2</v>
      </c>
      <c r="G187" s="157">
        <v>2.7265109805563181E-4</v>
      </c>
      <c r="H187" s="158">
        <v>-0.3356743803744402</v>
      </c>
      <c r="I187" s="159">
        <v>-0.13784161962555894</v>
      </c>
      <c r="J187" s="133"/>
      <c r="L187" s="153" t="s">
        <v>301</v>
      </c>
      <c r="M187" s="154" t="s">
        <v>0</v>
      </c>
      <c r="N187" s="167" t="s">
        <v>515</v>
      </c>
      <c r="O187" s="156">
        <v>5.2721613267762866E-3</v>
      </c>
      <c r="P187" s="157">
        <v>1.0605092549575978E-5</v>
      </c>
      <c r="Q187" s="158">
        <v>-7.9708316394460771E-2</v>
      </c>
      <c r="R187" s="159">
        <v>-4.5941683605539241E-2</v>
      </c>
      <c r="S187" s="133"/>
    </row>
    <row r="188" spans="1:19" s="8" customFormat="1" ht="14" customHeight="1" x14ac:dyDescent="0.3">
      <c r="A188" s="206"/>
      <c r="C188" s="139"/>
      <c r="D188" s="151" t="s">
        <v>302</v>
      </c>
      <c r="E188" s="140" t="s">
        <v>357</v>
      </c>
      <c r="F188" s="141">
        <v>3.0888665651371577E-2</v>
      </c>
      <c r="G188" s="142">
        <v>1.2022225223173866E-4</v>
      </c>
      <c r="H188" s="143">
        <v>-0.3643793803744404</v>
      </c>
      <c r="I188" s="144">
        <v>-0.16654661962555914</v>
      </c>
      <c r="J188" s="133"/>
      <c r="L188" s="139"/>
      <c r="M188" s="151" t="s">
        <v>302</v>
      </c>
      <c r="N188" s="140" t="s">
        <v>516</v>
      </c>
      <c r="O188" s="141">
        <v>5.2721613267762866E-3</v>
      </c>
      <c r="P188" s="142">
        <v>6.6695298950314452E-8</v>
      </c>
      <c r="Q188" s="143">
        <v>-0.13756831639446077</v>
      </c>
      <c r="R188" s="144">
        <v>-0.10380168360553924</v>
      </c>
      <c r="S188" s="133"/>
    </row>
    <row r="189" spans="1:19" s="8" customFormat="1" ht="14" customHeight="1" x14ac:dyDescent="0.25">
      <c r="C189" s="160"/>
      <c r="D189" s="161" t="s">
        <v>308</v>
      </c>
      <c r="E189" s="168">
        <v>-4.9583333333331758E-3</v>
      </c>
      <c r="F189" s="163">
        <v>3.0888665651371577E-2</v>
      </c>
      <c r="G189" s="164">
        <v>0.99840126358317849</v>
      </c>
      <c r="H189" s="165">
        <v>-0.10387471370777382</v>
      </c>
      <c r="I189" s="166">
        <v>9.3958047041107468E-2</v>
      </c>
      <c r="J189" s="133"/>
      <c r="L189" s="160"/>
      <c r="M189" s="161" t="s">
        <v>308</v>
      </c>
      <c r="N189" s="168">
        <v>3.112333333333335E-3</v>
      </c>
      <c r="O189" s="163">
        <v>5.2721613267762866E-3</v>
      </c>
      <c r="P189" s="164">
        <v>0.93222132412988901</v>
      </c>
      <c r="Q189" s="165">
        <v>-1.377098306112743E-2</v>
      </c>
      <c r="R189" s="166">
        <v>1.99956497277941E-2</v>
      </c>
      <c r="S189" s="133"/>
    </row>
    <row r="190" spans="1:19" s="8" customFormat="1" ht="14" customHeight="1" x14ac:dyDescent="0.25">
      <c r="C190" s="153" t="s">
        <v>308</v>
      </c>
      <c r="D190" s="154" t="s">
        <v>0</v>
      </c>
      <c r="E190" s="167" t="s">
        <v>358</v>
      </c>
      <c r="F190" s="156">
        <v>3.0888665651371577E-2</v>
      </c>
      <c r="G190" s="157">
        <v>3.1651552700162622E-4</v>
      </c>
      <c r="H190" s="158">
        <v>-0.33071604704110702</v>
      </c>
      <c r="I190" s="159">
        <v>-0.13288328629222576</v>
      </c>
      <c r="J190" s="133"/>
      <c r="L190" s="153" t="s">
        <v>308</v>
      </c>
      <c r="M190" s="154" t="s">
        <v>0</v>
      </c>
      <c r="N190" s="167" t="s">
        <v>517</v>
      </c>
      <c r="O190" s="156">
        <v>5.2721613267762866E-3</v>
      </c>
      <c r="P190" s="157">
        <v>7.3421913712179432E-6</v>
      </c>
      <c r="Q190" s="158">
        <v>-8.2820649727794113E-2</v>
      </c>
      <c r="R190" s="159">
        <v>-4.9054016938872583E-2</v>
      </c>
      <c r="S190" s="133"/>
    </row>
    <row r="191" spans="1:19" s="8" customFormat="1" ht="14" customHeight="1" x14ac:dyDescent="0.25">
      <c r="C191" s="139"/>
      <c r="D191" s="151" t="s">
        <v>302</v>
      </c>
      <c r="E191" s="140" t="s">
        <v>359</v>
      </c>
      <c r="F191" s="141">
        <v>3.0888665651371577E-2</v>
      </c>
      <c r="G191" s="142">
        <v>1.3777117355695534E-4</v>
      </c>
      <c r="H191" s="143">
        <v>-0.35942104704110722</v>
      </c>
      <c r="I191" s="144">
        <v>-0.16158828629222596</v>
      </c>
      <c r="J191" s="133"/>
      <c r="L191" s="139"/>
      <c r="M191" s="151" t="s">
        <v>302</v>
      </c>
      <c r="N191" s="140" t="s">
        <v>518</v>
      </c>
      <c r="O191" s="141">
        <v>5.2721613267762866E-3</v>
      </c>
      <c r="P191" s="142">
        <v>5.4561761775318018E-8</v>
      </c>
      <c r="Q191" s="143">
        <v>-0.14068064972779409</v>
      </c>
      <c r="R191" s="144">
        <v>-0.10691401693887258</v>
      </c>
      <c r="S191" s="133"/>
    </row>
    <row r="192" spans="1:19" s="8" customFormat="1" ht="14" customHeight="1" thickBot="1" x14ac:dyDescent="0.3">
      <c r="C192" s="145"/>
      <c r="D192" s="152" t="s">
        <v>301</v>
      </c>
      <c r="E192" s="146">
        <v>4.9583333333331758E-3</v>
      </c>
      <c r="F192" s="147">
        <v>3.0888665651371577E-2</v>
      </c>
      <c r="G192" s="148">
        <v>0.99840126358317849</v>
      </c>
      <c r="H192" s="149">
        <v>-9.3958047041107468E-2</v>
      </c>
      <c r="I192" s="150">
        <v>0.10387471370777382</v>
      </c>
      <c r="J192" s="133"/>
      <c r="L192" s="145"/>
      <c r="M192" s="152" t="s">
        <v>301</v>
      </c>
      <c r="N192" s="146">
        <v>-3.112333333333335E-3</v>
      </c>
      <c r="O192" s="147">
        <v>5.2721613267762866E-3</v>
      </c>
      <c r="P192" s="148">
        <v>0.93222132412988901</v>
      </c>
      <c r="Q192" s="149">
        <v>-1.99956497277941E-2</v>
      </c>
      <c r="R192" s="150">
        <v>1.377098306112743E-2</v>
      </c>
      <c r="S192" s="133"/>
    </row>
    <row r="193" spans="2:21" s="8" customFormat="1" ht="14" customHeight="1" x14ac:dyDescent="0.25">
      <c r="C193" s="316"/>
      <c r="D193" s="316"/>
      <c r="E193" s="316"/>
      <c r="F193" s="316"/>
      <c r="G193" s="316"/>
      <c r="H193" s="316"/>
      <c r="I193" s="316"/>
      <c r="J193" s="133"/>
      <c r="L193" s="316"/>
      <c r="M193" s="316"/>
      <c r="N193" s="316"/>
      <c r="O193" s="316"/>
      <c r="P193" s="316"/>
      <c r="Q193" s="316"/>
      <c r="R193" s="316"/>
      <c r="S193" s="133"/>
    </row>
    <row r="194" spans="2:21" s="8" customFormat="1" ht="14" customHeight="1" thickBot="1" x14ac:dyDescent="0.35">
      <c r="B194" s="1" t="s">
        <v>759</v>
      </c>
    </row>
    <row r="195" spans="2:21" s="8" customFormat="1" ht="14" customHeight="1" x14ac:dyDescent="0.3">
      <c r="C195" s="207"/>
      <c r="D195" s="773" t="s">
        <v>0</v>
      </c>
      <c r="E195" s="774"/>
      <c r="F195" s="775"/>
      <c r="G195" s="588" t="s">
        <v>301</v>
      </c>
      <c r="H195" s="589"/>
      <c r="I195" s="590"/>
      <c r="J195" s="588" t="s">
        <v>58</v>
      </c>
      <c r="K195" s="589"/>
      <c r="L195" s="590"/>
      <c r="M195" s="588" t="s">
        <v>349</v>
      </c>
      <c r="N195" s="589"/>
      <c r="O195" s="590"/>
      <c r="P195" s="588" t="s">
        <v>59</v>
      </c>
      <c r="Q195" s="589"/>
      <c r="R195" s="590"/>
      <c r="S195" s="589" t="s">
        <v>350</v>
      </c>
      <c r="T195" s="589"/>
      <c r="U195" s="591"/>
    </row>
    <row r="196" spans="2:21" s="8" customFormat="1" ht="14" customHeight="1" x14ac:dyDescent="0.25">
      <c r="C196" s="45"/>
      <c r="D196" s="4" t="s">
        <v>11</v>
      </c>
      <c r="E196" s="5" t="s">
        <v>12</v>
      </c>
      <c r="F196" s="6" t="s">
        <v>13</v>
      </c>
      <c r="G196" s="4" t="s">
        <v>11</v>
      </c>
      <c r="H196" s="5" t="s">
        <v>12</v>
      </c>
      <c r="I196" s="6" t="s">
        <v>13</v>
      </c>
      <c r="J196" s="4" t="s">
        <v>11</v>
      </c>
      <c r="K196" s="5" t="s">
        <v>12</v>
      </c>
      <c r="L196" s="6" t="s">
        <v>13</v>
      </c>
      <c r="M196" s="4" t="s">
        <v>11</v>
      </c>
      <c r="N196" s="5" t="s">
        <v>12</v>
      </c>
      <c r="O196" s="6" t="s">
        <v>13</v>
      </c>
      <c r="P196" s="4" t="s">
        <v>11</v>
      </c>
      <c r="Q196" s="5" t="s">
        <v>12</v>
      </c>
      <c r="R196" s="6" t="s">
        <v>13</v>
      </c>
      <c r="S196" s="5" t="s">
        <v>11</v>
      </c>
      <c r="T196" s="5" t="s">
        <v>12</v>
      </c>
      <c r="U196" s="50" t="s">
        <v>13</v>
      </c>
    </row>
    <row r="197" spans="2:21" s="8" customFormat="1" ht="14" customHeight="1" x14ac:dyDescent="0.25">
      <c r="C197" s="89" t="s">
        <v>35</v>
      </c>
      <c r="D197" s="7">
        <v>1.2580359999999999</v>
      </c>
      <c r="E197" s="8">
        <v>1.263809</v>
      </c>
      <c r="F197" s="9">
        <v>1.2452259999999999</v>
      </c>
      <c r="G197" s="7">
        <v>1.1376759999999999</v>
      </c>
      <c r="H197" s="8">
        <v>1.147251</v>
      </c>
      <c r="I197" s="9">
        <v>1.1680889999999999</v>
      </c>
      <c r="J197" s="7">
        <v>1.2505660000000001</v>
      </c>
      <c r="K197" s="8">
        <v>1.2433989999999999</v>
      </c>
      <c r="L197" s="9">
        <v>1.2887459999999999</v>
      </c>
      <c r="M197" s="7">
        <v>1.1966589999999999</v>
      </c>
      <c r="N197" s="8">
        <v>1.200993</v>
      </c>
      <c r="O197" s="9">
        <v>1.1626289999999999</v>
      </c>
      <c r="P197" s="7">
        <v>1.2537670000000001</v>
      </c>
      <c r="Q197" s="8">
        <v>1.2246349999999999</v>
      </c>
      <c r="R197" s="9">
        <v>1.2304470000000001</v>
      </c>
      <c r="S197" s="8">
        <v>1.17517</v>
      </c>
      <c r="T197" s="8">
        <v>1.1499140000000001</v>
      </c>
      <c r="U197" s="44">
        <v>1.158296</v>
      </c>
    </row>
    <row r="198" spans="2:21" s="8" customFormat="1" ht="14" customHeight="1" thickBot="1" x14ac:dyDescent="0.3">
      <c r="C198" s="90" t="s">
        <v>36</v>
      </c>
      <c r="D198" s="67">
        <v>0.24058599999999999</v>
      </c>
      <c r="E198" s="66">
        <v>0.289269</v>
      </c>
      <c r="F198" s="48">
        <v>0.269959</v>
      </c>
      <c r="G198" s="67">
        <v>7.8608999999999998E-2</v>
      </c>
      <c r="H198" s="66">
        <v>8.3735000000000004E-2</v>
      </c>
      <c r="I198" s="48">
        <v>7.1708999999999995E-2</v>
      </c>
      <c r="J198" s="67">
        <v>0.207368</v>
      </c>
      <c r="K198" s="66">
        <v>0.189138</v>
      </c>
      <c r="L198" s="48">
        <v>0.18254699999999999</v>
      </c>
      <c r="M198" s="67">
        <v>0.123115</v>
      </c>
      <c r="N198" s="66">
        <v>0.101595</v>
      </c>
      <c r="O198" s="48">
        <v>0.126559</v>
      </c>
      <c r="P198" s="67">
        <v>0.18027000000000001</v>
      </c>
      <c r="Q198" s="66">
        <v>0.17974100000000001</v>
      </c>
      <c r="R198" s="48">
        <v>0.199874</v>
      </c>
      <c r="S198" s="66">
        <v>0.119558</v>
      </c>
      <c r="T198" s="66">
        <v>0.11894</v>
      </c>
      <c r="U198" s="41">
        <v>0.110138</v>
      </c>
    </row>
    <row r="199" spans="2:21" s="8" customFormat="1" ht="14" customHeight="1" x14ac:dyDescent="0.25"/>
    <row r="200" spans="2:21" s="206" customFormat="1" ht="14" customHeight="1" x14ac:dyDescent="0.3">
      <c r="C200" s="568" t="s">
        <v>311</v>
      </c>
      <c r="L200" s="568" t="s">
        <v>312</v>
      </c>
    </row>
    <row r="201" spans="2:21" s="8" customFormat="1" ht="14" customHeight="1" x14ac:dyDescent="0.25">
      <c r="C201" s="770" t="s">
        <v>30</v>
      </c>
      <c r="D201" s="770"/>
      <c r="E201" s="770"/>
      <c r="F201" s="770"/>
      <c r="G201" s="770"/>
      <c r="H201" s="770"/>
      <c r="I201" s="770"/>
      <c r="J201" s="133"/>
      <c r="L201" s="770" t="s">
        <v>30</v>
      </c>
      <c r="M201" s="770"/>
      <c r="N201" s="770"/>
      <c r="O201" s="770"/>
      <c r="P201" s="770"/>
      <c r="Q201" s="770"/>
      <c r="R201" s="770"/>
      <c r="S201" s="133"/>
    </row>
    <row r="202" spans="2:21" s="8" customFormat="1" ht="14" customHeight="1" x14ac:dyDescent="0.25">
      <c r="C202" s="440" t="s">
        <v>31</v>
      </c>
      <c r="D202" s="771" t="s">
        <v>101</v>
      </c>
      <c r="E202" s="772"/>
      <c r="F202" s="772"/>
      <c r="G202" s="772"/>
      <c r="H202" s="772"/>
      <c r="I202" s="772"/>
      <c r="J202" s="772"/>
      <c r="L202" s="440" t="s">
        <v>31</v>
      </c>
      <c r="M202" s="771" t="s">
        <v>101</v>
      </c>
      <c r="N202" s="772"/>
      <c r="O202" s="772"/>
      <c r="P202" s="772"/>
      <c r="Q202" s="772"/>
      <c r="R202" s="772"/>
      <c r="S202" s="772"/>
    </row>
    <row r="203" spans="2:21" s="8" customFormat="1" ht="14" customHeight="1" thickBot="1" x14ac:dyDescent="0.3">
      <c r="C203" s="440" t="s">
        <v>16</v>
      </c>
      <c r="D203" s="133"/>
      <c r="E203" s="133"/>
      <c r="F203" s="133"/>
      <c r="G203" s="133"/>
      <c r="H203" s="133"/>
      <c r="I203" s="133"/>
      <c r="J203" s="133"/>
      <c r="L203" s="440" t="s">
        <v>16</v>
      </c>
      <c r="M203" s="133"/>
      <c r="N203" s="133"/>
      <c r="O203" s="133"/>
      <c r="P203" s="133"/>
      <c r="Q203" s="133"/>
      <c r="R203" s="133"/>
      <c r="S203" s="133"/>
    </row>
    <row r="204" spans="2:21" s="8" customFormat="1" ht="14" customHeight="1" x14ac:dyDescent="0.25">
      <c r="C204" s="754" t="s">
        <v>17</v>
      </c>
      <c r="D204" s="755"/>
      <c r="E204" s="765" t="s">
        <v>19</v>
      </c>
      <c r="F204" s="767" t="s">
        <v>20</v>
      </c>
      <c r="G204" s="767" t="s">
        <v>21</v>
      </c>
      <c r="H204" s="767" t="s">
        <v>22</v>
      </c>
      <c r="I204" s="769"/>
      <c r="J204" s="511"/>
      <c r="L204" s="754" t="s">
        <v>17</v>
      </c>
      <c r="M204" s="755"/>
      <c r="N204" s="765" t="s">
        <v>19</v>
      </c>
      <c r="O204" s="767" t="s">
        <v>20</v>
      </c>
      <c r="P204" s="767" t="s">
        <v>21</v>
      </c>
      <c r="Q204" s="767" t="s">
        <v>22</v>
      </c>
      <c r="R204" s="769"/>
      <c r="S204" s="511"/>
    </row>
    <row r="205" spans="2:21" s="8" customFormat="1" ht="14" customHeight="1" thickBot="1" x14ac:dyDescent="0.3">
      <c r="C205" s="756"/>
      <c r="D205" s="757"/>
      <c r="E205" s="766"/>
      <c r="F205" s="768"/>
      <c r="G205" s="768"/>
      <c r="H205" s="509" t="s">
        <v>23</v>
      </c>
      <c r="I205" s="510" t="s">
        <v>24</v>
      </c>
      <c r="J205" s="511"/>
      <c r="L205" s="756"/>
      <c r="M205" s="757"/>
      <c r="N205" s="766"/>
      <c r="O205" s="768"/>
      <c r="P205" s="768"/>
      <c r="Q205" s="509" t="s">
        <v>23</v>
      </c>
      <c r="R205" s="510" t="s">
        <v>24</v>
      </c>
      <c r="S205" s="511"/>
    </row>
    <row r="206" spans="2:21" s="8" customFormat="1" ht="14" customHeight="1" x14ac:dyDescent="0.25">
      <c r="C206" s="512" t="s">
        <v>0</v>
      </c>
      <c r="D206" s="513" t="s">
        <v>301</v>
      </c>
      <c r="E206" s="514" t="s">
        <v>621</v>
      </c>
      <c r="F206" s="515">
        <v>1.4028268490867002E-2</v>
      </c>
      <c r="G206" s="516">
        <v>8.6678377222315639E-5</v>
      </c>
      <c r="H206" s="517">
        <v>5.7565156218578523E-2</v>
      </c>
      <c r="I206" s="518">
        <v>0.15180484378142131</v>
      </c>
      <c r="J206" s="511"/>
      <c r="L206" s="512" t="s">
        <v>0</v>
      </c>
      <c r="M206" s="513" t="s">
        <v>301</v>
      </c>
      <c r="N206" s="514" t="s">
        <v>622</v>
      </c>
      <c r="O206" s="515">
        <v>1.1279899525097566E-2</v>
      </c>
      <c r="P206" s="516">
        <v>1.3481366467615885E-8</v>
      </c>
      <c r="Q206" s="517">
        <v>0.15069871009175079</v>
      </c>
      <c r="R206" s="518">
        <v>0.22647528990824922</v>
      </c>
      <c r="S206" s="511"/>
    </row>
    <row r="207" spans="2:21" s="8" customFormat="1" ht="14" customHeight="1" x14ac:dyDescent="0.25">
      <c r="C207" s="519"/>
      <c r="D207" s="520" t="s">
        <v>58</v>
      </c>
      <c r="E207" s="521">
        <v>-5.2133333333335141E-3</v>
      </c>
      <c r="F207" s="522">
        <v>1.4028268490867002E-2</v>
      </c>
      <c r="G207" s="523">
        <v>0.99881740808537123</v>
      </c>
      <c r="H207" s="524">
        <v>-5.2333177114754909E-2</v>
      </c>
      <c r="I207" s="525">
        <v>4.190651044808788E-2</v>
      </c>
      <c r="J207" s="511"/>
      <c r="L207" s="519"/>
      <c r="M207" s="520" t="s">
        <v>58</v>
      </c>
      <c r="N207" s="526" t="s">
        <v>623</v>
      </c>
      <c r="O207" s="522">
        <v>1.1279899525097566E-2</v>
      </c>
      <c r="P207" s="523">
        <v>3.1618364666075038E-4</v>
      </c>
      <c r="Q207" s="524">
        <v>3.5698710091750775E-2</v>
      </c>
      <c r="R207" s="525">
        <v>0.1114752899082492</v>
      </c>
      <c r="S207" s="511"/>
    </row>
    <row r="208" spans="2:21" s="8" customFormat="1" ht="14" customHeight="1" x14ac:dyDescent="0.25">
      <c r="C208" s="519"/>
      <c r="D208" s="520" t="s">
        <v>349</v>
      </c>
      <c r="E208" s="526" t="s">
        <v>624</v>
      </c>
      <c r="F208" s="522">
        <v>1.4028268490867002E-2</v>
      </c>
      <c r="G208" s="523">
        <v>3.7202251081899229E-3</v>
      </c>
      <c r="H208" s="524">
        <v>2.1810156218578541E-2</v>
      </c>
      <c r="I208" s="525">
        <v>0.11604984378142133</v>
      </c>
      <c r="J208" s="511"/>
      <c r="L208" s="519"/>
      <c r="M208" s="520" t="s">
        <v>349</v>
      </c>
      <c r="N208" s="526" t="s">
        <v>625</v>
      </c>
      <c r="O208" s="522">
        <v>1.1279899525097566E-2</v>
      </c>
      <c r="P208" s="523">
        <v>1.8957938807684371E-7</v>
      </c>
      <c r="Q208" s="524">
        <v>0.11162671009175074</v>
      </c>
      <c r="R208" s="525">
        <v>0.18740328990824917</v>
      </c>
      <c r="S208" s="511"/>
    </row>
    <row r="209" spans="3:19" s="8" customFormat="1" ht="14" customHeight="1" x14ac:dyDescent="0.25">
      <c r="C209" s="519"/>
      <c r="D209" s="520" t="s">
        <v>59</v>
      </c>
      <c r="E209" s="521">
        <v>1.940733333333311E-2</v>
      </c>
      <c r="F209" s="522">
        <v>1.4028268490867002E-2</v>
      </c>
      <c r="G209" s="523">
        <v>0.73576487140312963</v>
      </c>
      <c r="H209" s="524">
        <v>-2.7712510448088284E-2</v>
      </c>
      <c r="I209" s="525">
        <v>6.6527177114754504E-2</v>
      </c>
      <c r="J209" s="511"/>
      <c r="L209" s="519"/>
      <c r="M209" s="520" t="s">
        <v>59</v>
      </c>
      <c r="N209" s="526" t="s">
        <v>626</v>
      </c>
      <c r="O209" s="522">
        <v>1.1279899525097566E-2</v>
      </c>
      <c r="P209" s="523">
        <v>1.430213982207551E-4</v>
      </c>
      <c r="Q209" s="524">
        <v>4.2088043425084133E-2</v>
      </c>
      <c r="R209" s="525">
        <v>0.11786462324158256</v>
      </c>
      <c r="S209" s="511"/>
    </row>
    <row r="210" spans="3:19" s="8" customFormat="1" ht="14" customHeight="1" x14ac:dyDescent="0.25">
      <c r="C210" s="527"/>
      <c r="D210" s="528" t="s">
        <v>350</v>
      </c>
      <c r="E210" s="529" t="s">
        <v>627</v>
      </c>
      <c r="F210" s="530">
        <v>1.4028268490867002E-2</v>
      </c>
      <c r="G210" s="531">
        <v>2.3219250627848353E-4</v>
      </c>
      <c r="H210" s="532">
        <v>4.7443822885244874E-2</v>
      </c>
      <c r="I210" s="533">
        <v>0.14168351044808766</v>
      </c>
      <c r="J210" s="511"/>
      <c r="L210" s="527"/>
      <c r="M210" s="528" t="s">
        <v>350</v>
      </c>
      <c r="N210" s="529" t="s">
        <v>628</v>
      </c>
      <c r="O210" s="530">
        <v>1.1279899525097566E-2</v>
      </c>
      <c r="P210" s="531">
        <v>1.7750280101314075E-7</v>
      </c>
      <c r="Q210" s="532">
        <v>0.11250437675841746</v>
      </c>
      <c r="R210" s="533">
        <v>0.18828095657491589</v>
      </c>
      <c r="S210" s="511"/>
    </row>
    <row r="211" spans="3:19" s="8" customFormat="1" ht="14" customHeight="1" x14ac:dyDescent="0.25">
      <c r="C211" s="534" t="s">
        <v>301</v>
      </c>
      <c r="D211" s="535" t="s">
        <v>0</v>
      </c>
      <c r="E211" s="514" t="s">
        <v>629</v>
      </c>
      <c r="F211" s="515">
        <v>1.4028268490867002E-2</v>
      </c>
      <c r="G211" s="516">
        <v>8.6678377222315639E-5</v>
      </c>
      <c r="H211" s="517">
        <v>-0.15180484378142131</v>
      </c>
      <c r="I211" s="518">
        <v>-5.7565156218578523E-2</v>
      </c>
      <c r="J211" s="511"/>
      <c r="L211" s="534" t="s">
        <v>301</v>
      </c>
      <c r="M211" s="535" t="s">
        <v>0</v>
      </c>
      <c r="N211" s="514" t="s">
        <v>630</v>
      </c>
      <c r="O211" s="515">
        <v>1.1279899525097566E-2</v>
      </c>
      <c r="P211" s="516">
        <v>1.3481366467615885E-8</v>
      </c>
      <c r="Q211" s="517">
        <v>-0.22647528990824922</v>
      </c>
      <c r="R211" s="518">
        <v>-0.15069871009175079</v>
      </c>
      <c r="S211" s="511"/>
    </row>
    <row r="212" spans="3:19" s="8" customFormat="1" ht="14" customHeight="1" x14ac:dyDescent="0.25">
      <c r="C212" s="519"/>
      <c r="D212" s="520" t="s">
        <v>58</v>
      </c>
      <c r="E212" s="526" t="s">
        <v>631</v>
      </c>
      <c r="F212" s="522">
        <v>1.4028268490867002E-2</v>
      </c>
      <c r="G212" s="523">
        <v>5.3410038108880897E-5</v>
      </c>
      <c r="H212" s="524">
        <v>-0.15701817711475483</v>
      </c>
      <c r="I212" s="525">
        <v>-6.2778489551912037E-2</v>
      </c>
      <c r="J212" s="511"/>
      <c r="L212" s="536"/>
      <c r="M212" s="520" t="s">
        <v>58</v>
      </c>
      <c r="N212" s="526" t="s">
        <v>632</v>
      </c>
      <c r="O212" s="522">
        <v>1.1279899525097566E-2</v>
      </c>
      <c r="P212" s="523">
        <v>3.4217290320048832E-6</v>
      </c>
      <c r="Q212" s="524">
        <v>-0.15288828990824921</v>
      </c>
      <c r="R212" s="525">
        <v>-7.7111710091750801E-2</v>
      </c>
      <c r="S212" s="511"/>
    </row>
    <row r="213" spans="3:19" s="8" customFormat="1" ht="14" customHeight="1" x14ac:dyDescent="0.25">
      <c r="C213" s="519"/>
      <c r="D213" s="520" t="s">
        <v>349</v>
      </c>
      <c r="E213" s="521">
        <v>-3.5754999999999981E-2</v>
      </c>
      <c r="F213" s="522">
        <v>1.4028268490867002E-2</v>
      </c>
      <c r="G213" s="523">
        <v>0.18444645318384534</v>
      </c>
      <c r="H213" s="524">
        <v>-8.2874843781421376E-2</v>
      </c>
      <c r="I213" s="525">
        <v>1.1364843781421413E-2</v>
      </c>
      <c r="J213" s="511"/>
      <c r="L213" s="536"/>
      <c r="M213" s="520" t="s">
        <v>349</v>
      </c>
      <c r="N213" s="526" t="s">
        <v>633</v>
      </c>
      <c r="O213" s="522">
        <v>1.1279899525097566E-2</v>
      </c>
      <c r="P213" s="523">
        <v>4.1925091152048233E-2</v>
      </c>
      <c r="Q213" s="524">
        <v>-7.6960289908249241E-2</v>
      </c>
      <c r="R213" s="525">
        <v>-1.1837100917508128E-3</v>
      </c>
      <c r="S213" s="511"/>
    </row>
    <row r="214" spans="3:19" s="8" customFormat="1" ht="14" customHeight="1" x14ac:dyDescent="0.25">
      <c r="C214" s="519"/>
      <c r="D214" s="520" t="s">
        <v>59</v>
      </c>
      <c r="E214" s="526" t="s">
        <v>634</v>
      </c>
      <c r="F214" s="522">
        <v>1.4028268490867002E-2</v>
      </c>
      <c r="G214" s="523">
        <v>6.0569928020981489E-4</v>
      </c>
      <c r="H214" s="524">
        <v>-0.1323975104480882</v>
      </c>
      <c r="I214" s="525">
        <v>-3.8157822885245413E-2</v>
      </c>
      <c r="J214" s="511"/>
      <c r="L214" s="536"/>
      <c r="M214" s="520" t="s">
        <v>59</v>
      </c>
      <c r="N214" s="526" t="s">
        <v>635</v>
      </c>
      <c r="O214" s="522">
        <v>1.1279899525097566E-2</v>
      </c>
      <c r="P214" s="523">
        <v>6.3089897210932833E-6</v>
      </c>
      <c r="Q214" s="524">
        <v>-0.14649895657491585</v>
      </c>
      <c r="R214" s="525">
        <v>-7.0722376758417443E-2</v>
      </c>
      <c r="S214" s="511"/>
    </row>
    <row r="215" spans="3:19" s="8" customFormat="1" ht="14" customHeight="1" x14ac:dyDescent="0.25">
      <c r="C215" s="527"/>
      <c r="D215" s="528" t="s">
        <v>350</v>
      </c>
      <c r="E215" s="537">
        <v>-1.0121333333333649E-2</v>
      </c>
      <c r="F215" s="530">
        <v>1.4028268490867002E-2</v>
      </c>
      <c r="G215" s="531">
        <v>0.97540368198602567</v>
      </c>
      <c r="H215" s="532">
        <v>-5.7241177114755043E-2</v>
      </c>
      <c r="I215" s="533">
        <v>3.6998510448087746E-2</v>
      </c>
      <c r="J215" s="511"/>
      <c r="L215" s="538"/>
      <c r="M215" s="528" t="s">
        <v>350</v>
      </c>
      <c r="N215" s="529" t="s">
        <v>636</v>
      </c>
      <c r="O215" s="530">
        <v>1.1279899525097566E-2</v>
      </c>
      <c r="P215" s="531">
        <v>4.777765203461648E-2</v>
      </c>
      <c r="Q215" s="532">
        <v>-7.6082623241582548E-2</v>
      </c>
      <c r="R215" s="533">
        <v>-3.0604342508411958E-4</v>
      </c>
      <c r="S215" s="511"/>
    </row>
    <row r="216" spans="3:19" s="8" customFormat="1" ht="14" customHeight="1" x14ac:dyDescent="0.25">
      <c r="C216" s="534" t="s">
        <v>58</v>
      </c>
      <c r="D216" s="535" t="s">
        <v>0</v>
      </c>
      <c r="E216" s="539">
        <v>5.2133333333335141E-3</v>
      </c>
      <c r="F216" s="515">
        <v>1.4028268490867002E-2</v>
      </c>
      <c r="G216" s="516">
        <v>0.99881740808537123</v>
      </c>
      <c r="H216" s="517">
        <v>-4.190651044808788E-2</v>
      </c>
      <c r="I216" s="518">
        <v>5.2333177114754909E-2</v>
      </c>
      <c r="J216" s="511"/>
      <c r="L216" s="534" t="s">
        <v>58</v>
      </c>
      <c r="M216" s="535" t="s">
        <v>0</v>
      </c>
      <c r="N216" s="514" t="s">
        <v>637</v>
      </c>
      <c r="O216" s="515">
        <v>1.1279899525097566E-2</v>
      </c>
      <c r="P216" s="516">
        <v>3.1618364666075038E-4</v>
      </c>
      <c r="Q216" s="517">
        <v>-0.1114752899082492</v>
      </c>
      <c r="R216" s="518">
        <v>-3.5698710091750775E-2</v>
      </c>
      <c r="S216" s="511"/>
    </row>
    <row r="217" spans="3:19" s="8" customFormat="1" ht="14" customHeight="1" x14ac:dyDescent="0.25">
      <c r="C217" s="536"/>
      <c r="D217" s="520" t="s">
        <v>301</v>
      </c>
      <c r="E217" s="526" t="s">
        <v>638</v>
      </c>
      <c r="F217" s="522">
        <v>1.4028268490867002E-2</v>
      </c>
      <c r="G217" s="523">
        <v>5.3410038108880897E-5</v>
      </c>
      <c r="H217" s="524">
        <v>6.2778489551912037E-2</v>
      </c>
      <c r="I217" s="525">
        <v>0.15701817711475483</v>
      </c>
      <c r="J217" s="511"/>
      <c r="L217" s="536"/>
      <c r="M217" s="520" t="s">
        <v>301</v>
      </c>
      <c r="N217" s="526" t="s">
        <v>639</v>
      </c>
      <c r="O217" s="522">
        <v>1.1279899525097566E-2</v>
      </c>
      <c r="P217" s="523">
        <v>3.4217290320048832E-6</v>
      </c>
      <c r="Q217" s="524">
        <v>7.7111710091750801E-2</v>
      </c>
      <c r="R217" s="525">
        <v>0.15288828990824921</v>
      </c>
      <c r="S217" s="511"/>
    </row>
    <row r="218" spans="3:19" s="8" customFormat="1" ht="14" customHeight="1" x14ac:dyDescent="0.25">
      <c r="C218" s="536"/>
      <c r="D218" s="520" t="s">
        <v>349</v>
      </c>
      <c r="E218" s="526" t="s">
        <v>640</v>
      </c>
      <c r="F218" s="522">
        <v>1.4028268490867002E-2</v>
      </c>
      <c r="G218" s="523">
        <v>2.0504562871316301E-3</v>
      </c>
      <c r="H218" s="524">
        <v>2.7023489551912055E-2</v>
      </c>
      <c r="I218" s="525">
        <v>0.12126317711475484</v>
      </c>
      <c r="J218" s="511"/>
      <c r="L218" s="536"/>
      <c r="M218" s="520" t="s">
        <v>349</v>
      </c>
      <c r="N218" s="526" t="s">
        <v>641</v>
      </c>
      <c r="O218" s="522">
        <v>1.1279899525097566E-2</v>
      </c>
      <c r="P218" s="523">
        <v>2.3537799161621464E-4</v>
      </c>
      <c r="Q218" s="524">
        <v>3.8039710091750771E-2</v>
      </c>
      <c r="R218" s="525">
        <v>0.11381628990824919</v>
      </c>
      <c r="S218" s="511"/>
    </row>
    <row r="219" spans="3:19" s="8" customFormat="1" ht="14" customHeight="1" x14ac:dyDescent="0.25">
      <c r="C219" s="536"/>
      <c r="D219" s="520" t="s">
        <v>59</v>
      </c>
      <c r="E219" s="521">
        <v>2.4620666666666624E-2</v>
      </c>
      <c r="F219" s="522">
        <v>1.4028268490867002E-2</v>
      </c>
      <c r="G219" s="523">
        <v>0.52506307834305577</v>
      </c>
      <c r="H219" s="524">
        <v>-2.249917711475477E-2</v>
      </c>
      <c r="I219" s="525">
        <v>7.1740510448088018E-2</v>
      </c>
      <c r="J219" s="511"/>
      <c r="L219" s="536"/>
      <c r="M219" s="520" t="s">
        <v>59</v>
      </c>
      <c r="N219" s="521">
        <v>6.389333333333358E-3</v>
      </c>
      <c r="O219" s="522">
        <v>1.1279899525097566E-2</v>
      </c>
      <c r="P219" s="523">
        <v>0.99152105984473726</v>
      </c>
      <c r="Q219" s="524">
        <v>-3.1498956574915853E-2</v>
      </c>
      <c r="R219" s="525">
        <v>4.4277623241582569E-2</v>
      </c>
      <c r="S219" s="511"/>
    </row>
    <row r="220" spans="3:19" s="8" customFormat="1" ht="14" customHeight="1" x14ac:dyDescent="0.25">
      <c r="C220" s="538"/>
      <c r="D220" s="528" t="s">
        <v>350</v>
      </c>
      <c r="E220" s="529" t="s">
        <v>642</v>
      </c>
      <c r="F220" s="530">
        <v>1.4028268490867002E-2</v>
      </c>
      <c r="G220" s="531">
        <v>1.3871214545380095E-4</v>
      </c>
      <c r="H220" s="532">
        <v>5.2657156218578388E-2</v>
      </c>
      <c r="I220" s="533">
        <v>0.14689684378142118</v>
      </c>
      <c r="J220" s="511"/>
      <c r="L220" s="538"/>
      <c r="M220" s="528" t="s">
        <v>350</v>
      </c>
      <c r="N220" s="529" t="s">
        <v>643</v>
      </c>
      <c r="O220" s="530">
        <v>1.1279899525097566E-2</v>
      </c>
      <c r="P220" s="531">
        <v>2.1100498035342419E-4</v>
      </c>
      <c r="Q220" s="532">
        <v>3.8917376758417464E-2</v>
      </c>
      <c r="R220" s="533">
        <v>0.11469395657491588</v>
      </c>
      <c r="S220" s="511"/>
    </row>
    <row r="221" spans="3:19" s="8" customFormat="1" ht="14" customHeight="1" x14ac:dyDescent="0.25">
      <c r="C221" s="534" t="s">
        <v>349</v>
      </c>
      <c r="D221" s="535" t="s">
        <v>0</v>
      </c>
      <c r="E221" s="514" t="s">
        <v>644</v>
      </c>
      <c r="F221" s="515">
        <v>1.4028268490867002E-2</v>
      </c>
      <c r="G221" s="516">
        <v>3.7202251081899229E-3</v>
      </c>
      <c r="H221" s="517">
        <v>-0.11604984378142133</v>
      </c>
      <c r="I221" s="518">
        <v>-2.1810156218578541E-2</v>
      </c>
      <c r="J221" s="511"/>
      <c r="L221" s="534" t="s">
        <v>349</v>
      </c>
      <c r="M221" s="535" t="s">
        <v>0</v>
      </c>
      <c r="N221" s="514" t="s">
        <v>645</v>
      </c>
      <c r="O221" s="515">
        <v>1.1279899525097566E-2</v>
      </c>
      <c r="P221" s="516">
        <v>1.8957938807684371E-7</v>
      </c>
      <c r="Q221" s="517">
        <v>-0.18740328990824917</v>
      </c>
      <c r="R221" s="518">
        <v>-0.11162671009175074</v>
      </c>
      <c r="S221" s="511"/>
    </row>
    <row r="222" spans="3:19" s="8" customFormat="1" ht="14" customHeight="1" x14ac:dyDescent="0.25">
      <c r="C222" s="536"/>
      <c r="D222" s="520" t="s">
        <v>301</v>
      </c>
      <c r="E222" s="521">
        <v>3.5754999999999981E-2</v>
      </c>
      <c r="F222" s="522">
        <v>1.4028268490867002E-2</v>
      </c>
      <c r="G222" s="523">
        <v>0.18444645318384534</v>
      </c>
      <c r="H222" s="524">
        <v>-1.1364843781421413E-2</v>
      </c>
      <c r="I222" s="525">
        <v>8.2874843781421376E-2</v>
      </c>
      <c r="J222" s="511"/>
      <c r="L222" s="536"/>
      <c r="M222" s="520" t="s">
        <v>301</v>
      </c>
      <c r="N222" s="526" t="s">
        <v>646</v>
      </c>
      <c r="O222" s="522">
        <v>1.1279899525097566E-2</v>
      </c>
      <c r="P222" s="523">
        <v>4.1925091152048233E-2</v>
      </c>
      <c r="Q222" s="524">
        <v>1.1837100917508128E-3</v>
      </c>
      <c r="R222" s="525">
        <v>7.6960289908249241E-2</v>
      </c>
      <c r="S222" s="511"/>
    </row>
    <row r="223" spans="3:19" s="8" customFormat="1" ht="14" customHeight="1" x14ac:dyDescent="0.25">
      <c r="C223" s="536"/>
      <c r="D223" s="520" t="s">
        <v>58</v>
      </c>
      <c r="E223" s="526" t="s">
        <v>647</v>
      </c>
      <c r="F223" s="522">
        <v>1.4028268490867002E-2</v>
      </c>
      <c r="G223" s="523">
        <v>2.0504562871316301E-3</v>
      </c>
      <c r="H223" s="524">
        <v>-0.12126317711475484</v>
      </c>
      <c r="I223" s="525">
        <v>-2.7023489551912055E-2</v>
      </c>
      <c r="J223" s="511"/>
      <c r="L223" s="536"/>
      <c r="M223" s="520" t="s">
        <v>58</v>
      </c>
      <c r="N223" s="526" t="s">
        <v>648</v>
      </c>
      <c r="O223" s="522">
        <v>1.1279899525097566E-2</v>
      </c>
      <c r="P223" s="523">
        <v>2.3537799161621464E-4</v>
      </c>
      <c r="Q223" s="524">
        <v>-0.11381628990824919</v>
      </c>
      <c r="R223" s="525">
        <v>-3.8039710091750771E-2</v>
      </c>
      <c r="S223" s="511"/>
    </row>
    <row r="224" spans="3:19" s="8" customFormat="1" ht="14" customHeight="1" x14ac:dyDescent="0.25">
      <c r="C224" s="536"/>
      <c r="D224" s="520" t="s">
        <v>59</v>
      </c>
      <c r="E224" s="526" t="s">
        <v>649</v>
      </c>
      <c r="F224" s="522">
        <v>1.4028268490867002E-2</v>
      </c>
      <c r="G224" s="523">
        <v>3.7494065103677476E-2</v>
      </c>
      <c r="H224" s="524">
        <v>-9.664251044808822E-2</v>
      </c>
      <c r="I224" s="525">
        <v>-2.4028228852454314E-3</v>
      </c>
      <c r="J224" s="511"/>
      <c r="L224" s="536"/>
      <c r="M224" s="520" t="s">
        <v>59</v>
      </c>
      <c r="N224" s="526" t="s">
        <v>650</v>
      </c>
      <c r="O224" s="522">
        <v>1.1279899525097566E-2</v>
      </c>
      <c r="P224" s="523">
        <v>5.3327301372840807E-4</v>
      </c>
      <c r="Q224" s="524">
        <v>-0.10742695657491583</v>
      </c>
      <c r="R224" s="525">
        <v>-3.1650376758417413E-2</v>
      </c>
      <c r="S224" s="511"/>
    </row>
    <row r="225" spans="3:19" s="8" customFormat="1" ht="14" customHeight="1" x14ac:dyDescent="0.25">
      <c r="C225" s="538"/>
      <c r="D225" s="528" t="s">
        <v>350</v>
      </c>
      <c r="E225" s="537">
        <v>2.5633666666666333E-2</v>
      </c>
      <c r="F225" s="530">
        <v>1.4028268490867002E-2</v>
      </c>
      <c r="G225" s="531">
        <v>0.48516589155666534</v>
      </c>
      <c r="H225" s="532">
        <v>-2.1486177114755062E-2</v>
      </c>
      <c r="I225" s="533">
        <v>7.2753510448087727E-2</v>
      </c>
      <c r="J225" s="511"/>
      <c r="L225" s="538"/>
      <c r="M225" s="528" t="s">
        <v>350</v>
      </c>
      <c r="N225" s="537">
        <v>8.7766666666669324E-4</v>
      </c>
      <c r="O225" s="530">
        <v>1.1279899525097566E-2</v>
      </c>
      <c r="P225" s="531">
        <v>0.99999947290464164</v>
      </c>
      <c r="Q225" s="532">
        <v>-3.7010623241582517E-2</v>
      </c>
      <c r="R225" s="533">
        <v>3.8765956574915904E-2</v>
      </c>
      <c r="S225" s="511"/>
    </row>
    <row r="226" spans="3:19" s="8" customFormat="1" ht="14" customHeight="1" x14ac:dyDescent="0.25">
      <c r="C226" s="534" t="s">
        <v>59</v>
      </c>
      <c r="D226" s="535" t="s">
        <v>0</v>
      </c>
      <c r="E226" s="539">
        <v>-1.940733333333311E-2</v>
      </c>
      <c r="F226" s="515">
        <v>1.4028268490867002E-2</v>
      </c>
      <c r="G226" s="516">
        <v>0.73576487140312963</v>
      </c>
      <c r="H226" s="517">
        <v>-6.6527177114754504E-2</v>
      </c>
      <c r="I226" s="518">
        <v>2.7712510448088284E-2</v>
      </c>
      <c r="J226" s="511"/>
      <c r="L226" s="534" t="s">
        <v>59</v>
      </c>
      <c r="M226" s="535" t="s">
        <v>0</v>
      </c>
      <c r="N226" s="514" t="s">
        <v>651</v>
      </c>
      <c r="O226" s="515">
        <v>1.1279899525097566E-2</v>
      </c>
      <c r="P226" s="516">
        <v>1.430213982207551E-4</v>
      </c>
      <c r="Q226" s="517">
        <v>-0.11786462324158256</v>
      </c>
      <c r="R226" s="518">
        <v>-4.2088043425084133E-2</v>
      </c>
      <c r="S226" s="511"/>
    </row>
    <row r="227" spans="3:19" s="8" customFormat="1" ht="14" customHeight="1" x14ac:dyDescent="0.25">
      <c r="C227" s="536"/>
      <c r="D227" s="520" t="s">
        <v>301</v>
      </c>
      <c r="E227" s="526" t="s">
        <v>652</v>
      </c>
      <c r="F227" s="522">
        <v>1.4028268490867002E-2</v>
      </c>
      <c r="G227" s="523">
        <v>6.0569928020981489E-4</v>
      </c>
      <c r="H227" s="524">
        <v>3.8157822885245413E-2</v>
      </c>
      <c r="I227" s="525">
        <v>0.1323975104480882</v>
      </c>
      <c r="J227" s="511"/>
      <c r="L227" s="536"/>
      <c r="M227" s="520" t="s">
        <v>301</v>
      </c>
      <c r="N227" s="526" t="s">
        <v>653</v>
      </c>
      <c r="O227" s="522">
        <v>1.1279899525097566E-2</v>
      </c>
      <c r="P227" s="523">
        <v>6.3089897210932833E-6</v>
      </c>
      <c r="Q227" s="524">
        <v>7.0722376758417443E-2</v>
      </c>
      <c r="R227" s="525">
        <v>0.14649895657491585</v>
      </c>
      <c r="S227" s="511"/>
    </row>
    <row r="228" spans="3:19" s="8" customFormat="1" ht="14" customHeight="1" x14ac:dyDescent="0.25">
      <c r="C228" s="536"/>
      <c r="D228" s="520" t="s">
        <v>58</v>
      </c>
      <c r="E228" s="521">
        <v>-2.4620666666666624E-2</v>
      </c>
      <c r="F228" s="522">
        <v>1.4028268490867002E-2</v>
      </c>
      <c r="G228" s="523">
        <v>0.52506307834305577</v>
      </c>
      <c r="H228" s="524">
        <v>-7.1740510448088018E-2</v>
      </c>
      <c r="I228" s="525">
        <v>2.249917711475477E-2</v>
      </c>
      <c r="J228" s="511"/>
      <c r="L228" s="536"/>
      <c r="M228" s="520" t="s">
        <v>58</v>
      </c>
      <c r="N228" s="521">
        <v>-6.389333333333358E-3</v>
      </c>
      <c r="O228" s="522">
        <v>1.1279899525097566E-2</v>
      </c>
      <c r="P228" s="523">
        <v>0.99152105984473726</v>
      </c>
      <c r="Q228" s="524">
        <v>-4.4277623241582569E-2</v>
      </c>
      <c r="R228" s="525">
        <v>3.1498956574915853E-2</v>
      </c>
      <c r="S228" s="511"/>
    </row>
    <row r="229" spans="3:19" s="8" customFormat="1" ht="14" customHeight="1" x14ac:dyDescent="0.25">
      <c r="C229" s="536"/>
      <c r="D229" s="520" t="s">
        <v>349</v>
      </c>
      <c r="E229" s="526" t="s">
        <v>654</v>
      </c>
      <c r="F229" s="522">
        <v>1.4028268490867002E-2</v>
      </c>
      <c r="G229" s="523">
        <v>3.7494065103677476E-2</v>
      </c>
      <c r="H229" s="524">
        <v>2.4028228852454314E-3</v>
      </c>
      <c r="I229" s="525">
        <v>9.664251044808822E-2</v>
      </c>
      <c r="J229" s="511"/>
      <c r="L229" s="536"/>
      <c r="M229" s="520" t="s">
        <v>349</v>
      </c>
      <c r="N229" s="526" t="s">
        <v>655</v>
      </c>
      <c r="O229" s="522">
        <v>1.1279899525097566E-2</v>
      </c>
      <c r="P229" s="523">
        <v>5.3327301372840807E-4</v>
      </c>
      <c r="Q229" s="524">
        <v>3.1650376758417413E-2</v>
      </c>
      <c r="R229" s="525">
        <v>0.10742695657491583</v>
      </c>
      <c r="S229" s="511"/>
    </row>
    <row r="230" spans="3:19" s="8" customFormat="1" ht="14" customHeight="1" x14ac:dyDescent="0.25">
      <c r="C230" s="538"/>
      <c r="D230" s="528" t="s">
        <v>350</v>
      </c>
      <c r="E230" s="529" t="s">
        <v>656</v>
      </c>
      <c r="F230" s="530">
        <v>1.4028268490867002E-2</v>
      </c>
      <c r="G230" s="531">
        <v>1.8295349710504283E-3</v>
      </c>
      <c r="H230" s="532">
        <v>2.8036489551911764E-2</v>
      </c>
      <c r="I230" s="533">
        <v>0.12227617711475455</v>
      </c>
      <c r="J230" s="511"/>
      <c r="L230" s="538"/>
      <c r="M230" s="528" t="s">
        <v>350</v>
      </c>
      <c r="N230" s="529" t="s">
        <v>657</v>
      </c>
      <c r="O230" s="530">
        <v>1.1279899525097566E-2</v>
      </c>
      <c r="P230" s="531">
        <v>4.7550597019951901E-4</v>
      </c>
      <c r="Q230" s="532">
        <v>3.2528043425084106E-2</v>
      </c>
      <c r="R230" s="533">
        <v>0.10830462324158252</v>
      </c>
      <c r="S230" s="511"/>
    </row>
    <row r="231" spans="3:19" s="8" customFormat="1" ht="14" customHeight="1" x14ac:dyDescent="0.25">
      <c r="C231" s="534" t="s">
        <v>350</v>
      </c>
      <c r="D231" s="535" t="s">
        <v>0</v>
      </c>
      <c r="E231" s="514" t="s">
        <v>658</v>
      </c>
      <c r="F231" s="515">
        <v>1.4028268490867002E-2</v>
      </c>
      <c r="G231" s="516">
        <v>2.3219250627848353E-4</v>
      </c>
      <c r="H231" s="517">
        <v>-0.14168351044808766</v>
      </c>
      <c r="I231" s="518">
        <v>-4.7443822885244874E-2</v>
      </c>
      <c r="J231" s="511"/>
      <c r="L231" s="534" t="s">
        <v>350</v>
      </c>
      <c r="M231" s="535" t="s">
        <v>0</v>
      </c>
      <c r="N231" s="514" t="s">
        <v>659</v>
      </c>
      <c r="O231" s="515">
        <v>1.1279899525097566E-2</v>
      </c>
      <c r="P231" s="516">
        <v>1.7750280101314075E-7</v>
      </c>
      <c r="Q231" s="517">
        <v>-0.18828095657491589</v>
      </c>
      <c r="R231" s="518">
        <v>-0.11250437675841746</v>
      </c>
      <c r="S231" s="511"/>
    </row>
    <row r="232" spans="3:19" s="8" customFormat="1" ht="14" customHeight="1" x14ac:dyDescent="0.25">
      <c r="C232" s="519"/>
      <c r="D232" s="520" t="s">
        <v>301</v>
      </c>
      <c r="E232" s="521">
        <v>1.0121333333333649E-2</v>
      </c>
      <c r="F232" s="522">
        <v>1.4028268490867002E-2</v>
      </c>
      <c r="G232" s="523">
        <v>0.97540368198602567</v>
      </c>
      <c r="H232" s="524">
        <v>-3.6998510448087746E-2</v>
      </c>
      <c r="I232" s="525">
        <v>5.7241177114755043E-2</v>
      </c>
      <c r="J232" s="511"/>
      <c r="L232" s="519"/>
      <c r="M232" s="520" t="s">
        <v>301</v>
      </c>
      <c r="N232" s="526" t="s">
        <v>660</v>
      </c>
      <c r="O232" s="522">
        <v>1.1279899525097566E-2</v>
      </c>
      <c r="P232" s="523">
        <v>4.777765203461648E-2</v>
      </c>
      <c r="Q232" s="524">
        <v>3.0604342508411958E-4</v>
      </c>
      <c r="R232" s="525">
        <v>7.6082623241582548E-2</v>
      </c>
      <c r="S232" s="511"/>
    </row>
    <row r="233" spans="3:19" s="8" customFormat="1" ht="14" customHeight="1" x14ac:dyDescent="0.25">
      <c r="C233" s="519"/>
      <c r="D233" s="520" t="s">
        <v>58</v>
      </c>
      <c r="E233" s="526" t="s">
        <v>661</v>
      </c>
      <c r="F233" s="522">
        <v>1.4028268490867002E-2</v>
      </c>
      <c r="G233" s="523">
        <v>1.3871214545380095E-4</v>
      </c>
      <c r="H233" s="524">
        <v>-0.14689684378142118</v>
      </c>
      <c r="I233" s="525">
        <v>-5.2657156218578388E-2</v>
      </c>
      <c r="J233" s="511"/>
      <c r="L233" s="519"/>
      <c r="M233" s="520" t="s">
        <v>58</v>
      </c>
      <c r="N233" s="526" t="s">
        <v>662</v>
      </c>
      <c r="O233" s="522">
        <v>1.1279899525097566E-2</v>
      </c>
      <c r="P233" s="523">
        <v>2.1100498035342419E-4</v>
      </c>
      <c r="Q233" s="524">
        <v>-0.11469395657491588</v>
      </c>
      <c r="R233" s="525">
        <v>-3.8917376758417464E-2</v>
      </c>
      <c r="S233" s="511"/>
    </row>
    <row r="234" spans="3:19" s="8" customFormat="1" ht="14" customHeight="1" x14ac:dyDescent="0.25">
      <c r="C234" s="519"/>
      <c r="D234" s="520" t="s">
        <v>349</v>
      </c>
      <c r="E234" s="521">
        <v>-2.5633666666666333E-2</v>
      </c>
      <c r="F234" s="522">
        <v>1.4028268490867002E-2</v>
      </c>
      <c r="G234" s="523">
        <v>0.48516589155666534</v>
      </c>
      <c r="H234" s="524">
        <v>-7.2753510448087727E-2</v>
      </c>
      <c r="I234" s="525">
        <v>2.1486177114755062E-2</v>
      </c>
      <c r="J234" s="511"/>
      <c r="L234" s="519"/>
      <c r="M234" s="520" t="s">
        <v>349</v>
      </c>
      <c r="N234" s="521">
        <v>-8.7766666666669324E-4</v>
      </c>
      <c r="O234" s="522">
        <v>1.1279899525097566E-2</v>
      </c>
      <c r="P234" s="523">
        <v>0.99999947290464164</v>
      </c>
      <c r="Q234" s="524">
        <v>-3.8765956574915904E-2</v>
      </c>
      <c r="R234" s="525">
        <v>3.7010623241582517E-2</v>
      </c>
      <c r="S234" s="511"/>
    </row>
    <row r="235" spans="3:19" s="8" customFormat="1" ht="14" customHeight="1" thickBot="1" x14ac:dyDescent="0.3">
      <c r="C235" s="540"/>
      <c r="D235" s="541" t="s">
        <v>59</v>
      </c>
      <c r="E235" s="542" t="s">
        <v>663</v>
      </c>
      <c r="F235" s="543">
        <v>1.4028268490867002E-2</v>
      </c>
      <c r="G235" s="544">
        <v>1.8295349710504283E-3</v>
      </c>
      <c r="H235" s="545">
        <v>-0.12227617711475455</v>
      </c>
      <c r="I235" s="546">
        <v>-2.8036489551911764E-2</v>
      </c>
      <c r="J235" s="511"/>
      <c r="L235" s="540"/>
      <c r="M235" s="541" t="s">
        <v>59</v>
      </c>
      <c r="N235" s="542" t="s">
        <v>664</v>
      </c>
      <c r="O235" s="543">
        <v>1.1279899525097566E-2</v>
      </c>
      <c r="P235" s="544">
        <v>4.7550597019951901E-4</v>
      </c>
      <c r="Q235" s="545">
        <v>-0.10830462324158252</v>
      </c>
      <c r="R235" s="546">
        <v>-3.2528043425084106E-2</v>
      </c>
      <c r="S235" s="511"/>
    </row>
    <row r="236" spans="3:19" s="8" customFormat="1" ht="14" customHeight="1" x14ac:dyDescent="0.25">
      <c r="C236" s="511"/>
      <c r="D236" s="511"/>
      <c r="E236" s="511"/>
      <c r="F236" s="511"/>
      <c r="G236" s="511"/>
      <c r="H236" s="511"/>
      <c r="I236" s="511"/>
      <c r="J236" s="511"/>
      <c r="L236" s="511"/>
      <c r="M236" s="511"/>
      <c r="N236" s="511"/>
      <c r="O236" s="511"/>
      <c r="P236" s="511"/>
      <c r="Q236" s="511"/>
      <c r="R236" s="511"/>
      <c r="S236" s="511"/>
    </row>
  </sheetData>
  <mergeCells count="77">
    <mergeCell ref="B3:B14"/>
    <mergeCell ref="B15:B26"/>
    <mergeCell ref="N33:N34"/>
    <mergeCell ref="O33:P33"/>
    <mergeCell ref="B35:B45"/>
    <mergeCell ref="J35:J45"/>
    <mergeCell ref="B46:B56"/>
    <mergeCell ref="J46:J56"/>
    <mergeCell ref="B30:H30"/>
    <mergeCell ref="J30:P30"/>
    <mergeCell ref="B33:C34"/>
    <mergeCell ref="D33:D34"/>
    <mergeCell ref="E33:E34"/>
    <mergeCell ref="F33:F34"/>
    <mergeCell ref="G33:H33"/>
    <mergeCell ref="J33:K34"/>
    <mergeCell ref="L33:L34"/>
    <mergeCell ref="M33:M34"/>
    <mergeCell ref="B90:B100"/>
    <mergeCell ref="J90:J100"/>
    <mergeCell ref="B101:B111"/>
    <mergeCell ref="J101:J111"/>
    <mergeCell ref="B112:B122"/>
    <mergeCell ref="J112:J122"/>
    <mergeCell ref="B57:B67"/>
    <mergeCell ref="J57:J67"/>
    <mergeCell ref="B68:B78"/>
    <mergeCell ref="J68:J78"/>
    <mergeCell ref="B79:B89"/>
    <mergeCell ref="J79:J89"/>
    <mergeCell ref="B156:B166"/>
    <mergeCell ref="J156:J166"/>
    <mergeCell ref="J167:P167"/>
    <mergeCell ref="D169:F169"/>
    <mergeCell ref="G169:I169"/>
    <mergeCell ref="J169:L169"/>
    <mergeCell ref="M169:O169"/>
    <mergeCell ref="B123:B133"/>
    <mergeCell ref="J123:J133"/>
    <mergeCell ref="B134:B144"/>
    <mergeCell ref="J134:J144"/>
    <mergeCell ref="B145:B155"/>
    <mergeCell ref="J145:J155"/>
    <mergeCell ref="C176:I176"/>
    <mergeCell ref="L176:R176"/>
    <mergeCell ref="D177:J177"/>
    <mergeCell ref="M177:S177"/>
    <mergeCell ref="C179:D180"/>
    <mergeCell ref="E179:E180"/>
    <mergeCell ref="F179:F180"/>
    <mergeCell ref="G179:G180"/>
    <mergeCell ref="H179:I179"/>
    <mergeCell ref="L179:M180"/>
    <mergeCell ref="N179:N180"/>
    <mergeCell ref="O179:O180"/>
    <mergeCell ref="P179:P180"/>
    <mergeCell ref="Q179:R179"/>
    <mergeCell ref="L204:M205"/>
    <mergeCell ref="N204:N205"/>
    <mergeCell ref="O204:O205"/>
    <mergeCell ref="P204:P205"/>
    <mergeCell ref="Q204:R204"/>
    <mergeCell ref="S195:U195"/>
    <mergeCell ref="C201:I201"/>
    <mergeCell ref="L201:R201"/>
    <mergeCell ref="D202:J202"/>
    <mergeCell ref="M202:S202"/>
    <mergeCell ref="D195:F195"/>
    <mergeCell ref="G195:I195"/>
    <mergeCell ref="J195:L195"/>
    <mergeCell ref="M195:O195"/>
    <mergeCell ref="P195:R195"/>
    <mergeCell ref="C204:D205"/>
    <mergeCell ref="E204:E205"/>
    <mergeCell ref="F204:F205"/>
    <mergeCell ref="G204:G205"/>
    <mergeCell ref="H204:I204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430E4-9A3C-4CC2-A659-CC03A87711DA}">
  <dimension ref="B1:R28"/>
  <sheetViews>
    <sheetView topLeftCell="A7" workbookViewId="0">
      <selection activeCell="B1" sqref="B1"/>
    </sheetView>
  </sheetViews>
  <sheetFormatPr defaultColWidth="8.9140625" defaultRowHeight="12.5" x14ac:dyDescent="0.25"/>
  <cols>
    <col min="1" max="1" width="8.9140625" style="8"/>
    <col min="2" max="2" width="12.9140625" style="8" customWidth="1"/>
    <col min="3" max="3" width="17.6640625" style="8" customWidth="1"/>
    <col min="4" max="4" width="17.33203125" style="8" customWidth="1"/>
    <col min="5" max="8" width="8.9140625" style="8"/>
    <col min="9" max="9" width="35" style="8" customWidth="1"/>
    <col min="10" max="11" width="8.9140625" style="8"/>
    <col min="12" max="12" width="33.6640625" style="8" bestFit="1" customWidth="1"/>
    <col min="13" max="13" width="16.4140625" style="8" customWidth="1"/>
    <col min="14" max="16384" width="8.9140625" style="8"/>
  </cols>
  <sheetData>
    <row r="1" spans="2:18" ht="13" x14ac:dyDescent="0.3">
      <c r="B1" s="1" t="s">
        <v>722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2:18" ht="13" thickBot="1" x14ac:dyDescent="0.3">
      <c r="L2" s="5"/>
    </row>
    <row r="3" spans="2:18" ht="13" x14ac:dyDescent="0.25">
      <c r="B3" s="260"/>
      <c r="C3" s="261"/>
      <c r="D3" s="253" t="s">
        <v>11</v>
      </c>
      <c r="E3" s="296" t="s">
        <v>12</v>
      </c>
      <c r="F3" s="296" t="s">
        <v>13</v>
      </c>
      <c r="G3" s="304" t="s">
        <v>521</v>
      </c>
      <c r="H3" s="331" t="s">
        <v>519</v>
      </c>
      <c r="I3" s="303"/>
      <c r="J3" s="304" t="s">
        <v>612</v>
      </c>
      <c r="K3" s="307"/>
      <c r="L3" s="305"/>
      <c r="M3" s="304" t="s">
        <v>606</v>
      </c>
      <c r="N3" s="262"/>
      <c r="O3" s="291"/>
      <c r="P3" s="291"/>
      <c r="R3" s="263"/>
    </row>
    <row r="4" spans="2:18" x14ac:dyDescent="0.25">
      <c r="B4" s="799" t="s">
        <v>250</v>
      </c>
      <c r="C4" s="264" t="s">
        <v>703</v>
      </c>
      <c r="D4" s="8">
        <v>1.0000002980397515</v>
      </c>
      <c r="E4" s="8">
        <v>1.0000001736347837</v>
      </c>
      <c r="F4" s="8">
        <v>1.0000000850174702</v>
      </c>
      <c r="G4" s="292">
        <f>AVERAGE(D4:F4)</f>
        <v>1.0000001855640017</v>
      </c>
      <c r="H4" s="332">
        <f>STDEV(D4:F4)</f>
        <v>1.0701099370605909E-7</v>
      </c>
      <c r="I4" s="265"/>
      <c r="J4" s="175"/>
      <c r="K4" s="308"/>
      <c r="L4" s="266"/>
      <c r="M4" s="175"/>
      <c r="N4" s="267"/>
      <c r="O4" s="291"/>
      <c r="P4" s="291"/>
      <c r="R4" s="263"/>
    </row>
    <row r="5" spans="2:18" x14ac:dyDescent="0.25">
      <c r="B5" s="800"/>
      <c r="C5" s="268" t="s">
        <v>347</v>
      </c>
      <c r="D5" s="8">
        <v>1.7421096724422884</v>
      </c>
      <c r="E5" s="8">
        <v>1.7073480076998178</v>
      </c>
      <c r="F5" s="8">
        <v>1.6806866919532151</v>
      </c>
      <c r="G5" s="292">
        <f t="shared" ref="G5:G27" si="0">AVERAGE(D5:F5)</f>
        <v>1.7100481240317738</v>
      </c>
      <c r="H5" s="332">
        <f t="shared" ref="H5:H27" si="1">STDEV(D5:F5)</f>
        <v>3.0800383182597632E-2</v>
      </c>
      <c r="I5" s="263" t="s">
        <v>705</v>
      </c>
      <c r="J5" s="269">
        <f>_xlfn.T.TEST(D4:F4,D5:F5,2,2)</f>
        <v>2.3505459477778368E-6</v>
      </c>
      <c r="K5" s="309" t="s">
        <v>260</v>
      </c>
      <c r="L5" s="270"/>
      <c r="M5" s="271"/>
      <c r="N5" s="272"/>
      <c r="O5" s="291"/>
      <c r="P5" s="291"/>
      <c r="R5" s="263"/>
    </row>
    <row r="6" spans="2:18" ht="13" x14ac:dyDescent="0.3">
      <c r="B6" s="800"/>
      <c r="C6" s="314" t="s">
        <v>704</v>
      </c>
      <c r="D6" s="8">
        <v>1.289384695851457</v>
      </c>
      <c r="E6" s="8">
        <v>1.2486158403197343</v>
      </c>
      <c r="F6" s="8">
        <v>1.1896379222479978</v>
      </c>
      <c r="G6" s="292">
        <f t="shared" si="0"/>
        <v>1.2425461528063964</v>
      </c>
      <c r="H6" s="332">
        <f t="shared" si="1"/>
        <v>5.0149631513672292E-2</v>
      </c>
      <c r="I6" s="263" t="s">
        <v>713</v>
      </c>
      <c r="J6" s="273">
        <f>_xlfn.T.TEST(D4:F4,D6:F6,2,2)</f>
        <v>1.1107876652733755E-3</v>
      </c>
      <c r="K6" s="309" t="s">
        <v>256</v>
      </c>
      <c r="L6" s="270"/>
      <c r="M6" s="271"/>
      <c r="N6" s="272"/>
      <c r="O6" s="291"/>
      <c r="P6" s="291"/>
      <c r="R6" s="263"/>
    </row>
    <row r="7" spans="2:18" ht="13" x14ac:dyDescent="0.3">
      <c r="B7" s="801"/>
      <c r="C7" s="274" t="s">
        <v>508</v>
      </c>
      <c r="D7" s="179">
        <v>3.1175157575135879</v>
      </c>
      <c r="E7" s="176">
        <v>3.0234421594000542</v>
      </c>
      <c r="F7" s="176">
        <v>3.1028071428496578</v>
      </c>
      <c r="G7" s="329">
        <f t="shared" si="0"/>
        <v>3.0812550199211</v>
      </c>
      <c r="H7" s="333">
        <f t="shared" si="1"/>
        <v>5.0604653615575819E-2</v>
      </c>
      <c r="I7" s="275" t="s">
        <v>706</v>
      </c>
      <c r="J7" s="276">
        <f>_xlfn.T.TEST(D4:F4,D7:F7,2,2)</f>
        <v>2.3270149993480975E-7</v>
      </c>
      <c r="K7" s="310" t="s">
        <v>260</v>
      </c>
      <c r="L7" s="277" t="s">
        <v>717</v>
      </c>
      <c r="M7" s="278">
        <f>_xlfn.T.TEST(D6:F6,D7:F7,2,2)</f>
        <v>1.4976872423424715E-6</v>
      </c>
      <c r="N7" s="274" t="s">
        <v>260</v>
      </c>
      <c r="O7" s="291"/>
      <c r="P7" s="291"/>
      <c r="R7" s="263"/>
    </row>
    <row r="8" spans="2:18" x14ac:dyDescent="0.25">
      <c r="B8" s="802" t="s">
        <v>252</v>
      </c>
      <c r="C8" s="264" t="s">
        <v>703</v>
      </c>
      <c r="D8" s="15">
        <v>0.99999964168664235</v>
      </c>
      <c r="E8" s="8">
        <v>0.99999981455893072</v>
      </c>
      <c r="F8" s="8">
        <v>0.9999997530920538</v>
      </c>
      <c r="G8" s="292">
        <f t="shared" si="0"/>
        <v>0.9999997364458757</v>
      </c>
      <c r="H8" s="332">
        <f t="shared" si="1"/>
        <v>8.7630065946328947E-8</v>
      </c>
      <c r="I8" s="263"/>
      <c r="J8" s="269"/>
      <c r="K8" s="309"/>
      <c r="L8" s="270"/>
      <c r="M8" s="271"/>
      <c r="N8" s="272"/>
      <c r="O8" s="291"/>
      <c r="P8" s="291"/>
      <c r="R8" s="263"/>
    </row>
    <row r="9" spans="2:18" x14ac:dyDescent="0.25">
      <c r="B9" s="802"/>
      <c r="C9" s="268" t="s">
        <v>347</v>
      </c>
      <c r="D9" s="15">
        <v>2.479683785142516</v>
      </c>
      <c r="E9" s="8">
        <v>2.4631112766164227</v>
      </c>
      <c r="F9" s="8">
        <v>2.5759311870333619</v>
      </c>
      <c r="G9" s="292">
        <f t="shared" si="0"/>
        <v>2.506242082930767</v>
      </c>
      <c r="H9" s="332">
        <f t="shared" si="1"/>
        <v>6.0918719887064307E-2</v>
      </c>
      <c r="I9" s="263" t="s">
        <v>705</v>
      </c>
      <c r="J9" s="269">
        <f>_xlfn.T.TEST(D8:F8,D9:F9,2,2)</f>
        <v>1.7772781784292519E-6</v>
      </c>
      <c r="K9" s="309" t="s">
        <v>260</v>
      </c>
      <c r="L9" s="270"/>
      <c r="M9" s="271"/>
      <c r="N9" s="272"/>
      <c r="O9" s="291"/>
      <c r="P9" s="291"/>
      <c r="R9" s="263"/>
    </row>
    <row r="10" spans="2:18" ht="13" x14ac:dyDescent="0.3">
      <c r="B10" s="802"/>
      <c r="C10" s="314" t="s">
        <v>704</v>
      </c>
      <c r="D10" s="15">
        <v>1.7446386040368478</v>
      </c>
      <c r="E10" s="8">
        <v>1.6910763232883408</v>
      </c>
      <c r="F10" s="8">
        <v>1.7011983500617247</v>
      </c>
      <c r="G10" s="292">
        <f t="shared" si="0"/>
        <v>1.7123044257956377</v>
      </c>
      <c r="H10" s="332">
        <f t="shared" si="1"/>
        <v>2.8455898657414252E-2</v>
      </c>
      <c r="I10" s="263" t="s">
        <v>714</v>
      </c>
      <c r="J10" s="273">
        <f>_xlfn.T.TEST(D8:F8,D10:F10,2,2)</f>
        <v>1.6919833695579393E-6</v>
      </c>
      <c r="K10" s="309" t="s">
        <v>260</v>
      </c>
      <c r="L10" s="270"/>
      <c r="M10" s="271"/>
      <c r="N10" s="272"/>
      <c r="O10" s="291"/>
      <c r="P10" s="291"/>
      <c r="R10" s="263"/>
    </row>
    <row r="11" spans="2:18" ht="13.5" thickBot="1" x14ac:dyDescent="0.35">
      <c r="B11" s="803"/>
      <c r="C11" s="279" t="s">
        <v>508</v>
      </c>
      <c r="D11" s="280">
        <v>3.6083750526633822</v>
      </c>
      <c r="E11" s="281">
        <v>3.4108594089346478</v>
      </c>
      <c r="F11" s="306">
        <v>3.347321682433487</v>
      </c>
      <c r="G11" s="280">
        <f t="shared" si="0"/>
        <v>3.4555187146771722</v>
      </c>
      <c r="H11" s="334">
        <f t="shared" si="1"/>
        <v>0.13613616609538368</v>
      </c>
      <c r="I11" s="282" t="s">
        <v>706</v>
      </c>
      <c r="J11" s="283">
        <f>_xlfn.T.TEST(D8:F8,D11:F11,2,2)</f>
        <v>6.2556006493578824E-6</v>
      </c>
      <c r="K11" s="311" t="s">
        <v>260</v>
      </c>
      <c r="L11" s="284" t="s">
        <v>717</v>
      </c>
      <c r="M11" s="285">
        <f>_xlfn.T.TEST(D10:F10,D11:F11,2,2)</f>
        <v>2.6633347699806176E-5</v>
      </c>
      <c r="N11" s="279" t="s">
        <v>260</v>
      </c>
      <c r="O11" s="291"/>
      <c r="P11" s="291"/>
    </row>
    <row r="12" spans="2:18" x14ac:dyDescent="0.25">
      <c r="B12" s="273"/>
      <c r="C12" s="269"/>
      <c r="D12" s="292"/>
      <c r="E12" s="271"/>
      <c r="F12" s="293"/>
      <c r="G12" s="292"/>
      <c r="H12" s="292"/>
      <c r="J12" s="273"/>
      <c r="K12" s="269"/>
      <c r="L12" s="270"/>
      <c r="M12" s="271"/>
      <c r="N12" s="293"/>
      <c r="O12" s="291"/>
      <c r="P12" s="291"/>
    </row>
    <row r="13" spans="2:18" x14ac:dyDescent="0.25">
      <c r="B13" s="273"/>
      <c r="C13" s="269"/>
      <c r="D13" s="292"/>
      <c r="E13" s="271"/>
      <c r="F13" s="293"/>
      <c r="G13" s="292"/>
      <c r="H13" s="292"/>
      <c r="J13" s="273"/>
      <c r="K13" s="269"/>
      <c r="L13" s="270"/>
      <c r="M13" s="271"/>
      <c r="N13" s="293"/>
      <c r="O13" s="291"/>
      <c r="P13" s="291"/>
    </row>
    <row r="14" spans="2:18" ht="13.5" thickBot="1" x14ac:dyDescent="0.35">
      <c r="B14" s="1" t="s">
        <v>723</v>
      </c>
      <c r="G14" s="292"/>
      <c r="H14" s="292"/>
      <c r="L14" s="5"/>
    </row>
    <row r="15" spans="2:18" ht="13" x14ac:dyDescent="0.25">
      <c r="B15" s="585"/>
      <c r="C15" s="577"/>
      <c r="D15" s="578" t="s">
        <v>11</v>
      </c>
      <c r="E15" s="578" t="s">
        <v>12</v>
      </c>
      <c r="F15" s="578" t="s">
        <v>13</v>
      </c>
      <c r="G15" s="574" t="s">
        <v>521</v>
      </c>
      <c r="H15" s="579" t="s">
        <v>519</v>
      </c>
      <c r="I15" s="578"/>
      <c r="J15" s="574" t="s">
        <v>606</v>
      </c>
      <c r="K15" s="580"/>
      <c r="L15" s="573"/>
      <c r="M15" s="574" t="s">
        <v>606</v>
      </c>
      <c r="N15" s="577"/>
    </row>
    <row r="16" spans="2:18" x14ac:dyDescent="0.25">
      <c r="B16" s="286" t="s">
        <v>703</v>
      </c>
      <c r="C16" s="119" t="s">
        <v>248</v>
      </c>
      <c r="D16" s="8">
        <v>0.99999999226796332</v>
      </c>
      <c r="E16" s="8">
        <v>0.99999978032822801</v>
      </c>
      <c r="F16" s="8">
        <v>1.0000001577210873</v>
      </c>
      <c r="G16" s="292">
        <f t="shared" si="0"/>
        <v>0.99999997677242625</v>
      </c>
      <c r="H16" s="332">
        <f t="shared" si="1"/>
        <v>1.8917300630588167E-7</v>
      </c>
      <c r="K16" s="132"/>
      <c r="L16" s="5"/>
      <c r="N16" s="44"/>
    </row>
    <row r="17" spans="2:14" x14ac:dyDescent="0.25">
      <c r="B17" s="15"/>
      <c r="C17" s="119" t="s">
        <v>348</v>
      </c>
      <c r="D17" s="8">
        <v>1.0664156947309753</v>
      </c>
      <c r="E17" s="8">
        <v>1.0217459602622099</v>
      </c>
      <c r="F17" s="8">
        <v>1.0857836950174931</v>
      </c>
      <c r="G17" s="292">
        <f t="shared" si="0"/>
        <v>1.0579817833368927</v>
      </c>
      <c r="H17" s="332">
        <f t="shared" si="1"/>
        <v>3.2841376557620539E-2</v>
      </c>
      <c r="K17" s="132"/>
      <c r="L17" s="5"/>
      <c r="N17" s="44"/>
    </row>
    <row r="18" spans="2:14" x14ac:dyDescent="0.25">
      <c r="B18" s="586"/>
      <c r="C18" s="581" t="s">
        <v>614</v>
      </c>
      <c r="D18" s="582">
        <v>1.2925329091144875</v>
      </c>
      <c r="E18" s="582">
        <v>1.3224769203999818</v>
      </c>
      <c r="F18" s="582">
        <v>1.2769443872626136</v>
      </c>
      <c r="G18" s="583">
        <f t="shared" si="0"/>
        <v>1.2973180722590276</v>
      </c>
      <c r="H18" s="333">
        <f t="shared" si="1"/>
        <v>2.314035940119084E-2</v>
      </c>
      <c r="I18" s="582"/>
      <c r="J18" s="582"/>
      <c r="K18" s="312"/>
      <c r="L18" s="208"/>
      <c r="M18" s="582"/>
      <c r="N18" s="46"/>
    </row>
    <row r="19" spans="2:14" x14ac:dyDescent="0.25">
      <c r="B19" s="286" t="s">
        <v>347</v>
      </c>
      <c r="C19" s="119" t="s">
        <v>248</v>
      </c>
      <c r="D19" s="8">
        <v>0.90687530590673182</v>
      </c>
      <c r="E19" s="8">
        <v>0.910639516595667</v>
      </c>
      <c r="F19" s="8">
        <v>0.89828402871396695</v>
      </c>
      <c r="G19" s="292">
        <f t="shared" si="0"/>
        <v>0.90526628373878859</v>
      </c>
      <c r="H19" s="332">
        <f t="shared" si="1"/>
        <v>6.3329483221804921E-3</v>
      </c>
      <c r="I19" s="263" t="s">
        <v>707</v>
      </c>
      <c r="J19" s="8">
        <f>TTEST(D16:F16,D19:F19,2,2)</f>
        <v>1.3182991128833118E-5</v>
      </c>
      <c r="K19" s="309" t="s">
        <v>260</v>
      </c>
      <c r="L19" s="5"/>
      <c r="N19" s="44"/>
    </row>
    <row r="20" spans="2:14" x14ac:dyDescent="0.25">
      <c r="B20" s="15"/>
      <c r="C20" s="119" t="s">
        <v>348</v>
      </c>
      <c r="D20" s="8">
        <v>1.1232103727307257</v>
      </c>
      <c r="E20" s="8">
        <v>1.1618425953677058</v>
      </c>
      <c r="F20" s="8">
        <v>1.21334146927415</v>
      </c>
      <c r="G20" s="292">
        <f t="shared" si="0"/>
        <v>1.1661314791241939</v>
      </c>
      <c r="H20" s="332">
        <f t="shared" si="1"/>
        <v>4.521835394988985E-2</v>
      </c>
      <c r="I20" s="263" t="s">
        <v>708</v>
      </c>
      <c r="J20" s="8">
        <f>TTEST(D17:F17,D20:F20,2,2)</f>
        <v>2.8520280053717331E-2</v>
      </c>
      <c r="K20" s="309" t="s">
        <v>251</v>
      </c>
      <c r="L20" s="5"/>
      <c r="N20" s="44"/>
    </row>
    <row r="21" spans="2:14" x14ac:dyDescent="0.25">
      <c r="B21" s="586"/>
      <c r="C21" s="581" t="s">
        <v>614</v>
      </c>
      <c r="D21" s="582">
        <v>1.56815278784456</v>
      </c>
      <c r="E21" s="582">
        <v>1.60082287311614</v>
      </c>
      <c r="F21" s="582">
        <v>1.6487172853275749</v>
      </c>
      <c r="G21" s="583">
        <f t="shared" si="0"/>
        <v>1.6058976487627585</v>
      </c>
      <c r="H21" s="333">
        <f t="shared" si="1"/>
        <v>4.0521285450616069E-2</v>
      </c>
      <c r="I21" s="584" t="s">
        <v>709</v>
      </c>
      <c r="J21" s="582">
        <f t="shared" ref="J21" si="2">TTEST(D18:F18,D21:F21,2,2)</f>
        <v>3.3157647150109016E-4</v>
      </c>
      <c r="K21" s="310" t="s">
        <v>260</v>
      </c>
      <c r="L21" s="208"/>
      <c r="M21" s="582"/>
      <c r="N21" s="46"/>
    </row>
    <row r="22" spans="2:14" ht="13" x14ac:dyDescent="0.3">
      <c r="B22" s="313" t="s">
        <v>704</v>
      </c>
      <c r="C22" s="119" t="s">
        <v>248</v>
      </c>
      <c r="D22" s="8">
        <v>1.2511430693780199</v>
      </c>
      <c r="E22" s="8">
        <v>1.2131136586357301</v>
      </c>
      <c r="F22" s="8">
        <v>1.30047829929049</v>
      </c>
      <c r="G22" s="292">
        <f t="shared" si="0"/>
        <v>1.2549116757680798</v>
      </c>
      <c r="H22" s="332">
        <f t="shared" si="1"/>
        <v>4.3804074065961408E-2</v>
      </c>
      <c r="I22" s="263" t="s">
        <v>719</v>
      </c>
      <c r="J22" s="8">
        <f>TTEST(D16:F16,D22:F22,2,2)</f>
        <v>5.450463411793146E-4</v>
      </c>
      <c r="K22" s="309" t="s">
        <v>260</v>
      </c>
      <c r="L22" s="5"/>
      <c r="N22" s="44"/>
    </row>
    <row r="23" spans="2:14" ht="13" x14ac:dyDescent="0.3">
      <c r="B23" s="47"/>
      <c r="C23" s="119" t="s">
        <v>348</v>
      </c>
      <c r="D23" s="8">
        <v>1.4064390871102901</v>
      </c>
      <c r="E23" s="8">
        <v>1.44283887291982</v>
      </c>
      <c r="F23" s="8">
        <v>1.49155525335948</v>
      </c>
      <c r="G23" s="292">
        <f t="shared" si="0"/>
        <v>1.4469444044631967</v>
      </c>
      <c r="H23" s="332">
        <f t="shared" si="1"/>
        <v>4.2706345912290139E-2</v>
      </c>
      <c r="I23" s="263" t="s">
        <v>715</v>
      </c>
      <c r="J23" s="8">
        <f>TTEST(D17:F17,D23:F23,2,2)</f>
        <v>2.352322822231995E-4</v>
      </c>
      <c r="K23" s="309" t="s">
        <v>260</v>
      </c>
      <c r="L23" s="5"/>
      <c r="N23" s="44"/>
    </row>
    <row r="24" spans="2:14" ht="13" x14ac:dyDescent="0.3">
      <c r="B24" s="587"/>
      <c r="C24" s="581" t="s">
        <v>614</v>
      </c>
      <c r="D24" s="582">
        <v>1.6573421557444599</v>
      </c>
      <c r="E24" s="582">
        <v>1.7035904450967079</v>
      </c>
      <c r="F24" s="582">
        <v>1.7397336344995442</v>
      </c>
      <c r="G24" s="583">
        <f t="shared" si="0"/>
        <v>1.7002220784469042</v>
      </c>
      <c r="H24" s="333">
        <f t="shared" si="1"/>
        <v>4.1298890581685267E-2</v>
      </c>
      <c r="I24" s="584" t="s">
        <v>716</v>
      </c>
      <c r="J24" s="582">
        <f>TTEST(D18:F18,D24:F24,2,2)</f>
        <v>1.2325582202289378E-4</v>
      </c>
      <c r="K24" s="310" t="s">
        <v>260</v>
      </c>
      <c r="L24" s="208"/>
      <c r="M24" s="582"/>
      <c r="N24" s="46"/>
    </row>
    <row r="25" spans="2:14" ht="13" x14ac:dyDescent="0.3">
      <c r="B25" s="313" t="s">
        <v>507</v>
      </c>
      <c r="C25" s="119" t="s">
        <v>248</v>
      </c>
      <c r="D25" s="8">
        <v>2.059760825688</v>
      </c>
      <c r="E25" s="8">
        <v>2.1666968591667399</v>
      </c>
      <c r="F25" s="8">
        <v>2.1953287176333798</v>
      </c>
      <c r="G25" s="292">
        <f t="shared" si="0"/>
        <v>2.1405954674960399</v>
      </c>
      <c r="H25" s="332">
        <f t="shared" si="1"/>
        <v>7.145365852767098E-2</v>
      </c>
      <c r="I25" s="263" t="s">
        <v>710</v>
      </c>
      <c r="J25" s="8">
        <f>TTEST(D16:F16,D25:F25,2,2)</f>
        <v>1.0178925667611828E-5</v>
      </c>
      <c r="K25" s="309" t="s">
        <v>260</v>
      </c>
      <c r="L25" s="270" t="s">
        <v>718</v>
      </c>
      <c r="M25" s="8">
        <f>TTEST(D22:F22,D25:F25,2,2)</f>
        <v>5.2410948003199658E-5</v>
      </c>
      <c r="N25" s="268" t="s">
        <v>260</v>
      </c>
    </row>
    <row r="26" spans="2:14" ht="13" x14ac:dyDescent="0.3">
      <c r="B26" s="15"/>
      <c r="C26" s="119" t="s">
        <v>348</v>
      </c>
      <c r="D26" s="8">
        <v>3.5012292520547956</v>
      </c>
      <c r="E26" s="8">
        <v>3.5645075213923998</v>
      </c>
      <c r="F26" s="8">
        <v>3.6165050515508699</v>
      </c>
      <c r="G26" s="292">
        <f t="shared" si="0"/>
        <v>3.5607472749993554</v>
      </c>
      <c r="H26" s="332">
        <f t="shared" si="1"/>
        <v>5.7729819652126771E-2</v>
      </c>
      <c r="I26" s="263" t="s">
        <v>711</v>
      </c>
      <c r="J26" s="8">
        <f>TTEST(D17:F17,D26:F26,2,2)</f>
        <v>3.3012589254618641E-7</v>
      </c>
      <c r="K26" s="309" t="s">
        <v>260</v>
      </c>
      <c r="L26" s="270" t="s">
        <v>721</v>
      </c>
      <c r="M26" s="8">
        <f>TTEST(D23:F23,D26:F26,2,2)</f>
        <v>8.8564295557640561E-7</v>
      </c>
      <c r="N26" s="268" t="s">
        <v>260</v>
      </c>
    </row>
    <row r="27" spans="2:14" ht="13.5" thickBot="1" x14ac:dyDescent="0.35">
      <c r="B27" s="31"/>
      <c r="C27" s="10" t="s">
        <v>614</v>
      </c>
      <c r="D27" s="66">
        <v>3.60454387773067</v>
      </c>
      <c r="E27" s="66">
        <v>3.6448291614944401</v>
      </c>
      <c r="F27" s="66">
        <v>3.6859221522350691</v>
      </c>
      <c r="G27" s="280">
        <f t="shared" si="0"/>
        <v>3.6450983971533932</v>
      </c>
      <c r="H27" s="334">
        <f t="shared" si="1"/>
        <v>4.0689805310524338E-2</v>
      </c>
      <c r="I27" s="282" t="s">
        <v>712</v>
      </c>
      <c r="J27" s="66">
        <f>TTEST(D18:F18,D27:F27,2,2)</f>
        <v>1.0525293708871572E-7</v>
      </c>
      <c r="K27" s="311" t="s">
        <v>260</v>
      </c>
      <c r="L27" s="284" t="s">
        <v>720</v>
      </c>
      <c r="M27" s="66">
        <f>TTEST(D24:F24,D27:F27,2,2)</f>
        <v>5.2539691980594266E-7</v>
      </c>
      <c r="N27" s="279" t="s">
        <v>260</v>
      </c>
    </row>
    <row r="28" spans="2:14" x14ac:dyDescent="0.25">
      <c r="L28" s="5"/>
    </row>
  </sheetData>
  <mergeCells count="2">
    <mergeCell ref="B4:B7"/>
    <mergeCell ref="B8:B1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6CA53-5701-43D9-9F32-8188861993BB}">
  <dimension ref="B1:T85"/>
  <sheetViews>
    <sheetView topLeftCell="A88" workbookViewId="0">
      <selection activeCell="B44" sqref="B44"/>
    </sheetView>
  </sheetViews>
  <sheetFormatPr defaultRowHeight="14" x14ac:dyDescent="0.3"/>
  <cols>
    <col min="2" max="2" width="19.33203125" customWidth="1"/>
    <col min="3" max="3" width="21.75" customWidth="1"/>
    <col min="4" max="4" width="10.9140625" customWidth="1"/>
    <col min="8" max="8" width="11.4140625" customWidth="1"/>
    <col min="10" max="10" width="20.33203125" customWidth="1"/>
    <col min="11" max="11" width="19.4140625" customWidth="1"/>
    <col min="12" max="12" width="9.4140625" customWidth="1"/>
    <col min="13" max="13" width="20.25" customWidth="1"/>
    <col min="16" max="16" width="12" customWidth="1"/>
  </cols>
  <sheetData>
    <row r="1" spans="2:20" s="2" customFormat="1" ht="13.5" thickBot="1" x14ac:dyDescent="0.35">
      <c r="B1" s="1" t="s">
        <v>728</v>
      </c>
    </row>
    <row r="2" spans="2:20" s="2" customFormat="1" ht="13" x14ac:dyDescent="0.3">
      <c r="B2" s="171"/>
      <c r="C2" s="627" t="s">
        <v>0</v>
      </c>
      <c r="D2" s="628"/>
      <c r="E2" s="629"/>
      <c r="F2" s="622" t="s">
        <v>62</v>
      </c>
      <c r="G2" s="623"/>
      <c r="H2" s="624"/>
      <c r="I2" s="622" t="s">
        <v>63</v>
      </c>
      <c r="J2" s="623"/>
      <c r="K2" s="624"/>
      <c r="L2" s="622" t="s">
        <v>302</v>
      </c>
      <c r="M2" s="623"/>
      <c r="N2" s="624"/>
      <c r="O2" s="622" t="s">
        <v>693</v>
      </c>
      <c r="P2" s="623"/>
      <c r="Q2" s="624"/>
      <c r="R2" s="622" t="s">
        <v>695</v>
      </c>
      <c r="S2" s="623"/>
      <c r="T2" s="625"/>
    </row>
    <row r="3" spans="2:20" s="2" customFormat="1" ht="12.5" x14ac:dyDescent="0.25">
      <c r="B3" s="21"/>
      <c r="C3" s="4" t="s">
        <v>11</v>
      </c>
      <c r="D3" s="5" t="s">
        <v>12</v>
      </c>
      <c r="E3" s="180" t="s">
        <v>13</v>
      </c>
      <c r="F3" s="4" t="s">
        <v>11</v>
      </c>
      <c r="G3" s="5" t="s">
        <v>12</v>
      </c>
      <c r="H3" s="180" t="s">
        <v>13</v>
      </c>
      <c r="I3" s="4" t="s">
        <v>11</v>
      </c>
      <c r="J3" s="5" t="s">
        <v>12</v>
      </c>
      <c r="K3" s="180" t="s">
        <v>13</v>
      </c>
      <c r="L3" s="4" t="s">
        <v>11</v>
      </c>
      <c r="M3" s="5" t="s">
        <v>12</v>
      </c>
      <c r="N3" s="180" t="s">
        <v>13</v>
      </c>
      <c r="O3" s="4" t="s">
        <v>11</v>
      </c>
      <c r="P3" s="5" t="s">
        <v>12</v>
      </c>
      <c r="Q3" s="180" t="s">
        <v>13</v>
      </c>
      <c r="R3" s="4" t="s">
        <v>11</v>
      </c>
      <c r="S3" s="5" t="s">
        <v>12</v>
      </c>
      <c r="T3" s="50" t="s">
        <v>13</v>
      </c>
    </row>
    <row r="4" spans="2:20" s="2" customFormat="1" ht="12.5" x14ac:dyDescent="0.25">
      <c r="B4" s="21" t="s">
        <v>35</v>
      </c>
      <c r="C4" s="7">
        <v>1.39354942</v>
      </c>
      <c r="D4" s="8">
        <v>1.2388058449999999</v>
      </c>
      <c r="E4" s="132">
        <v>1.1864468399999999</v>
      </c>
      <c r="F4" s="7">
        <v>1.365772172</v>
      </c>
      <c r="G4" s="8">
        <v>1.223080513</v>
      </c>
      <c r="H4" s="132">
        <v>1.28842115</v>
      </c>
      <c r="I4" s="7">
        <v>1.3147943360000001</v>
      </c>
      <c r="J4" s="8">
        <v>1.2726723600000001</v>
      </c>
      <c r="K4" s="132">
        <v>1.2267968199999999</v>
      </c>
      <c r="L4" s="7">
        <v>1.346613453</v>
      </c>
      <c r="M4" s="8">
        <v>1.167038993</v>
      </c>
      <c r="N4" s="132">
        <v>1.31230128</v>
      </c>
      <c r="O4" s="7">
        <v>1.3128045479999999</v>
      </c>
      <c r="P4" s="8">
        <v>1.254772437</v>
      </c>
      <c r="Q4" s="132">
        <v>1.31405039</v>
      </c>
      <c r="R4" s="7">
        <v>1.2601787200000001</v>
      </c>
      <c r="S4" s="8">
        <v>1.367701021</v>
      </c>
      <c r="T4" s="44">
        <v>1.3090457200000001</v>
      </c>
    </row>
    <row r="5" spans="2:20" s="2" customFormat="1" ht="13" thickBot="1" x14ac:dyDescent="0.3">
      <c r="B5" s="57" t="s">
        <v>36</v>
      </c>
      <c r="C5" s="67">
        <v>0.26132517</v>
      </c>
      <c r="D5" s="66">
        <v>0.22348035599999999</v>
      </c>
      <c r="E5" s="317">
        <v>0.25111099999999997</v>
      </c>
      <c r="F5" s="67">
        <v>8.6772532999999999E-2</v>
      </c>
      <c r="G5" s="66">
        <v>6.6478979999999993E-2</v>
      </c>
      <c r="H5" s="317">
        <v>5.0120999999999999E-2</v>
      </c>
      <c r="I5" s="67">
        <v>9.8825898999999995E-2</v>
      </c>
      <c r="J5" s="66">
        <v>4.4237925999999997E-2</v>
      </c>
      <c r="K5" s="317">
        <v>7.7630000000000005E-2</v>
      </c>
      <c r="L5" s="67">
        <v>0.50574225299999997</v>
      </c>
      <c r="M5" s="66">
        <v>0.37374652000000003</v>
      </c>
      <c r="N5" s="317">
        <v>0.421983</v>
      </c>
      <c r="O5" s="67">
        <v>6.5249034999999997E-2</v>
      </c>
      <c r="P5" s="66">
        <v>5.1576427000000001E-2</v>
      </c>
      <c r="Q5" s="317">
        <v>5.7833000000000002E-2</v>
      </c>
      <c r="R5" s="67">
        <v>7.4005099000000005E-2</v>
      </c>
      <c r="S5" s="66">
        <v>5.4838249999999998E-2</v>
      </c>
      <c r="T5" s="41">
        <v>6.0777999999999999E-2</v>
      </c>
    </row>
    <row r="6" spans="2:20" s="2" customFormat="1" ht="12.5" x14ac:dyDescent="0.25"/>
    <row r="7" spans="2:20" s="2" customFormat="1" ht="12.5" x14ac:dyDescent="0.25"/>
    <row r="8" spans="2:20" s="2" customFormat="1" ht="13" x14ac:dyDescent="0.3">
      <c r="B8" s="549" t="s">
        <v>35</v>
      </c>
      <c r="J8" s="549" t="s">
        <v>36</v>
      </c>
    </row>
    <row r="9" spans="2:20" s="2" customFormat="1" ht="13" thickBot="1" x14ac:dyDescent="0.3">
      <c r="B9" s="2" t="s">
        <v>26</v>
      </c>
      <c r="J9" s="2" t="s">
        <v>26</v>
      </c>
    </row>
    <row r="10" spans="2:20" s="2" customFormat="1" ht="13.75" customHeight="1" x14ac:dyDescent="0.25">
      <c r="B10" s="630" t="s">
        <v>17</v>
      </c>
      <c r="C10" s="632" t="s">
        <v>18</v>
      </c>
      <c r="D10" s="634" t="s">
        <v>19</v>
      </c>
      <c r="E10" s="636" t="s">
        <v>20</v>
      </c>
      <c r="F10" s="636" t="s">
        <v>21</v>
      </c>
      <c r="G10" s="626" t="s">
        <v>22</v>
      </c>
      <c r="H10" s="611"/>
      <c r="J10" s="630" t="s">
        <v>17</v>
      </c>
      <c r="K10" s="632" t="s">
        <v>18</v>
      </c>
      <c r="L10" s="634" t="s">
        <v>19</v>
      </c>
      <c r="M10" s="636" t="s">
        <v>20</v>
      </c>
      <c r="N10" s="636" t="s">
        <v>21</v>
      </c>
      <c r="O10" s="626" t="s">
        <v>22</v>
      </c>
      <c r="P10" s="611"/>
    </row>
    <row r="11" spans="2:20" s="2" customFormat="1" ht="14.5" customHeight="1" thickBot="1" x14ac:dyDescent="0.3">
      <c r="B11" s="631"/>
      <c r="C11" s="633"/>
      <c r="D11" s="635"/>
      <c r="E11" s="637"/>
      <c r="F11" s="637"/>
      <c r="G11" s="11" t="s">
        <v>23</v>
      </c>
      <c r="H11" s="12" t="s">
        <v>24</v>
      </c>
      <c r="J11" s="631"/>
      <c r="K11" s="633"/>
      <c r="L11" s="635"/>
      <c r="M11" s="637"/>
      <c r="N11" s="637"/>
      <c r="O11" s="11" t="s">
        <v>23</v>
      </c>
      <c r="P11" s="12" t="s">
        <v>24</v>
      </c>
    </row>
    <row r="12" spans="2:20" s="2" customFormat="1" ht="13" x14ac:dyDescent="0.3">
      <c r="B12" s="21" t="s">
        <v>0</v>
      </c>
      <c r="C12" s="22" t="s">
        <v>62</v>
      </c>
      <c r="D12" s="17">
        <v>-1.949E-2</v>
      </c>
      <c r="E12" s="18">
        <v>5.9409999999999998E-2</v>
      </c>
      <c r="F12" s="18">
        <v>0.999</v>
      </c>
      <c r="G12" s="18">
        <v>-0.21909999999999999</v>
      </c>
      <c r="H12" s="20">
        <v>0.18010000000000001</v>
      </c>
      <c r="J12" s="21" t="s">
        <v>0</v>
      </c>
      <c r="K12" s="22" t="s">
        <v>62</v>
      </c>
      <c r="L12" s="17" t="s">
        <v>64</v>
      </c>
      <c r="M12" s="18">
        <v>2.5999999999999999E-2</v>
      </c>
      <c r="N12" s="18">
        <v>0</v>
      </c>
      <c r="O12" s="18">
        <v>9.0200000000000002E-2</v>
      </c>
      <c r="P12" s="20">
        <v>0.26479999999999998</v>
      </c>
    </row>
    <row r="13" spans="2:20" s="2" customFormat="1" ht="13" x14ac:dyDescent="0.3">
      <c r="B13" s="21"/>
      <c r="C13" s="22" t="s">
        <v>63</v>
      </c>
      <c r="D13" s="17">
        <v>1.5100000000000001E-3</v>
      </c>
      <c r="E13" s="18">
        <v>5.9409999999999998E-2</v>
      </c>
      <c r="F13" s="18">
        <v>1</v>
      </c>
      <c r="G13" s="18">
        <v>-0.19800000000000001</v>
      </c>
      <c r="H13" s="20">
        <v>0.2011</v>
      </c>
      <c r="J13" s="21"/>
      <c r="K13" s="22" t="s">
        <v>63</v>
      </c>
      <c r="L13" s="17" t="s">
        <v>65</v>
      </c>
      <c r="M13" s="18">
        <v>2.5999999999999999E-2</v>
      </c>
      <c r="N13" s="18">
        <v>0</v>
      </c>
      <c r="O13" s="18">
        <v>8.4400000000000003E-2</v>
      </c>
      <c r="P13" s="20">
        <v>0.2591</v>
      </c>
    </row>
    <row r="14" spans="2:20" s="2" customFormat="1" ht="13" x14ac:dyDescent="0.3">
      <c r="B14" s="21"/>
      <c r="C14" s="22" t="s">
        <v>25</v>
      </c>
      <c r="D14" s="17">
        <v>-2.3800000000000002E-3</v>
      </c>
      <c r="E14" s="18">
        <v>5.9409999999999998E-2</v>
      </c>
      <c r="F14" s="18">
        <v>1</v>
      </c>
      <c r="G14" s="18">
        <v>-0.2019</v>
      </c>
      <c r="H14" s="20">
        <v>0.19719999999999999</v>
      </c>
      <c r="J14" s="21"/>
      <c r="K14" s="22" t="s">
        <v>25</v>
      </c>
      <c r="L14" s="17" t="s">
        <v>66</v>
      </c>
      <c r="M14" s="18">
        <v>2.5999999999999999E-2</v>
      </c>
      <c r="N14" s="18">
        <v>0</v>
      </c>
      <c r="O14" s="18">
        <v>-0.27579999999999999</v>
      </c>
      <c r="P14" s="20">
        <v>-0.1012</v>
      </c>
    </row>
    <row r="15" spans="2:20" s="2" customFormat="1" ht="13" x14ac:dyDescent="0.3">
      <c r="B15" s="21"/>
      <c r="C15" s="22" t="s">
        <v>692</v>
      </c>
      <c r="D15" s="17">
        <v>-2.094E-2</v>
      </c>
      <c r="E15" s="18">
        <v>5.9409999999999998E-2</v>
      </c>
      <c r="F15" s="18">
        <v>0.999</v>
      </c>
      <c r="G15" s="18">
        <v>-0.2205</v>
      </c>
      <c r="H15" s="20">
        <v>0.17860000000000001</v>
      </c>
      <c r="J15" s="21"/>
      <c r="K15" s="22" t="s">
        <v>692</v>
      </c>
      <c r="L15" s="17" t="s">
        <v>67</v>
      </c>
      <c r="M15" s="18">
        <v>2.5999999999999999E-2</v>
      </c>
      <c r="N15" s="18">
        <v>0</v>
      </c>
      <c r="O15" s="18">
        <v>9.98E-2</v>
      </c>
      <c r="P15" s="20">
        <v>0.27439999999999998</v>
      </c>
    </row>
    <row r="16" spans="2:20" s="2" customFormat="1" ht="13" x14ac:dyDescent="0.3">
      <c r="B16" s="26"/>
      <c r="C16" s="27" t="s">
        <v>694</v>
      </c>
      <c r="D16" s="24">
        <v>-3.9370000000000002E-2</v>
      </c>
      <c r="E16" s="13">
        <v>5.9409999999999998E-2</v>
      </c>
      <c r="F16" s="13">
        <v>0.98299999999999998</v>
      </c>
      <c r="G16" s="13">
        <v>-0.2389</v>
      </c>
      <c r="H16" s="14">
        <v>0.16020000000000001</v>
      </c>
      <c r="J16" s="26"/>
      <c r="K16" s="27" t="s">
        <v>694</v>
      </c>
      <c r="L16" s="24" t="s">
        <v>68</v>
      </c>
      <c r="M16" s="13">
        <v>2.5999999999999999E-2</v>
      </c>
      <c r="N16" s="13">
        <v>0</v>
      </c>
      <c r="O16" s="13">
        <v>9.4799999999999995E-2</v>
      </c>
      <c r="P16" s="14">
        <v>0.26939999999999997</v>
      </c>
    </row>
    <row r="17" spans="2:16" s="2" customFormat="1" ht="13" x14ac:dyDescent="0.3">
      <c r="B17" s="29" t="s">
        <v>62</v>
      </c>
      <c r="C17" s="20" t="s">
        <v>0</v>
      </c>
      <c r="D17" s="17">
        <v>1.949E-2</v>
      </c>
      <c r="E17" s="18">
        <v>5.9409999999999998E-2</v>
      </c>
      <c r="F17" s="18">
        <v>0.999</v>
      </c>
      <c r="G17" s="18">
        <v>-0.18010000000000001</v>
      </c>
      <c r="H17" s="20">
        <v>0.21909999999999999</v>
      </c>
      <c r="J17" s="29" t="s">
        <v>62</v>
      </c>
      <c r="K17" s="20" t="s">
        <v>0</v>
      </c>
      <c r="L17" s="17" t="s">
        <v>69</v>
      </c>
      <c r="M17" s="18">
        <v>2.5999999999999999E-2</v>
      </c>
      <c r="N17" s="18">
        <v>0</v>
      </c>
      <c r="O17" s="18">
        <v>-0.26479999999999998</v>
      </c>
      <c r="P17" s="20">
        <v>-9.0200000000000002E-2</v>
      </c>
    </row>
    <row r="18" spans="2:16" s="2" customFormat="1" ht="13" x14ac:dyDescent="0.3">
      <c r="B18" s="29"/>
      <c r="C18" s="22" t="s">
        <v>63</v>
      </c>
      <c r="D18" s="17">
        <v>2.1000000000000001E-2</v>
      </c>
      <c r="E18" s="18">
        <v>5.9409999999999998E-2</v>
      </c>
      <c r="F18" s="18">
        <v>0.999</v>
      </c>
      <c r="G18" s="18">
        <v>-0.17860000000000001</v>
      </c>
      <c r="H18" s="20">
        <v>0.22059999999999999</v>
      </c>
      <c r="J18" s="29"/>
      <c r="K18" s="22" t="s">
        <v>63</v>
      </c>
      <c r="L18" s="17">
        <v>-5.77E-3</v>
      </c>
      <c r="M18" s="18">
        <v>2.5999999999999999E-2</v>
      </c>
      <c r="N18" s="18">
        <v>1</v>
      </c>
      <c r="O18" s="18">
        <v>-9.3100000000000002E-2</v>
      </c>
      <c r="P18" s="20">
        <v>8.1500000000000003E-2</v>
      </c>
    </row>
    <row r="19" spans="2:16" s="2" customFormat="1" ht="13" x14ac:dyDescent="0.3">
      <c r="B19" s="29"/>
      <c r="C19" s="22" t="s">
        <v>25</v>
      </c>
      <c r="D19" s="17">
        <v>1.711E-2</v>
      </c>
      <c r="E19" s="18">
        <v>5.9409999999999998E-2</v>
      </c>
      <c r="F19" s="18">
        <v>1</v>
      </c>
      <c r="G19" s="18">
        <v>-0.1825</v>
      </c>
      <c r="H19" s="20">
        <v>0.2167</v>
      </c>
      <c r="J19" s="29"/>
      <c r="K19" s="22" t="s">
        <v>25</v>
      </c>
      <c r="L19" s="17" t="s">
        <v>70</v>
      </c>
      <c r="M19" s="18">
        <v>2.5999999999999999E-2</v>
      </c>
      <c r="N19" s="18">
        <v>0</v>
      </c>
      <c r="O19" s="18">
        <v>-0.45329999999999998</v>
      </c>
      <c r="P19" s="20">
        <v>-0.2787</v>
      </c>
    </row>
    <row r="20" spans="2:16" s="2" customFormat="1" ht="13" x14ac:dyDescent="0.3">
      <c r="B20" s="29"/>
      <c r="C20" s="22" t="s">
        <v>692</v>
      </c>
      <c r="D20" s="17">
        <v>-1.4499999999999999E-3</v>
      </c>
      <c r="E20" s="18">
        <v>5.9409999999999998E-2</v>
      </c>
      <c r="F20" s="18">
        <v>1</v>
      </c>
      <c r="G20" s="18">
        <v>-0.20100000000000001</v>
      </c>
      <c r="H20" s="20">
        <v>0.1981</v>
      </c>
      <c r="J20" s="29"/>
      <c r="K20" s="22" t="s">
        <v>692</v>
      </c>
      <c r="L20" s="17">
        <v>9.5700000000000004E-3</v>
      </c>
      <c r="M20" s="18">
        <v>2.5999999999999999E-2</v>
      </c>
      <c r="N20" s="18">
        <v>0.999</v>
      </c>
      <c r="O20" s="18">
        <v>-7.7700000000000005E-2</v>
      </c>
      <c r="P20" s="20">
        <v>9.69E-2</v>
      </c>
    </row>
    <row r="21" spans="2:16" s="2" customFormat="1" ht="13" x14ac:dyDescent="0.3">
      <c r="B21" s="30"/>
      <c r="C21" s="27" t="s">
        <v>694</v>
      </c>
      <c r="D21" s="24">
        <v>-1.9879999999999998E-2</v>
      </c>
      <c r="E21" s="13">
        <v>5.9409999999999998E-2</v>
      </c>
      <c r="F21" s="13">
        <v>0.999</v>
      </c>
      <c r="G21" s="13">
        <v>-0.21940000000000001</v>
      </c>
      <c r="H21" s="14">
        <v>0.1797</v>
      </c>
      <c r="J21" s="30"/>
      <c r="K21" s="27" t="s">
        <v>694</v>
      </c>
      <c r="L21" s="24">
        <v>4.5799999999999999E-3</v>
      </c>
      <c r="M21" s="13">
        <v>2.5999999999999999E-2</v>
      </c>
      <c r="N21" s="13">
        <v>1</v>
      </c>
      <c r="O21" s="13">
        <v>-8.2699999999999996E-2</v>
      </c>
      <c r="P21" s="14">
        <v>9.1899999999999996E-2</v>
      </c>
    </row>
    <row r="22" spans="2:16" s="2" customFormat="1" ht="13" x14ac:dyDescent="0.3">
      <c r="B22" s="29" t="s">
        <v>63</v>
      </c>
      <c r="C22" s="20" t="s">
        <v>0</v>
      </c>
      <c r="D22" s="17">
        <v>-1.5100000000000001E-3</v>
      </c>
      <c r="E22" s="18">
        <v>5.9409999999999998E-2</v>
      </c>
      <c r="F22" s="18">
        <v>1</v>
      </c>
      <c r="G22" s="18">
        <v>-0.2011</v>
      </c>
      <c r="H22" s="20">
        <v>0.19800000000000001</v>
      </c>
      <c r="J22" s="29" t="s">
        <v>63</v>
      </c>
      <c r="K22" s="20" t="s">
        <v>0</v>
      </c>
      <c r="L22" s="17" t="s">
        <v>71</v>
      </c>
      <c r="M22" s="18">
        <v>2.5999999999999999E-2</v>
      </c>
      <c r="N22" s="18">
        <v>0</v>
      </c>
      <c r="O22" s="18">
        <v>-0.2591</v>
      </c>
      <c r="P22" s="20">
        <v>-8.4400000000000003E-2</v>
      </c>
    </row>
    <row r="23" spans="2:16" s="2" customFormat="1" ht="13" x14ac:dyDescent="0.3">
      <c r="B23" s="29"/>
      <c r="C23" s="22" t="s">
        <v>62</v>
      </c>
      <c r="D23" s="17">
        <v>-2.1000000000000001E-2</v>
      </c>
      <c r="E23" s="18">
        <v>5.9409999999999998E-2</v>
      </c>
      <c r="F23" s="18">
        <v>0.999</v>
      </c>
      <c r="G23" s="18">
        <v>-0.22059999999999999</v>
      </c>
      <c r="H23" s="20">
        <v>0.17860000000000001</v>
      </c>
      <c r="J23" s="29"/>
      <c r="K23" s="22" t="s">
        <v>62</v>
      </c>
      <c r="L23" s="17">
        <v>5.77E-3</v>
      </c>
      <c r="M23" s="18">
        <v>2.5999999999999999E-2</v>
      </c>
      <c r="N23" s="18">
        <v>1</v>
      </c>
      <c r="O23" s="18">
        <v>-8.1500000000000003E-2</v>
      </c>
      <c r="P23" s="20">
        <v>9.3100000000000002E-2</v>
      </c>
    </row>
    <row r="24" spans="2:16" s="2" customFormat="1" ht="13" x14ac:dyDescent="0.3">
      <c r="B24" s="29"/>
      <c r="C24" s="22" t="s">
        <v>25</v>
      </c>
      <c r="D24" s="17">
        <v>-3.8999999999999998E-3</v>
      </c>
      <c r="E24" s="18">
        <v>5.9409999999999998E-2</v>
      </c>
      <c r="F24" s="18">
        <v>1</v>
      </c>
      <c r="G24" s="18">
        <v>-0.20349999999999999</v>
      </c>
      <c r="H24" s="20">
        <v>0.19570000000000001</v>
      </c>
      <c r="J24" s="29"/>
      <c r="K24" s="22" t="s">
        <v>25</v>
      </c>
      <c r="L24" s="17" t="s">
        <v>72</v>
      </c>
      <c r="M24" s="18">
        <v>2.5999999999999999E-2</v>
      </c>
      <c r="N24" s="18">
        <v>0</v>
      </c>
      <c r="O24" s="18">
        <v>-0.4476</v>
      </c>
      <c r="P24" s="20">
        <v>-0.27289999999999998</v>
      </c>
    </row>
    <row r="25" spans="2:16" s="2" customFormat="1" ht="13" x14ac:dyDescent="0.3">
      <c r="B25" s="29"/>
      <c r="C25" s="22" t="s">
        <v>692</v>
      </c>
      <c r="D25" s="17">
        <v>-2.2450000000000001E-2</v>
      </c>
      <c r="E25" s="18">
        <v>5.9409999999999998E-2</v>
      </c>
      <c r="F25" s="18">
        <v>0.999</v>
      </c>
      <c r="G25" s="18">
        <v>-0.222</v>
      </c>
      <c r="H25" s="20">
        <v>0.17710000000000001</v>
      </c>
      <c r="J25" s="29"/>
      <c r="K25" s="22" t="s">
        <v>692</v>
      </c>
      <c r="L25" s="17">
        <v>1.5350000000000001E-2</v>
      </c>
      <c r="M25" s="18">
        <v>2.5999999999999999E-2</v>
      </c>
      <c r="N25" s="18">
        <v>0.99</v>
      </c>
      <c r="O25" s="18">
        <v>-7.1999999999999995E-2</v>
      </c>
      <c r="P25" s="20">
        <v>0.1027</v>
      </c>
    </row>
    <row r="26" spans="2:16" s="2" customFormat="1" ht="13" x14ac:dyDescent="0.3">
      <c r="B26" s="30"/>
      <c r="C26" s="27" t="s">
        <v>694</v>
      </c>
      <c r="D26" s="24">
        <v>-4.0890000000000003E-2</v>
      </c>
      <c r="E26" s="13">
        <v>5.9409999999999998E-2</v>
      </c>
      <c r="F26" s="13">
        <v>0.98</v>
      </c>
      <c r="G26" s="13">
        <v>-0.2404</v>
      </c>
      <c r="H26" s="14">
        <v>0.15870000000000001</v>
      </c>
      <c r="J26" s="30"/>
      <c r="K26" s="27" t="s">
        <v>694</v>
      </c>
      <c r="L26" s="24">
        <v>1.0359999999999999E-2</v>
      </c>
      <c r="M26" s="13">
        <v>2.5999999999999999E-2</v>
      </c>
      <c r="N26" s="13">
        <v>0.998</v>
      </c>
      <c r="O26" s="13">
        <v>-7.6999999999999999E-2</v>
      </c>
      <c r="P26" s="14">
        <v>9.7699999999999995E-2</v>
      </c>
    </row>
    <row r="27" spans="2:16" s="2" customFormat="1" ht="13" x14ac:dyDescent="0.3">
      <c r="B27" s="29" t="s">
        <v>25</v>
      </c>
      <c r="C27" s="20" t="s">
        <v>0</v>
      </c>
      <c r="D27" s="17">
        <v>2.3800000000000002E-3</v>
      </c>
      <c r="E27" s="18">
        <v>5.9409999999999998E-2</v>
      </c>
      <c r="F27" s="18">
        <v>1</v>
      </c>
      <c r="G27" s="18">
        <v>-0.19719999999999999</v>
      </c>
      <c r="H27" s="20">
        <v>0.2019</v>
      </c>
      <c r="J27" s="29" t="s">
        <v>25</v>
      </c>
      <c r="K27" s="20" t="s">
        <v>0</v>
      </c>
      <c r="L27" s="17" t="s">
        <v>73</v>
      </c>
      <c r="M27" s="18">
        <v>2.5999999999999999E-2</v>
      </c>
      <c r="N27" s="18">
        <v>0</v>
      </c>
      <c r="O27" s="18">
        <v>0.1012</v>
      </c>
      <c r="P27" s="20">
        <v>0.27579999999999999</v>
      </c>
    </row>
    <row r="28" spans="2:16" s="2" customFormat="1" ht="13" x14ac:dyDescent="0.3">
      <c r="B28" s="29"/>
      <c r="C28" s="22" t="s">
        <v>62</v>
      </c>
      <c r="D28" s="17">
        <v>-1.711E-2</v>
      </c>
      <c r="E28" s="18">
        <v>5.9409999999999998E-2</v>
      </c>
      <c r="F28" s="18">
        <v>1</v>
      </c>
      <c r="G28" s="18">
        <v>-0.2167</v>
      </c>
      <c r="H28" s="20">
        <v>0.1825</v>
      </c>
      <c r="J28" s="29"/>
      <c r="K28" s="22" t="s">
        <v>62</v>
      </c>
      <c r="L28" s="17" t="s">
        <v>74</v>
      </c>
      <c r="M28" s="18">
        <v>2.5999999999999999E-2</v>
      </c>
      <c r="N28" s="18">
        <v>0</v>
      </c>
      <c r="O28" s="18">
        <v>0.2787</v>
      </c>
      <c r="P28" s="20">
        <v>0.45329999999999998</v>
      </c>
    </row>
    <row r="29" spans="2:16" s="2" customFormat="1" ht="13" x14ac:dyDescent="0.3">
      <c r="B29" s="29"/>
      <c r="C29" s="22" t="s">
        <v>63</v>
      </c>
      <c r="D29" s="17">
        <v>3.8999999999999998E-3</v>
      </c>
      <c r="E29" s="18">
        <v>5.9409999999999998E-2</v>
      </c>
      <c r="F29" s="18">
        <v>1</v>
      </c>
      <c r="G29" s="18">
        <v>-0.19570000000000001</v>
      </c>
      <c r="H29" s="20">
        <v>0.20349999999999999</v>
      </c>
      <c r="J29" s="29"/>
      <c r="K29" s="22" t="s">
        <v>63</v>
      </c>
      <c r="L29" s="17" t="s">
        <v>75</v>
      </c>
      <c r="M29" s="18">
        <v>2.5999999999999999E-2</v>
      </c>
      <c r="N29" s="18">
        <v>0</v>
      </c>
      <c r="O29" s="18">
        <v>0.27289999999999998</v>
      </c>
      <c r="P29" s="20">
        <v>0.4476</v>
      </c>
    </row>
    <row r="30" spans="2:16" s="2" customFormat="1" ht="13" x14ac:dyDescent="0.3">
      <c r="B30" s="29"/>
      <c r="C30" s="22" t="s">
        <v>692</v>
      </c>
      <c r="D30" s="17">
        <v>-1.856E-2</v>
      </c>
      <c r="E30" s="18">
        <v>5.9409999999999998E-2</v>
      </c>
      <c r="F30" s="18">
        <v>0.999</v>
      </c>
      <c r="G30" s="18">
        <v>-0.21809999999999999</v>
      </c>
      <c r="H30" s="20">
        <v>0.18099999999999999</v>
      </c>
      <c r="J30" s="29"/>
      <c r="K30" s="22" t="s">
        <v>692</v>
      </c>
      <c r="L30" s="17" t="s">
        <v>76</v>
      </c>
      <c r="M30" s="18">
        <v>2.5999999999999999E-2</v>
      </c>
      <c r="N30" s="18">
        <v>0</v>
      </c>
      <c r="O30" s="18">
        <v>0.2883</v>
      </c>
      <c r="P30" s="20">
        <v>0.46289999999999998</v>
      </c>
    </row>
    <row r="31" spans="2:16" s="2" customFormat="1" ht="13" x14ac:dyDescent="0.3">
      <c r="B31" s="30"/>
      <c r="C31" s="27" t="s">
        <v>694</v>
      </c>
      <c r="D31" s="24">
        <v>-3.6990000000000002E-2</v>
      </c>
      <c r="E31" s="13">
        <v>5.9409999999999998E-2</v>
      </c>
      <c r="F31" s="13">
        <v>0.98699999999999999</v>
      </c>
      <c r="G31" s="13">
        <v>-0.2366</v>
      </c>
      <c r="H31" s="14">
        <v>0.16259999999999999</v>
      </c>
      <c r="J31" s="30"/>
      <c r="K31" s="27" t="s">
        <v>694</v>
      </c>
      <c r="L31" s="24" t="s">
        <v>77</v>
      </c>
      <c r="M31" s="13">
        <v>2.5999999999999999E-2</v>
      </c>
      <c r="N31" s="13">
        <v>0</v>
      </c>
      <c r="O31" s="13">
        <v>0.2833</v>
      </c>
      <c r="P31" s="14">
        <v>0.45789999999999997</v>
      </c>
    </row>
    <row r="32" spans="2:16" s="2" customFormat="1" ht="13" x14ac:dyDescent="0.3">
      <c r="B32" s="29" t="s">
        <v>692</v>
      </c>
      <c r="C32" s="20" t="s">
        <v>0</v>
      </c>
      <c r="D32" s="17">
        <v>2.094E-2</v>
      </c>
      <c r="E32" s="18">
        <v>5.9409999999999998E-2</v>
      </c>
      <c r="F32" s="18">
        <v>0.999</v>
      </c>
      <c r="G32" s="18">
        <v>-0.17860000000000001</v>
      </c>
      <c r="H32" s="20">
        <v>0.2205</v>
      </c>
      <c r="J32" s="29" t="s">
        <v>692</v>
      </c>
      <c r="K32" s="20" t="s">
        <v>0</v>
      </c>
      <c r="L32" s="17" t="s">
        <v>78</v>
      </c>
      <c r="M32" s="18">
        <v>2.5999999999999999E-2</v>
      </c>
      <c r="N32" s="18">
        <v>0</v>
      </c>
      <c r="O32" s="18">
        <v>-0.27439999999999998</v>
      </c>
      <c r="P32" s="20">
        <v>-9.98E-2</v>
      </c>
    </row>
    <row r="33" spans="2:20" s="2" customFormat="1" ht="13" x14ac:dyDescent="0.3">
      <c r="B33" s="29"/>
      <c r="C33" s="22" t="s">
        <v>62</v>
      </c>
      <c r="D33" s="17">
        <v>1.4499999999999999E-3</v>
      </c>
      <c r="E33" s="18">
        <v>5.9409999999999998E-2</v>
      </c>
      <c r="F33" s="18">
        <v>1</v>
      </c>
      <c r="G33" s="18">
        <v>-0.1981</v>
      </c>
      <c r="H33" s="20">
        <v>0.20100000000000001</v>
      </c>
      <c r="J33" s="29"/>
      <c r="K33" s="22" t="s">
        <v>62</v>
      </c>
      <c r="L33" s="17">
        <v>-9.5700000000000004E-3</v>
      </c>
      <c r="M33" s="18">
        <v>2.5999999999999999E-2</v>
      </c>
      <c r="N33" s="18">
        <v>0.999</v>
      </c>
      <c r="O33" s="18">
        <v>-9.69E-2</v>
      </c>
      <c r="P33" s="20">
        <v>7.7700000000000005E-2</v>
      </c>
    </row>
    <row r="34" spans="2:20" s="2" customFormat="1" ht="13" x14ac:dyDescent="0.3">
      <c r="B34" s="29"/>
      <c r="C34" s="22" t="s">
        <v>63</v>
      </c>
      <c r="D34" s="17">
        <v>2.2450000000000001E-2</v>
      </c>
      <c r="E34" s="18">
        <v>5.9409999999999998E-2</v>
      </c>
      <c r="F34" s="18">
        <v>0.999</v>
      </c>
      <c r="G34" s="18">
        <v>-0.17710000000000001</v>
      </c>
      <c r="H34" s="20">
        <v>0.222</v>
      </c>
      <c r="J34" s="29"/>
      <c r="K34" s="22" t="s">
        <v>63</v>
      </c>
      <c r="L34" s="17">
        <v>-1.5350000000000001E-2</v>
      </c>
      <c r="M34" s="18">
        <v>2.5999999999999999E-2</v>
      </c>
      <c r="N34" s="18">
        <v>0.99</v>
      </c>
      <c r="O34" s="18">
        <v>-0.1027</v>
      </c>
      <c r="P34" s="20">
        <v>7.1999999999999995E-2</v>
      </c>
    </row>
    <row r="35" spans="2:20" s="2" customFormat="1" ht="13" x14ac:dyDescent="0.3">
      <c r="B35" s="29"/>
      <c r="C35" s="22" t="s">
        <v>25</v>
      </c>
      <c r="D35" s="17">
        <v>1.856E-2</v>
      </c>
      <c r="E35" s="18">
        <v>5.9409999999999998E-2</v>
      </c>
      <c r="F35" s="18">
        <v>0.999</v>
      </c>
      <c r="G35" s="18">
        <v>-0.18099999999999999</v>
      </c>
      <c r="H35" s="20">
        <v>0.21809999999999999</v>
      </c>
      <c r="J35" s="29"/>
      <c r="K35" s="22" t="s">
        <v>25</v>
      </c>
      <c r="L35" s="17" t="s">
        <v>79</v>
      </c>
      <c r="M35" s="18">
        <v>2.5999999999999999E-2</v>
      </c>
      <c r="N35" s="18">
        <v>0</v>
      </c>
      <c r="O35" s="18">
        <v>-0.46289999999999998</v>
      </c>
      <c r="P35" s="20">
        <v>-0.2883</v>
      </c>
    </row>
    <row r="36" spans="2:20" s="2" customFormat="1" ht="13" x14ac:dyDescent="0.3">
      <c r="B36" s="30"/>
      <c r="C36" s="27" t="s">
        <v>694</v>
      </c>
      <c r="D36" s="24">
        <v>-1.8429999999999998E-2</v>
      </c>
      <c r="E36" s="13">
        <v>5.9409999999999998E-2</v>
      </c>
      <c r="F36" s="13">
        <v>1</v>
      </c>
      <c r="G36" s="13">
        <v>-0.218</v>
      </c>
      <c r="H36" s="14">
        <v>0.18110000000000001</v>
      </c>
      <c r="J36" s="30"/>
      <c r="K36" s="27" t="s">
        <v>694</v>
      </c>
      <c r="L36" s="24">
        <v>-4.9899999999999996E-3</v>
      </c>
      <c r="M36" s="13">
        <v>2.5999999999999999E-2</v>
      </c>
      <c r="N36" s="13">
        <v>1</v>
      </c>
      <c r="O36" s="13">
        <v>-9.2299999999999993E-2</v>
      </c>
      <c r="P36" s="14">
        <v>8.2299999999999998E-2</v>
      </c>
    </row>
    <row r="37" spans="2:20" s="2" customFormat="1" ht="13" x14ac:dyDescent="0.3">
      <c r="B37" s="29" t="s">
        <v>694</v>
      </c>
      <c r="C37" s="20" t="s">
        <v>0</v>
      </c>
      <c r="D37" s="17">
        <v>3.9370000000000002E-2</v>
      </c>
      <c r="E37" s="18">
        <v>5.9409999999999998E-2</v>
      </c>
      <c r="F37" s="18">
        <v>0.98299999999999998</v>
      </c>
      <c r="G37" s="18">
        <v>-0.16020000000000001</v>
      </c>
      <c r="H37" s="20">
        <v>0.2389</v>
      </c>
      <c r="J37" s="29" t="s">
        <v>694</v>
      </c>
      <c r="K37" s="20" t="s">
        <v>0</v>
      </c>
      <c r="L37" s="17" t="s">
        <v>80</v>
      </c>
      <c r="M37" s="18">
        <v>2.5999999999999999E-2</v>
      </c>
      <c r="N37" s="18">
        <v>0</v>
      </c>
      <c r="O37" s="18">
        <v>-0.26939999999999997</v>
      </c>
      <c r="P37" s="20">
        <v>-9.4799999999999995E-2</v>
      </c>
    </row>
    <row r="38" spans="2:20" s="2" customFormat="1" ht="13" x14ac:dyDescent="0.3">
      <c r="B38" s="29"/>
      <c r="C38" s="22" t="s">
        <v>62</v>
      </c>
      <c r="D38" s="17">
        <v>1.9879999999999998E-2</v>
      </c>
      <c r="E38" s="18">
        <v>5.9409999999999998E-2</v>
      </c>
      <c r="F38" s="18">
        <v>0.999</v>
      </c>
      <c r="G38" s="18">
        <v>-0.1797</v>
      </c>
      <c r="H38" s="20">
        <v>0.21940000000000001</v>
      </c>
      <c r="J38" s="29"/>
      <c r="K38" s="22" t="s">
        <v>62</v>
      </c>
      <c r="L38" s="17">
        <v>-4.5799999999999999E-3</v>
      </c>
      <c r="M38" s="18">
        <v>2.5999999999999999E-2</v>
      </c>
      <c r="N38" s="18">
        <v>1</v>
      </c>
      <c r="O38" s="18">
        <v>-9.1899999999999996E-2</v>
      </c>
      <c r="P38" s="20">
        <v>8.2699999999999996E-2</v>
      </c>
    </row>
    <row r="39" spans="2:20" s="2" customFormat="1" ht="13" x14ac:dyDescent="0.3">
      <c r="B39" s="29"/>
      <c r="C39" s="22" t="s">
        <v>63</v>
      </c>
      <c r="D39" s="17">
        <v>4.0890000000000003E-2</v>
      </c>
      <c r="E39" s="18">
        <v>5.9409999999999998E-2</v>
      </c>
      <c r="F39" s="18">
        <v>0.98</v>
      </c>
      <c r="G39" s="18">
        <v>-0.15870000000000001</v>
      </c>
      <c r="H39" s="20">
        <v>0.2404</v>
      </c>
      <c r="J39" s="29"/>
      <c r="K39" s="22" t="s">
        <v>63</v>
      </c>
      <c r="L39" s="17">
        <v>-1.0359999999999999E-2</v>
      </c>
      <c r="M39" s="18">
        <v>2.5999999999999999E-2</v>
      </c>
      <c r="N39" s="18">
        <v>0.998</v>
      </c>
      <c r="O39" s="18">
        <v>-9.7699999999999995E-2</v>
      </c>
      <c r="P39" s="20">
        <v>7.6999999999999999E-2</v>
      </c>
    </row>
    <row r="40" spans="2:20" s="2" customFormat="1" ht="13" x14ac:dyDescent="0.3">
      <c r="B40" s="29"/>
      <c r="C40" s="22" t="s">
        <v>25</v>
      </c>
      <c r="D40" s="17">
        <v>3.6990000000000002E-2</v>
      </c>
      <c r="E40" s="18">
        <v>5.9409999999999998E-2</v>
      </c>
      <c r="F40" s="18">
        <v>0.98699999999999999</v>
      </c>
      <c r="G40" s="18">
        <v>-0.16259999999999999</v>
      </c>
      <c r="H40" s="20">
        <v>0.2366</v>
      </c>
      <c r="J40" s="29"/>
      <c r="K40" s="22" t="s">
        <v>25</v>
      </c>
      <c r="L40" s="17" t="s">
        <v>81</v>
      </c>
      <c r="M40" s="18">
        <v>2.5999999999999999E-2</v>
      </c>
      <c r="N40" s="18">
        <v>0</v>
      </c>
      <c r="O40" s="18">
        <v>-0.45789999999999997</v>
      </c>
      <c r="P40" s="20">
        <v>-0.2833</v>
      </c>
    </row>
    <row r="41" spans="2:20" s="2" customFormat="1" ht="13.5" thickBot="1" x14ac:dyDescent="0.35">
      <c r="B41" s="35"/>
      <c r="C41" s="36" t="s">
        <v>692</v>
      </c>
      <c r="D41" s="33">
        <v>1.8429999999999998E-2</v>
      </c>
      <c r="E41" s="11">
        <v>5.9409999999999998E-2</v>
      </c>
      <c r="F41" s="11">
        <v>1</v>
      </c>
      <c r="G41" s="11">
        <v>-0.18110000000000001</v>
      </c>
      <c r="H41" s="12">
        <v>0.218</v>
      </c>
      <c r="J41" s="35"/>
      <c r="K41" s="36" t="s">
        <v>692</v>
      </c>
      <c r="L41" s="33">
        <v>4.9899999999999996E-3</v>
      </c>
      <c r="M41" s="11">
        <v>2.5999999999999999E-2</v>
      </c>
      <c r="N41" s="11">
        <v>1</v>
      </c>
      <c r="O41" s="11">
        <v>-8.2299999999999998E-2</v>
      </c>
      <c r="P41" s="12">
        <v>9.2299999999999993E-2</v>
      </c>
    </row>
    <row r="42" spans="2:20" s="2" customFormat="1" ht="12.5" x14ac:dyDescent="0.25">
      <c r="J42" s="2" t="s">
        <v>47</v>
      </c>
    </row>
    <row r="44" spans="2:20" s="2" customFormat="1" ht="13.5" thickBot="1" x14ac:dyDescent="0.35">
      <c r="B44" s="1" t="s">
        <v>729</v>
      </c>
    </row>
    <row r="45" spans="2:20" s="2" customFormat="1" ht="13" x14ac:dyDescent="0.3">
      <c r="B45" s="172"/>
      <c r="C45" s="592" t="s">
        <v>0</v>
      </c>
      <c r="D45" s="594"/>
      <c r="E45" s="595"/>
      <c r="F45" s="588" t="s">
        <v>62</v>
      </c>
      <c r="G45" s="589"/>
      <c r="H45" s="590"/>
      <c r="I45" s="588" t="s">
        <v>63</v>
      </c>
      <c r="J45" s="589"/>
      <c r="K45" s="590"/>
      <c r="L45" s="588" t="s">
        <v>302</v>
      </c>
      <c r="M45" s="589"/>
      <c r="N45" s="590"/>
      <c r="O45" s="588" t="s">
        <v>693</v>
      </c>
      <c r="P45" s="589"/>
      <c r="Q45" s="590"/>
      <c r="R45" s="588" t="s">
        <v>695</v>
      </c>
      <c r="S45" s="589"/>
      <c r="T45" s="591"/>
    </row>
    <row r="46" spans="2:20" s="2" customFormat="1" ht="12.5" x14ac:dyDescent="0.25">
      <c r="B46" s="110"/>
      <c r="C46" s="4" t="s">
        <v>11</v>
      </c>
      <c r="D46" s="5" t="s">
        <v>12</v>
      </c>
      <c r="E46" s="6" t="s">
        <v>13</v>
      </c>
      <c r="F46" s="4" t="s">
        <v>11</v>
      </c>
      <c r="G46" s="5" t="s">
        <v>12</v>
      </c>
      <c r="H46" s="6" t="s">
        <v>13</v>
      </c>
      <c r="I46" s="4" t="s">
        <v>11</v>
      </c>
      <c r="J46" s="5" t="s">
        <v>12</v>
      </c>
      <c r="K46" s="6" t="s">
        <v>13</v>
      </c>
      <c r="L46" s="4" t="s">
        <v>11</v>
      </c>
      <c r="M46" s="5" t="s">
        <v>12</v>
      </c>
      <c r="N46" s="6" t="s">
        <v>13</v>
      </c>
      <c r="O46" s="4" t="s">
        <v>11</v>
      </c>
      <c r="P46" s="5" t="s">
        <v>12</v>
      </c>
      <c r="Q46" s="6" t="s">
        <v>13</v>
      </c>
      <c r="R46" s="4" t="s">
        <v>11</v>
      </c>
      <c r="S46" s="5" t="s">
        <v>12</v>
      </c>
      <c r="T46" s="50" t="s">
        <v>13</v>
      </c>
    </row>
    <row r="47" spans="2:20" s="2" customFormat="1" ht="12.5" x14ac:dyDescent="0.25">
      <c r="B47" s="15" t="s">
        <v>35</v>
      </c>
      <c r="C47" s="7">
        <v>100.002698</v>
      </c>
      <c r="D47" s="8">
        <v>100.0001</v>
      </c>
      <c r="E47" s="9">
        <v>99.439890000000005</v>
      </c>
      <c r="F47" s="7">
        <v>98.88982</v>
      </c>
      <c r="G47" s="8">
        <v>91.265343569999999</v>
      </c>
      <c r="H47" s="9">
        <v>101.18545</v>
      </c>
      <c r="I47" s="7">
        <v>95.499740000000003</v>
      </c>
      <c r="J47" s="8">
        <v>94.230220000000003</v>
      </c>
      <c r="K47" s="9">
        <v>98.9255</v>
      </c>
      <c r="L47" s="7">
        <v>94.190399999999997</v>
      </c>
      <c r="M47" s="8">
        <v>101.72669999999999</v>
      </c>
      <c r="N47" s="9">
        <v>103.78489999999999</v>
      </c>
      <c r="O47" s="7">
        <v>97.162559999999999</v>
      </c>
      <c r="P47" s="8">
        <v>98.200689999999994</v>
      </c>
      <c r="Q47" s="9">
        <v>106.8103</v>
      </c>
      <c r="R47" s="7">
        <v>96.469319999999996</v>
      </c>
      <c r="S47" s="8">
        <v>98.9255</v>
      </c>
      <c r="T47" s="44">
        <v>91.980890000000002</v>
      </c>
    </row>
    <row r="48" spans="2:20" s="2" customFormat="1" ht="13" thickBot="1" x14ac:dyDescent="0.3">
      <c r="B48" s="31" t="s">
        <v>36</v>
      </c>
      <c r="C48" s="67">
        <v>61.582396459999998</v>
      </c>
      <c r="D48" s="66">
        <v>54.54898</v>
      </c>
      <c r="E48" s="48">
        <v>58.57432</v>
      </c>
      <c r="F48" s="67">
        <v>30.123699999999999</v>
      </c>
      <c r="G48" s="66">
        <v>26.346463249999999</v>
      </c>
      <c r="H48" s="48">
        <v>26.398527999999999</v>
      </c>
      <c r="I48" s="67">
        <v>34.032699999999998</v>
      </c>
      <c r="J48" s="66">
        <v>30.76906</v>
      </c>
      <c r="K48" s="48">
        <v>29.236689999999999</v>
      </c>
      <c r="L48" s="67">
        <v>66.070980000000006</v>
      </c>
      <c r="M48" s="66">
        <v>73.320670000000007</v>
      </c>
      <c r="N48" s="48">
        <v>69.940380000000005</v>
      </c>
      <c r="O48" s="67">
        <v>31.591750000000001</v>
      </c>
      <c r="P48" s="66">
        <v>30.794720000000002</v>
      </c>
      <c r="Q48" s="48">
        <v>30.018070000000002</v>
      </c>
      <c r="R48" s="67">
        <v>26.357019999999999</v>
      </c>
      <c r="S48" s="66">
        <v>32.389429999999997</v>
      </c>
      <c r="T48" s="41">
        <v>25.002459999999999</v>
      </c>
    </row>
    <row r="49" spans="2:16" s="2" customFormat="1" ht="12.5" x14ac:dyDescent="0.25"/>
    <row r="50" spans="2:16" s="2" customFormat="1" ht="12.5" x14ac:dyDescent="0.25"/>
    <row r="51" spans="2:16" s="2" customFormat="1" ht="13" x14ac:dyDescent="0.3">
      <c r="B51" s="549" t="s">
        <v>35</v>
      </c>
      <c r="J51" s="549" t="s">
        <v>36</v>
      </c>
    </row>
    <row r="52" spans="2:16" s="2" customFormat="1" ht="13" thickBot="1" x14ac:dyDescent="0.3">
      <c r="B52" s="2" t="s">
        <v>26</v>
      </c>
      <c r="J52" s="2" t="s">
        <v>26</v>
      </c>
    </row>
    <row r="53" spans="2:16" s="2" customFormat="1" ht="12.5" x14ac:dyDescent="0.25">
      <c r="B53" s="616" t="s">
        <v>17</v>
      </c>
      <c r="C53" s="598" t="s">
        <v>18</v>
      </c>
      <c r="D53" s="618" t="s">
        <v>19</v>
      </c>
      <c r="E53" s="608" t="s">
        <v>20</v>
      </c>
      <c r="F53" s="608" t="s">
        <v>21</v>
      </c>
      <c r="G53" s="620" t="s">
        <v>22</v>
      </c>
      <c r="H53" s="621"/>
      <c r="J53" s="616" t="s">
        <v>17</v>
      </c>
      <c r="K53" s="598" t="s">
        <v>18</v>
      </c>
      <c r="L53" s="618" t="s">
        <v>19</v>
      </c>
      <c r="M53" s="602" t="s">
        <v>20</v>
      </c>
      <c r="N53" s="608" t="s">
        <v>21</v>
      </c>
      <c r="O53" s="620" t="s">
        <v>22</v>
      </c>
      <c r="P53" s="621"/>
    </row>
    <row r="54" spans="2:16" s="2" customFormat="1" ht="13" thickBot="1" x14ac:dyDescent="0.3">
      <c r="B54" s="617"/>
      <c r="C54" s="599"/>
      <c r="D54" s="619"/>
      <c r="E54" s="609"/>
      <c r="F54" s="609"/>
      <c r="G54" s="11" t="s">
        <v>23</v>
      </c>
      <c r="H54" s="12" t="s">
        <v>24</v>
      </c>
      <c r="J54" s="617"/>
      <c r="K54" s="599"/>
      <c r="L54" s="619"/>
      <c r="M54" s="603"/>
      <c r="N54" s="609"/>
      <c r="O54" s="11" t="s">
        <v>23</v>
      </c>
      <c r="P54" s="12" t="s">
        <v>24</v>
      </c>
    </row>
    <row r="55" spans="2:16" s="2" customFormat="1" ht="13" x14ac:dyDescent="0.3">
      <c r="B55" s="21" t="s">
        <v>0</v>
      </c>
      <c r="C55" s="22" t="s">
        <v>62</v>
      </c>
      <c r="D55" s="19">
        <v>2.7006899999999998</v>
      </c>
      <c r="E55" s="59">
        <v>3.3155299999999999</v>
      </c>
      <c r="F55" s="53">
        <v>0.95899999999999996</v>
      </c>
      <c r="G55" s="59">
        <v>-8.4359000000000002</v>
      </c>
      <c r="H55" s="20">
        <v>13.837300000000001</v>
      </c>
      <c r="J55" s="21" t="s">
        <v>0</v>
      </c>
      <c r="K55" s="22" t="s">
        <v>62</v>
      </c>
      <c r="L55" s="2" t="s">
        <v>82</v>
      </c>
      <c r="M55" s="59">
        <v>2.4126699999999999</v>
      </c>
      <c r="N55" s="53">
        <v>0</v>
      </c>
      <c r="O55" s="59">
        <v>22.508400000000002</v>
      </c>
      <c r="P55" s="20">
        <v>38.716299999999997</v>
      </c>
    </row>
    <row r="56" spans="2:16" s="2" customFormat="1" ht="13" x14ac:dyDescent="0.3">
      <c r="B56" s="21"/>
      <c r="C56" s="22" t="s">
        <v>63</v>
      </c>
      <c r="D56" s="19">
        <v>3.5957400000000002</v>
      </c>
      <c r="E56" s="19">
        <v>3.3155299999999999</v>
      </c>
      <c r="F56" s="18">
        <v>0.878</v>
      </c>
      <c r="G56" s="19">
        <v>-7.5408999999999997</v>
      </c>
      <c r="H56" s="20">
        <v>14.7324</v>
      </c>
      <c r="J56" s="21"/>
      <c r="K56" s="22" t="s">
        <v>63</v>
      </c>
      <c r="L56" s="2" t="s">
        <v>83</v>
      </c>
      <c r="M56" s="19">
        <v>2.4126699999999999</v>
      </c>
      <c r="N56" s="18">
        <v>0</v>
      </c>
      <c r="O56" s="19">
        <v>18.7851</v>
      </c>
      <c r="P56" s="20">
        <v>34.993099999999998</v>
      </c>
    </row>
    <row r="57" spans="2:16" s="2" customFormat="1" ht="13" x14ac:dyDescent="0.3">
      <c r="B57" s="21"/>
      <c r="C57" s="22" t="s">
        <v>25</v>
      </c>
      <c r="D57" s="19">
        <v>-8.6440000000000003E-2</v>
      </c>
      <c r="E57" s="19">
        <v>3.3155299999999999</v>
      </c>
      <c r="F57" s="18">
        <v>1</v>
      </c>
      <c r="G57" s="19">
        <v>-11.223100000000001</v>
      </c>
      <c r="H57" s="20">
        <v>11.0502</v>
      </c>
      <c r="J57" s="21"/>
      <c r="K57" s="22" t="s">
        <v>25</v>
      </c>
      <c r="L57" s="2" t="s">
        <v>84</v>
      </c>
      <c r="M57" s="19">
        <v>2.4126699999999999</v>
      </c>
      <c r="N57" s="18">
        <v>5.0000000000000001E-3</v>
      </c>
      <c r="O57" s="19">
        <v>-19.646100000000001</v>
      </c>
      <c r="P57" s="20">
        <v>-3.4380999999999999</v>
      </c>
    </row>
    <row r="58" spans="2:16" s="2" customFormat="1" ht="13" x14ac:dyDescent="0.3">
      <c r="B58" s="21"/>
      <c r="C58" s="22" t="s">
        <v>692</v>
      </c>
      <c r="D58" s="19">
        <v>-0.91029000000000004</v>
      </c>
      <c r="E58" s="19">
        <v>3.3155299999999999</v>
      </c>
      <c r="F58" s="18">
        <v>1</v>
      </c>
      <c r="G58" s="19">
        <v>-12.046900000000001</v>
      </c>
      <c r="H58" s="20">
        <v>10.2263</v>
      </c>
      <c r="J58" s="21"/>
      <c r="K58" s="22" t="s">
        <v>692</v>
      </c>
      <c r="L58" s="2" t="s">
        <v>85</v>
      </c>
      <c r="M58" s="19">
        <v>2.4126699999999999</v>
      </c>
      <c r="N58" s="18">
        <v>0</v>
      </c>
      <c r="O58" s="19">
        <v>19.329699999999999</v>
      </c>
      <c r="P58" s="20">
        <v>35.537700000000001</v>
      </c>
    </row>
    <row r="59" spans="2:16" s="2" customFormat="1" ht="13" x14ac:dyDescent="0.3">
      <c r="B59" s="182"/>
      <c r="C59" s="27" t="s">
        <v>694</v>
      </c>
      <c r="D59" s="25">
        <v>4.0223300000000002</v>
      </c>
      <c r="E59" s="25">
        <v>3.3155299999999999</v>
      </c>
      <c r="F59" s="184">
        <v>0.82299999999999995</v>
      </c>
      <c r="G59" s="25">
        <v>-7.1143000000000001</v>
      </c>
      <c r="H59" s="14">
        <v>15.158899999999999</v>
      </c>
      <c r="J59" s="26"/>
      <c r="K59" s="27" t="s">
        <v>694</v>
      </c>
      <c r="L59" s="62" t="s">
        <v>86</v>
      </c>
      <c r="M59" s="25">
        <v>2.4126699999999999</v>
      </c>
      <c r="N59" s="13">
        <v>0</v>
      </c>
      <c r="O59" s="25">
        <v>22.215</v>
      </c>
      <c r="P59" s="14">
        <v>38.422899999999998</v>
      </c>
    </row>
    <row r="60" spans="2:16" s="2" customFormat="1" ht="13" x14ac:dyDescent="0.3">
      <c r="B60" s="29" t="s">
        <v>62</v>
      </c>
      <c r="C60" s="20" t="s">
        <v>0</v>
      </c>
      <c r="D60" s="19">
        <v>-2.7006899999999998</v>
      </c>
      <c r="E60" s="19">
        <v>3.3155299999999999</v>
      </c>
      <c r="F60" s="18">
        <v>0.95899999999999996</v>
      </c>
      <c r="G60" s="19">
        <v>-13.837300000000001</v>
      </c>
      <c r="H60" s="20">
        <v>8.4359000000000002</v>
      </c>
      <c r="J60" s="29" t="s">
        <v>62</v>
      </c>
      <c r="K60" s="20" t="s">
        <v>0</v>
      </c>
      <c r="L60" s="2" t="s">
        <v>87</v>
      </c>
      <c r="M60" s="19">
        <v>2.4126699999999999</v>
      </c>
      <c r="N60" s="18">
        <v>0</v>
      </c>
      <c r="O60" s="19">
        <v>-38.716299999999997</v>
      </c>
      <c r="P60" s="20">
        <v>-22.508400000000002</v>
      </c>
    </row>
    <row r="61" spans="2:16" s="2" customFormat="1" ht="13" x14ac:dyDescent="0.3">
      <c r="B61" s="29"/>
      <c r="C61" s="22" t="s">
        <v>63</v>
      </c>
      <c r="D61" s="19">
        <v>0.89505000000000001</v>
      </c>
      <c r="E61" s="19">
        <v>3.3155299999999999</v>
      </c>
      <c r="F61" s="18">
        <v>1</v>
      </c>
      <c r="G61" s="19">
        <v>-10.2416</v>
      </c>
      <c r="H61" s="20">
        <v>12.031700000000001</v>
      </c>
      <c r="J61" s="29"/>
      <c r="K61" s="22" t="s">
        <v>63</v>
      </c>
      <c r="L61" s="2">
        <v>-3.7232500000000002</v>
      </c>
      <c r="M61" s="19">
        <v>2.4126699999999999</v>
      </c>
      <c r="N61" s="18">
        <v>0.64600000000000002</v>
      </c>
      <c r="O61" s="19">
        <v>-11.827199999999999</v>
      </c>
      <c r="P61" s="20">
        <v>4.3807</v>
      </c>
    </row>
    <row r="62" spans="2:16" s="2" customFormat="1" ht="13" x14ac:dyDescent="0.3">
      <c r="B62" s="29"/>
      <c r="C62" s="22" t="s">
        <v>25</v>
      </c>
      <c r="D62" s="19">
        <v>-2.7871299999999999</v>
      </c>
      <c r="E62" s="19">
        <v>3.3155299999999999</v>
      </c>
      <c r="F62" s="18">
        <v>0.95399999999999996</v>
      </c>
      <c r="G62" s="19">
        <v>-13.9237</v>
      </c>
      <c r="H62" s="20">
        <v>8.3495000000000008</v>
      </c>
      <c r="J62" s="29"/>
      <c r="K62" s="22" t="s">
        <v>25</v>
      </c>
      <c r="L62" s="2" t="s">
        <v>88</v>
      </c>
      <c r="M62" s="19">
        <v>2.4126699999999999</v>
      </c>
      <c r="N62" s="18">
        <v>0</v>
      </c>
      <c r="O62" s="19">
        <v>-50.258400000000002</v>
      </c>
      <c r="P62" s="20">
        <v>-34.0505</v>
      </c>
    </row>
    <row r="63" spans="2:16" s="2" customFormat="1" ht="13" x14ac:dyDescent="0.3">
      <c r="B63" s="29"/>
      <c r="C63" s="22" t="s">
        <v>692</v>
      </c>
      <c r="D63" s="19">
        <v>-3.6109800000000001</v>
      </c>
      <c r="E63" s="19">
        <v>3.3155299999999999</v>
      </c>
      <c r="F63" s="18">
        <v>0.877</v>
      </c>
      <c r="G63" s="19">
        <v>-14.7476</v>
      </c>
      <c r="H63" s="20">
        <v>7.5255999999999998</v>
      </c>
      <c r="J63" s="29"/>
      <c r="K63" s="22" t="s">
        <v>692</v>
      </c>
      <c r="L63" s="2">
        <v>-3.17862</v>
      </c>
      <c r="M63" s="19">
        <v>2.4126699999999999</v>
      </c>
      <c r="N63" s="18">
        <v>0.77100000000000002</v>
      </c>
      <c r="O63" s="19">
        <v>-11.2826</v>
      </c>
      <c r="P63" s="20">
        <v>4.9253999999999998</v>
      </c>
    </row>
    <row r="64" spans="2:16" s="2" customFormat="1" ht="13" x14ac:dyDescent="0.3">
      <c r="B64" s="186"/>
      <c r="C64" s="27" t="s">
        <v>694</v>
      </c>
      <c r="D64" s="25">
        <v>1.3216300000000001</v>
      </c>
      <c r="E64" s="25">
        <v>3.3155299999999999</v>
      </c>
      <c r="F64" s="184">
        <v>0.998</v>
      </c>
      <c r="G64" s="25">
        <v>-9.8149999999999995</v>
      </c>
      <c r="H64" s="14">
        <v>12.458299999999999</v>
      </c>
      <c r="J64" s="30"/>
      <c r="K64" s="27" t="s">
        <v>694</v>
      </c>
      <c r="L64" s="62">
        <v>-0.29341</v>
      </c>
      <c r="M64" s="25">
        <v>2.4126699999999999</v>
      </c>
      <c r="N64" s="13">
        <v>1</v>
      </c>
      <c r="O64" s="25">
        <v>-8.3973999999999993</v>
      </c>
      <c r="P64" s="14">
        <v>7.8106</v>
      </c>
    </row>
    <row r="65" spans="2:16" s="2" customFormat="1" ht="13" x14ac:dyDescent="0.3">
      <c r="B65" s="29" t="s">
        <v>63</v>
      </c>
      <c r="C65" s="20" t="s">
        <v>0</v>
      </c>
      <c r="D65" s="19">
        <v>-3.5957400000000002</v>
      </c>
      <c r="E65" s="19">
        <v>3.3155299999999999</v>
      </c>
      <c r="F65" s="18">
        <v>0.878</v>
      </c>
      <c r="G65" s="19">
        <v>-14.7324</v>
      </c>
      <c r="H65" s="20">
        <v>7.5408999999999997</v>
      </c>
      <c r="J65" s="29" t="s">
        <v>63</v>
      </c>
      <c r="K65" s="20" t="s">
        <v>0</v>
      </c>
      <c r="L65" s="2" t="s">
        <v>89</v>
      </c>
      <c r="M65" s="19">
        <v>2.4126699999999999</v>
      </c>
      <c r="N65" s="18">
        <v>0</v>
      </c>
      <c r="O65" s="19">
        <v>-34.993099999999998</v>
      </c>
      <c r="P65" s="20">
        <v>-18.7851</v>
      </c>
    </row>
    <row r="66" spans="2:16" s="2" customFormat="1" ht="13" x14ac:dyDescent="0.3">
      <c r="B66" s="29"/>
      <c r="C66" s="22" t="s">
        <v>62</v>
      </c>
      <c r="D66" s="19">
        <v>-0.89505000000000001</v>
      </c>
      <c r="E66" s="19">
        <v>3.3155299999999999</v>
      </c>
      <c r="F66" s="18">
        <v>1</v>
      </c>
      <c r="G66" s="19">
        <v>-12.031700000000001</v>
      </c>
      <c r="H66" s="20">
        <v>10.2416</v>
      </c>
      <c r="J66" s="29"/>
      <c r="K66" s="22" t="s">
        <v>62</v>
      </c>
      <c r="L66" s="2">
        <v>3.7232500000000002</v>
      </c>
      <c r="M66" s="19">
        <v>2.4126699999999999</v>
      </c>
      <c r="N66" s="18">
        <v>0.64600000000000002</v>
      </c>
      <c r="O66" s="19">
        <v>-4.3807</v>
      </c>
      <c r="P66" s="20">
        <v>11.827199999999999</v>
      </c>
    </row>
    <row r="67" spans="2:16" s="2" customFormat="1" ht="13" x14ac:dyDescent="0.3">
      <c r="B67" s="29"/>
      <c r="C67" s="22" t="s">
        <v>25</v>
      </c>
      <c r="D67" s="19">
        <v>-3.6821799999999998</v>
      </c>
      <c r="E67" s="19">
        <v>3.3155299999999999</v>
      </c>
      <c r="F67" s="18">
        <v>0.86799999999999999</v>
      </c>
      <c r="G67" s="19">
        <v>-14.8188</v>
      </c>
      <c r="H67" s="20">
        <v>7.4543999999999997</v>
      </c>
      <c r="J67" s="29"/>
      <c r="K67" s="22" t="s">
        <v>25</v>
      </c>
      <c r="L67" s="2" t="s">
        <v>90</v>
      </c>
      <c r="M67" s="19">
        <v>2.4126699999999999</v>
      </c>
      <c r="N67" s="18">
        <v>0</v>
      </c>
      <c r="O67" s="19">
        <v>-46.535200000000003</v>
      </c>
      <c r="P67" s="20">
        <v>-30.327200000000001</v>
      </c>
    </row>
    <row r="68" spans="2:16" s="2" customFormat="1" ht="13" x14ac:dyDescent="0.3">
      <c r="B68" s="29"/>
      <c r="C68" s="22" t="s">
        <v>692</v>
      </c>
      <c r="D68" s="19">
        <v>-4.50603</v>
      </c>
      <c r="E68" s="19">
        <v>3.3155299999999999</v>
      </c>
      <c r="F68" s="18">
        <v>0.749</v>
      </c>
      <c r="G68" s="19">
        <v>-15.6426</v>
      </c>
      <c r="H68" s="20">
        <v>6.6306000000000003</v>
      </c>
      <c r="J68" s="29"/>
      <c r="K68" s="22" t="s">
        <v>692</v>
      </c>
      <c r="L68" s="2">
        <v>0.54464000000000001</v>
      </c>
      <c r="M68" s="19">
        <v>2.4126699999999999</v>
      </c>
      <c r="N68" s="18">
        <v>1</v>
      </c>
      <c r="O68" s="19">
        <v>-7.5593000000000004</v>
      </c>
      <c r="P68" s="20">
        <v>8.6486000000000001</v>
      </c>
    </row>
    <row r="69" spans="2:16" s="2" customFormat="1" ht="13" x14ac:dyDescent="0.3">
      <c r="B69" s="186"/>
      <c r="C69" s="27" t="s">
        <v>694</v>
      </c>
      <c r="D69" s="25">
        <v>0.42658000000000001</v>
      </c>
      <c r="E69" s="25">
        <v>3.3155299999999999</v>
      </c>
      <c r="F69" s="184">
        <v>1</v>
      </c>
      <c r="G69" s="25">
        <v>-10.71</v>
      </c>
      <c r="H69" s="14">
        <v>11.5632</v>
      </c>
      <c r="J69" s="30"/>
      <c r="K69" s="27" t="s">
        <v>694</v>
      </c>
      <c r="L69" s="62">
        <v>3.4298500000000001</v>
      </c>
      <c r="M69" s="25">
        <v>2.4126699999999999</v>
      </c>
      <c r="N69" s="13">
        <v>0.71499999999999997</v>
      </c>
      <c r="O69" s="25">
        <v>-4.6741000000000001</v>
      </c>
      <c r="P69" s="14">
        <v>11.533799999999999</v>
      </c>
    </row>
    <row r="70" spans="2:16" s="2" customFormat="1" ht="13" x14ac:dyDescent="0.3">
      <c r="B70" s="29" t="s">
        <v>25</v>
      </c>
      <c r="C70" s="20" t="s">
        <v>0</v>
      </c>
      <c r="D70" s="19">
        <v>8.6440000000000003E-2</v>
      </c>
      <c r="E70" s="19">
        <v>3.3155299999999999</v>
      </c>
      <c r="F70" s="18">
        <v>1</v>
      </c>
      <c r="G70" s="19">
        <v>-11.0502</v>
      </c>
      <c r="H70" s="20">
        <v>11.223100000000001</v>
      </c>
      <c r="J70" s="29" t="s">
        <v>25</v>
      </c>
      <c r="K70" s="20" t="s">
        <v>0</v>
      </c>
      <c r="L70" s="2" t="s">
        <v>91</v>
      </c>
      <c r="M70" s="19">
        <v>2.4126699999999999</v>
      </c>
      <c r="N70" s="18">
        <v>5.0000000000000001E-3</v>
      </c>
      <c r="O70" s="19">
        <v>3.4380999999999999</v>
      </c>
      <c r="P70" s="20">
        <v>19.646100000000001</v>
      </c>
    </row>
    <row r="71" spans="2:16" s="2" customFormat="1" ht="13" x14ac:dyDescent="0.3">
      <c r="B71" s="29"/>
      <c r="C71" s="22" t="s">
        <v>62</v>
      </c>
      <c r="D71" s="19">
        <v>2.7871299999999999</v>
      </c>
      <c r="E71" s="19">
        <v>3.3155299999999999</v>
      </c>
      <c r="F71" s="18">
        <v>0.95399999999999996</v>
      </c>
      <c r="G71" s="19">
        <v>-8.3495000000000008</v>
      </c>
      <c r="H71" s="20">
        <v>13.9237</v>
      </c>
      <c r="J71" s="29"/>
      <c r="K71" s="22" t="s">
        <v>62</v>
      </c>
      <c r="L71" s="2" t="s">
        <v>92</v>
      </c>
      <c r="M71" s="19">
        <v>2.4126699999999999</v>
      </c>
      <c r="N71" s="18">
        <v>0</v>
      </c>
      <c r="O71" s="19">
        <v>34.0505</v>
      </c>
      <c r="P71" s="20">
        <v>50.258400000000002</v>
      </c>
    </row>
    <row r="72" spans="2:16" s="2" customFormat="1" ht="13" x14ac:dyDescent="0.3">
      <c r="B72" s="29"/>
      <c r="C72" s="22" t="s">
        <v>63</v>
      </c>
      <c r="D72" s="19">
        <v>3.6821799999999998</v>
      </c>
      <c r="E72" s="19">
        <v>3.3155299999999999</v>
      </c>
      <c r="F72" s="18">
        <v>0.86799999999999999</v>
      </c>
      <c r="G72" s="19">
        <v>-7.4543999999999997</v>
      </c>
      <c r="H72" s="20">
        <v>14.8188</v>
      </c>
      <c r="J72" s="29"/>
      <c r="K72" s="22" t="s">
        <v>63</v>
      </c>
      <c r="L72" s="2" t="s">
        <v>93</v>
      </c>
      <c r="M72" s="19">
        <v>2.4126699999999999</v>
      </c>
      <c r="N72" s="18">
        <v>0</v>
      </c>
      <c r="O72" s="19">
        <v>30.327200000000001</v>
      </c>
      <c r="P72" s="20">
        <v>46.535200000000003</v>
      </c>
    </row>
    <row r="73" spans="2:16" s="2" customFormat="1" ht="13" x14ac:dyDescent="0.3">
      <c r="B73" s="29"/>
      <c r="C73" s="22" t="s">
        <v>692</v>
      </c>
      <c r="D73" s="19">
        <v>-0.82384999999999997</v>
      </c>
      <c r="E73" s="19">
        <v>3.3155299999999999</v>
      </c>
      <c r="F73" s="18">
        <v>1</v>
      </c>
      <c r="G73" s="19">
        <v>-11.9605</v>
      </c>
      <c r="H73" s="20">
        <v>10.312799999999999</v>
      </c>
      <c r="J73" s="29"/>
      <c r="K73" s="22" t="s">
        <v>692</v>
      </c>
      <c r="L73" s="2" t="s">
        <v>94</v>
      </c>
      <c r="M73" s="19">
        <v>2.4126699999999999</v>
      </c>
      <c r="N73" s="18">
        <v>0</v>
      </c>
      <c r="O73" s="19">
        <v>30.8719</v>
      </c>
      <c r="P73" s="20">
        <v>47.079799999999999</v>
      </c>
    </row>
    <row r="74" spans="2:16" s="2" customFormat="1" ht="13" x14ac:dyDescent="0.3">
      <c r="B74" s="186"/>
      <c r="C74" s="27" t="s">
        <v>694</v>
      </c>
      <c r="D74" s="25">
        <v>4.1087600000000002</v>
      </c>
      <c r="E74" s="25">
        <v>3.3155299999999999</v>
      </c>
      <c r="F74" s="184">
        <v>0.81</v>
      </c>
      <c r="G74" s="25">
        <v>-7.0278999999999998</v>
      </c>
      <c r="H74" s="14">
        <v>15.2454</v>
      </c>
      <c r="J74" s="30"/>
      <c r="K74" s="27" t="s">
        <v>694</v>
      </c>
      <c r="L74" s="62" t="s">
        <v>95</v>
      </c>
      <c r="M74" s="25">
        <v>2.4126699999999999</v>
      </c>
      <c r="N74" s="13">
        <v>0</v>
      </c>
      <c r="O74" s="25">
        <v>33.757100000000001</v>
      </c>
      <c r="P74" s="14">
        <v>49.965000000000003</v>
      </c>
    </row>
    <row r="75" spans="2:16" s="2" customFormat="1" ht="13" x14ac:dyDescent="0.3">
      <c r="B75" s="29" t="s">
        <v>692</v>
      </c>
      <c r="C75" s="20" t="s">
        <v>0</v>
      </c>
      <c r="D75" s="19">
        <v>0.91029000000000004</v>
      </c>
      <c r="E75" s="19">
        <v>3.3155299999999999</v>
      </c>
      <c r="F75" s="18">
        <v>1</v>
      </c>
      <c r="G75" s="19">
        <v>-10.2263</v>
      </c>
      <c r="H75" s="20">
        <v>12.046900000000001</v>
      </c>
      <c r="J75" s="29" t="s">
        <v>692</v>
      </c>
      <c r="K75" s="20" t="s">
        <v>0</v>
      </c>
      <c r="L75" s="2" t="s">
        <v>96</v>
      </c>
      <c r="M75" s="19">
        <v>2.4126699999999999</v>
      </c>
      <c r="N75" s="18">
        <v>0</v>
      </c>
      <c r="O75" s="19">
        <v>-35.537700000000001</v>
      </c>
      <c r="P75" s="20">
        <v>-19.329699999999999</v>
      </c>
    </row>
    <row r="76" spans="2:16" s="2" customFormat="1" ht="13" x14ac:dyDescent="0.3">
      <c r="B76" s="29"/>
      <c r="C76" s="22" t="s">
        <v>62</v>
      </c>
      <c r="D76" s="19">
        <v>3.6109800000000001</v>
      </c>
      <c r="E76" s="19">
        <v>3.3155299999999999</v>
      </c>
      <c r="F76" s="18">
        <v>0.877</v>
      </c>
      <c r="G76" s="19">
        <v>-7.5255999999999998</v>
      </c>
      <c r="H76" s="20">
        <v>14.7476</v>
      </c>
      <c r="J76" s="29"/>
      <c r="K76" s="22" t="s">
        <v>62</v>
      </c>
      <c r="L76" s="2">
        <v>3.17862</v>
      </c>
      <c r="M76" s="19">
        <v>2.4126699999999999</v>
      </c>
      <c r="N76" s="18">
        <v>0.77100000000000002</v>
      </c>
      <c r="O76" s="19">
        <v>-4.9253999999999998</v>
      </c>
      <c r="P76" s="20">
        <v>11.2826</v>
      </c>
    </row>
    <row r="77" spans="2:16" s="2" customFormat="1" ht="13" x14ac:dyDescent="0.3">
      <c r="B77" s="29"/>
      <c r="C77" s="22" t="s">
        <v>63</v>
      </c>
      <c r="D77" s="19">
        <v>4.50603</v>
      </c>
      <c r="E77" s="19">
        <v>3.3155299999999999</v>
      </c>
      <c r="F77" s="18">
        <v>0.749</v>
      </c>
      <c r="G77" s="19">
        <v>-6.6306000000000003</v>
      </c>
      <c r="H77" s="20">
        <v>15.6426</v>
      </c>
      <c r="J77" s="29"/>
      <c r="K77" s="22" t="s">
        <v>63</v>
      </c>
      <c r="L77" s="2">
        <v>-0.54464000000000001</v>
      </c>
      <c r="M77" s="19">
        <v>2.4126699999999999</v>
      </c>
      <c r="N77" s="18">
        <v>1</v>
      </c>
      <c r="O77" s="19">
        <v>-8.6486000000000001</v>
      </c>
      <c r="P77" s="20">
        <v>7.5593000000000004</v>
      </c>
    </row>
    <row r="78" spans="2:16" s="2" customFormat="1" ht="13" x14ac:dyDescent="0.3">
      <c r="B78" s="29"/>
      <c r="C78" s="22" t="s">
        <v>25</v>
      </c>
      <c r="D78" s="19">
        <v>0.82384999999999997</v>
      </c>
      <c r="E78" s="19">
        <v>3.3155299999999999</v>
      </c>
      <c r="F78" s="18">
        <v>1</v>
      </c>
      <c r="G78" s="19">
        <v>-10.312799999999999</v>
      </c>
      <c r="H78" s="20">
        <v>11.9605</v>
      </c>
      <c r="J78" s="29"/>
      <c r="K78" s="22" t="s">
        <v>25</v>
      </c>
      <c r="L78" s="2" t="s">
        <v>97</v>
      </c>
      <c r="M78" s="19">
        <v>2.4126699999999999</v>
      </c>
      <c r="N78" s="18">
        <v>0</v>
      </c>
      <c r="O78" s="19">
        <v>-47.079799999999999</v>
      </c>
      <c r="P78" s="20">
        <v>-30.8719</v>
      </c>
    </row>
    <row r="79" spans="2:16" s="2" customFormat="1" ht="13" x14ac:dyDescent="0.3">
      <c r="B79" s="186"/>
      <c r="C79" s="27" t="s">
        <v>694</v>
      </c>
      <c r="D79" s="25">
        <v>4.9326100000000004</v>
      </c>
      <c r="E79" s="25">
        <v>3.3155299999999999</v>
      </c>
      <c r="F79" s="184">
        <v>0.67800000000000005</v>
      </c>
      <c r="G79" s="25">
        <v>-6.2039999999999997</v>
      </c>
      <c r="H79" s="14">
        <v>16.069199999999999</v>
      </c>
      <c r="J79" s="30"/>
      <c r="K79" s="27" t="s">
        <v>694</v>
      </c>
      <c r="L79" s="62">
        <v>2.8852099999999998</v>
      </c>
      <c r="M79" s="25">
        <v>2.4126699999999999</v>
      </c>
      <c r="N79" s="13">
        <v>0.83099999999999996</v>
      </c>
      <c r="O79" s="25">
        <v>-5.2187999999999999</v>
      </c>
      <c r="P79" s="14">
        <v>10.9892</v>
      </c>
    </row>
    <row r="80" spans="2:16" s="2" customFormat="1" ht="13" x14ac:dyDescent="0.3">
      <c r="B80" s="29" t="s">
        <v>694</v>
      </c>
      <c r="C80" s="20" t="s">
        <v>0</v>
      </c>
      <c r="D80" s="19">
        <v>-4.0223300000000002</v>
      </c>
      <c r="E80" s="19">
        <v>3.3155299999999999</v>
      </c>
      <c r="F80" s="18">
        <v>0.82299999999999995</v>
      </c>
      <c r="G80" s="19">
        <v>-15.158899999999999</v>
      </c>
      <c r="H80" s="20">
        <v>7.1143000000000001</v>
      </c>
      <c r="J80" s="29" t="s">
        <v>694</v>
      </c>
      <c r="K80" s="20" t="s">
        <v>0</v>
      </c>
      <c r="L80" s="2" t="s">
        <v>98</v>
      </c>
      <c r="M80" s="19">
        <v>2.4126699999999999</v>
      </c>
      <c r="N80" s="18">
        <v>0</v>
      </c>
      <c r="O80" s="19">
        <v>-38.422899999999998</v>
      </c>
      <c r="P80" s="20">
        <v>-22.215</v>
      </c>
    </row>
    <row r="81" spans="2:16" s="2" customFormat="1" ht="13" x14ac:dyDescent="0.3">
      <c r="B81" s="21"/>
      <c r="C81" s="22" t="s">
        <v>62</v>
      </c>
      <c r="D81" s="19">
        <v>-1.3216300000000001</v>
      </c>
      <c r="E81" s="19">
        <v>3.3155299999999999</v>
      </c>
      <c r="F81" s="18">
        <v>0.998</v>
      </c>
      <c r="G81" s="19">
        <v>-12.458299999999999</v>
      </c>
      <c r="H81" s="20">
        <v>9.8149999999999995</v>
      </c>
      <c r="J81" s="29"/>
      <c r="K81" s="22" t="s">
        <v>62</v>
      </c>
      <c r="L81" s="2">
        <v>0.29341</v>
      </c>
      <c r="M81" s="19">
        <v>2.4126699999999999</v>
      </c>
      <c r="N81" s="18">
        <v>1</v>
      </c>
      <c r="O81" s="19">
        <v>-7.8106</v>
      </c>
      <c r="P81" s="20">
        <v>8.3973999999999993</v>
      </c>
    </row>
    <row r="82" spans="2:16" s="2" customFormat="1" ht="13" x14ac:dyDescent="0.3">
      <c r="B82" s="21"/>
      <c r="C82" s="22" t="s">
        <v>63</v>
      </c>
      <c r="D82" s="19">
        <v>-0.42658000000000001</v>
      </c>
      <c r="E82" s="19">
        <v>3.3155299999999999</v>
      </c>
      <c r="F82" s="18">
        <v>1</v>
      </c>
      <c r="G82" s="19">
        <v>-11.5632</v>
      </c>
      <c r="H82" s="20">
        <v>10.71</v>
      </c>
      <c r="J82" s="29"/>
      <c r="K82" s="22" t="s">
        <v>63</v>
      </c>
      <c r="L82" s="2">
        <v>-3.4298500000000001</v>
      </c>
      <c r="M82" s="19">
        <v>2.4126699999999999</v>
      </c>
      <c r="N82" s="18">
        <v>0.71499999999999997</v>
      </c>
      <c r="O82" s="19">
        <v>-11.533799999999999</v>
      </c>
      <c r="P82" s="20">
        <v>4.6741000000000001</v>
      </c>
    </row>
    <row r="83" spans="2:16" s="2" customFormat="1" ht="13" x14ac:dyDescent="0.3">
      <c r="B83" s="21"/>
      <c r="C83" s="22" t="s">
        <v>25</v>
      </c>
      <c r="D83" s="17">
        <v>-4.1087600000000002</v>
      </c>
      <c r="E83" s="19">
        <v>3.3155299999999999</v>
      </c>
      <c r="F83" s="18">
        <v>0.81</v>
      </c>
      <c r="G83" s="19">
        <v>-15.2454</v>
      </c>
      <c r="H83" s="20">
        <v>7.0278999999999998</v>
      </c>
      <c r="J83" s="29"/>
      <c r="K83" s="22" t="s">
        <v>25</v>
      </c>
      <c r="L83" s="2" t="s">
        <v>99</v>
      </c>
      <c r="M83" s="19">
        <v>2.4126699999999999</v>
      </c>
      <c r="N83" s="18">
        <v>0</v>
      </c>
      <c r="O83" s="19">
        <v>-49.965000000000003</v>
      </c>
      <c r="P83" s="20">
        <v>-33.757100000000001</v>
      </c>
    </row>
    <row r="84" spans="2:16" s="2" customFormat="1" ht="13.5" thickBot="1" x14ac:dyDescent="0.35">
      <c r="B84" s="57"/>
      <c r="C84" s="36" t="s">
        <v>692</v>
      </c>
      <c r="D84" s="34">
        <v>-4.9326100000000004</v>
      </c>
      <c r="E84" s="11">
        <v>3.3155299999999999</v>
      </c>
      <c r="F84" s="11">
        <v>0.67800000000000005</v>
      </c>
      <c r="G84" s="34">
        <v>-16.069199999999999</v>
      </c>
      <c r="H84" s="12">
        <v>6.2039999999999997</v>
      </c>
      <c r="J84" s="35"/>
      <c r="K84" s="36" t="s">
        <v>692</v>
      </c>
      <c r="L84" s="63">
        <v>-2.8852099999999998</v>
      </c>
      <c r="M84" s="34">
        <v>2.4126699999999999</v>
      </c>
      <c r="N84" s="11">
        <v>0.83099999999999996</v>
      </c>
      <c r="O84" s="34">
        <v>-10.9892</v>
      </c>
      <c r="P84" s="12">
        <v>5.2187999999999999</v>
      </c>
    </row>
    <row r="85" spans="2:16" s="2" customFormat="1" ht="12.5" x14ac:dyDescent="0.25">
      <c r="J85" s="2" t="s">
        <v>47</v>
      </c>
    </row>
  </sheetData>
  <mergeCells count="36">
    <mergeCell ref="O53:P53"/>
    <mergeCell ref="B53:B54"/>
    <mergeCell ref="C53:C54"/>
    <mergeCell ref="D53:D54"/>
    <mergeCell ref="E53:E54"/>
    <mergeCell ref="F53:F54"/>
    <mergeCell ref="G53:H53"/>
    <mergeCell ref="J53:J54"/>
    <mergeCell ref="K53:K54"/>
    <mergeCell ref="L53:L54"/>
    <mergeCell ref="M53:M54"/>
    <mergeCell ref="N53:N54"/>
    <mergeCell ref="C45:E45"/>
    <mergeCell ref="F45:H45"/>
    <mergeCell ref="I45:K45"/>
    <mergeCell ref="L45:N45"/>
    <mergeCell ref="O45:Q45"/>
    <mergeCell ref="R45:T45"/>
    <mergeCell ref="J10:J11"/>
    <mergeCell ref="K10:K11"/>
    <mergeCell ref="L10:L11"/>
    <mergeCell ref="M10:M11"/>
    <mergeCell ref="N10:N11"/>
    <mergeCell ref="O10:P10"/>
    <mergeCell ref="B10:B11"/>
    <mergeCell ref="C10:C11"/>
    <mergeCell ref="D10:D11"/>
    <mergeCell ref="E10:E11"/>
    <mergeCell ref="F10:F11"/>
    <mergeCell ref="O2:Q2"/>
    <mergeCell ref="R2:T2"/>
    <mergeCell ref="G10:H10"/>
    <mergeCell ref="C2:E2"/>
    <mergeCell ref="F2:H2"/>
    <mergeCell ref="I2:K2"/>
    <mergeCell ref="L2:N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0AF48-4639-4DD1-A30E-E9941C8946D3}">
  <dimension ref="B1:T247"/>
  <sheetViews>
    <sheetView workbookViewId="0">
      <selection activeCell="B131" sqref="B131"/>
    </sheetView>
  </sheetViews>
  <sheetFormatPr defaultColWidth="8.58203125" defaultRowHeight="12.5" x14ac:dyDescent="0.25"/>
  <cols>
    <col min="1" max="1" width="8.58203125" style="2"/>
    <col min="2" max="2" width="14" style="2" customWidth="1"/>
    <col min="3" max="3" width="14.75" style="2" customWidth="1"/>
    <col min="4" max="4" width="10.25" style="2" customWidth="1"/>
    <col min="5" max="5" width="11" style="2" customWidth="1"/>
    <col min="6" max="6" width="13.25" style="2" customWidth="1"/>
    <col min="7" max="7" width="13.75" style="2" customWidth="1"/>
    <col min="8" max="8" width="12" style="2" customWidth="1"/>
    <col min="9" max="9" width="10.58203125" style="2" customWidth="1"/>
    <col min="10" max="10" width="13.33203125" style="2" customWidth="1"/>
    <col min="11" max="11" width="10.08203125" style="2" customWidth="1"/>
    <col min="12" max="16384" width="8.58203125" style="2"/>
  </cols>
  <sheetData>
    <row r="1" spans="2:20" ht="15.65" customHeight="1" thickBot="1" x14ac:dyDescent="0.35">
      <c r="B1" s="64" t="s">
        <v>730</v>
      </c>
    </row>
    <row r="2" spans="2:20" ht="13" x14ac:dyDescent="0.3">
      <c r="B2" s="129"/>
      <c r="C2" s="594" t="s">
        <v>0</v>
      </c>
      <c r="D2" s="594"/>
      <c r="E2" s="594"/>
      <c r="F2" s="588" t="s">
        <v>1</v>
      </c>
      <c r="G2" s="589"/>
      <c r="H2" s="589"/>
      <c r="I2" s="588" t="s">
        <v>100</v>
      </c>
      <c r="J2" s="589"/>
      <c r="K2" s="589"/>
      <c r="L2" s="588" t="s">
        <v>2</v>
      </c>
      <c r="M2" s="589"/>
      <c r="N2" s="589"/>
      <c r="O2" s="588" t="s">
        <v>3</v>
      </c>
      <c r="P2" s="589"/>
      <c r="Q2" s="589"/>
      <c r="R2" s="588" t="s">
        <v>25</v>
      </c>
      <c r="S2" s="589"/>
      <c r="T2" s="591"/>
    </row>
    <row r="3" spans="2:20" x14ac:dyDescent="0.25">
      <c r="B3" s="638" t="s">
        <v>360</v>
      </c>
      <c r="C3" s="5" t="s">
        <v>11</v>
      </c>
      <c r="D3" s="5" t="s">
        <v>12</v>
      </c>
      <c r="E3" s="5" t="s">
        <v>13</v>
      </c>
      <c r="F3" s="4" t="s">
        <v>11</v>
      </c>
      <c r="G3" s="5" t="s">
        <v>12</v>
      </c>
      <c r="H3" s="5" t="s">
        <v>13</v>
      </c>
      <c r="I3" s="4" t="s">
        <v>11</v>
      </c>
      <c r="J3" s="5" t="s">
        <v>12</v>
      </c>
      <c r="K3" s="5" t="s">
        <v>13</v>
      </c>
      <c r="L3" s="4" t="s">
        <v>11</v>
      </c>
      <c r="M3" s="5" t="s">
        <v>12</v>
      </c>
      <c r="N3" s="5" t="s">
        <v>13</v>
      </c>
      <c r="O3" s="4" t="s">
        <v>11</v>
      </c>
      <c r="P3" s="5" t="s">
        <v>12</v>
      </c>
      <c r="Q3" s="5" t="s">
        <v>13</v>
      </c>
      <c r="R3" s="4" t="s">
        <v>11</v>
      </c>
      <c r="S3" s="5" t="s">
        <v>12</v>
      </c>
      <c r="T3" s="50" t="s">
        <v>13</v>
      </c>
    </row>
    <row r="4" spans="2:20" ht="13" thickBot="1" x14ac:dyDescent="0.3">
      <c r="B4" s="639"/>
      <c r="C4" s="66">
        <v>1.830014</v>
      </c>
      <c r="D4" s="66">
        <v>1.61808</v>
      </c>
      <c r="E4" s="66">
        <v>1.7814380000000001</v>
      </c>
      <c r="F4" s="67">
        <v>0.233844</v>
      </c>
      <c r="G4" s="66">
        <v>0.238424</v>
      </c>
      <c r="H4" s="66">
        <v>0.20093800000000001</v>
      </c>
      <c r="I4" s="67">
        <v>0.34076000000000001</v>
      </c>
      <c r="J4" s="66">
        <v>0.303894</v>
      </c>
      <c r="K4" s="66">
        <v>0.35305399999999998</v>
      </c>
      <c r="L4" s="67">
        <v>1.7993410000000001</v>
      </c>
      <c r="M4" s="66">
        <v>1.593073</v>
      </c>
      <c r="N4" s="66">
        <v>1.7934349999999999</v>
      </c>
      <c r="O4" s="67">
        <v>1.715479</v>
      </c>
      <c r="P4" s="66">
        <v>1.7843340000000001</v>
      </c>
      <c r="Q4" s="66">
        <v>1.8041609999999999</v>
      </c>
      <c r="R4" s="67">
        <v>0.19059000000000001</v>
      </c>
      <c r="S4" s="66">
        <v>0.238847</v>
      </c>
      <c r="T4" s="41">
        <v>0.25770999999999999</v>
      </c>
    </row>
    <row r="6" spans="2:20" ht="13" x14ac:dyDescent="0.25">
      <c r="B6" s="640" t="s">
        <v>30</v>
      </c>
      <c r="C6" s="640"/>
      <c r="D6" s="640"/>
      <c r="E6" s="640"/>
      <c r="F6" s="640"/>
      <c r="G6" s="640"/>
      <c r="H6" s="640"/>
    </row>
    <row r="7" spans="2:20" x14ac:dyDescent="0.25">
      <c r="B7" s="68" t="s">
        <v>31</v>
      </c>
      <c r="C7" s="68" t="s">
        <v>101</v>
      </c>
      <c r="D7" s="69"/>
      <c r="E7" s="69"/>
      <c r="F7" s="69"/>
      <c r="G7" s="69"/>
      <c r="H7" s="69"/>
    </row>
    <row r="8" spans="2:20" ht="13" thickBot="1" x14ac:dyDescent="0.3">
      <c r="B8" s="2" t="s">
        <v>16</v>
      </c>
    </row>
    <row r="9" spans="2:20" ht="14.5" customHeight="1" x14ac:dyDescent="0.25">
      <c r="B9" s="616" t="s">
        <v>17</v>
      </c>
      <c r="C9" s="598" t="s">
        <v>18</v>
      </c>
      <c r="D9" s="618" t="s">
        <v>19</v>
      </c>
      <c r="E9" s="608" t="s">
        <v>20</v>
      </c>
      <c r="F9" s="608" t="s">
        <v>21</v>
      </c>
      <c r="G9" s="620" t="s">
        <v>22</v>
      </c>
      <c r="H9" s="621"/>
    </row>
    <row r="10" spans="2:20" ht="13" thickBot="1" x14ac:dyDescent="0.3">
      <c r="B10" s="617"/>
      <c r="C10" s="599"/>
      <c r="D10" s="619"/>
      <c r="E10" s="609"/>
      <c r="F10" s="609"/>
      <c r="G10" s="11" t="s">
        <v>23</v>
      </c>
      <c r="H10" s="12" t="s">
        <v>24</v>
      </c>
    </row>
    <row r="11" spans="2:20" ht="15" x14ac:dyDescent="0.3">
      <c r="B11" s="21" t="s">
        <v>0</v>
      </c>
      <c r="C11" s="22" t="s">
        <v>1</v>
      </c>
      <c r="D11" s="19" t="s">
        <v>102</v>
      </c>
      <c r="E11" s="53">
        <v>5.8263764662031502E-2</v>
      </c>
      <c r="F11" s="19">
        <v>7.6559203421311395E-11</v>
      </c>
      <c r="G11" s="53">
        <v>1.32307195833878</v>
      </c>
      <c r="H11" s="20">
        <v>1.7144787083278901</v>
      </c>
    </row>
    <row r="12" spans="2:20" ht="15" x14ac:dyDescent="0.3">
      <c r="B12" s="21"/>
      <c r="C12" s="22" t="s">
        <v>100</v>
      </c>
      <c r="D12" s="19" t="s">
        <v>103</v>
      </c>
      <c r="E12" s="18">
        <v>5.8263764662031502E-2</v>
      </c>
      <c r="F12" s="19">
        <v>1.81266002208247E-10</v>
      </c>
      <c r="G12" s="18">
        <v>1.21490462500545</v>
      </c>
      <c r="H12" s="20">
        <v>1.6063113749945499</v>
      </c>
    </row>
    <row r="13" spans="2:20" ht="13" x14ac:dyDescent="0.3">
      <c r="B13" s="21"/>
      <c r="C13" s="22" t="s">
        <v>2</v>
      </c>
      <c r="D13" s="19">
        <v>1.4561000000000299E-2</v>
      </c>
      <c r="E13" s="18">
        <v>5.8263764662031502E-2</v>
      </c>
      <c r="F13" s="19">
        <v>0.99982758123921001</v>
      </c>
      <c r="G13" s="18">
        <v>-0.18114237499455299</v>
      </c>
      <c r="H13" s="20">
        <v>0.210264374994554</v>
      </c>
    </row>
    <row r="14" spans="2:20" ht="13" x14ac:dyDescent="0.3">
      <c r="B14" s="21"/>
      <c r="C14" s="22" t="s">
        <v>3</v>
      </c>
      <c r="D14" s="19">
        <v>-2.4813999999999899E-2</v>
      </c>
      <c r="E14" s="18">
        <v>5.8263764662031502E-2</v>
      </c>
      <c r="F14" s="19">
        <v>0.99773826417189704</v>
      </c>
      <c r="G14" s="18">
        <v>-0.22051737499455401</v>
      </c>
      <c r="H14" s="20">
        <v>0.17088937499455401</v>
      </c>
    </row>
    <row r="15" spans="2:20" ht="15" x14ac:dyDescent="0.3">
      <c r="B15" s="26"/>
      <c r="C15" s="27" t="s">
        <v>25</v>
      </c>
      <c r="D15" s="25" t="s">
        <v>104</v>
      </c>
      <c r="E15" s="13">
        <v>5.8263764662031502E-2</v>
      </c>
      <c r="F15" s="25">
        <v>7.9333428715244697E-11</v>
      </c>
      <c r="G15" s="13">
        <v>1.3184249583387799</v>
      </c>
      <c r="H15" s="14">
        <v>1.70983170832789</v>
      </c>
    </row>
    <row r="16" spans="2:20" ht="15" x14ac:dyDescent="0.3">
      <c r="B16" s="29" t="s">
        <v>1</v>
      </c>
      <c r="C16" s="20" t="s">
        <v>0</v>
      </c>
      <c r="D16" s="19" t="s">
        <v>105</v>
      </c>
      <c r="E16" s="18">
        <v>5.8263764662031502E-2</v>
      </c>
      <c r="F16" s="19">
        <v>7.6559203421311395E-11</v>
      </c>
      <c r="G16" s="18">
        <v>-1.7144787083278901</v>
      </c>
      <c r="H16" s="20">
        <v>-1.32307195833878</v>
      </c>
    </row>
    <row r="17" spans="2:8" ht="13" x14ac:dyDescent="0.3">
      <c r="B17" s="29"/>
      <c r="C17" s="22" t="s">
        <v>100</v>
      </c>
      <c r="D17" s="19">
        <v>-0.108167333333333</v>
      </c>
      <c r="E17" s="18">
        <v>5.8263764662031502E-2</v>
      </c>
      <c r="F17" s="19">
        <v>0.46936938976402198</v>
      </c>
      <c r="G17" s="18">
        <v>-0.30387070832788698</v>
      </c>
      <c r="H17" s="20">
        <v>8.7536041661220296E-2</v>
      </c>
    </row>
    <row r="18" spans="2:8" ht="15" x14ac:dyDescent="0.3">
      <c r="B18" s="29"/>
      <c r="C18" s="22" t="s">
        <v>2</v>
      </c>
      <c r="D18" s="19" t="s">
        <v>106</v>
      </c>
      <c r="E18" s="18">
        <v>5.8263764662031502E-2</v>
      </c>
      <c r="F18" s="19">
        <v>8.5628504287171797E-11</v>
      </c>
      <c r="G18" s="18">
        <v>-1.69991770832789</v>
      </c>
      <c r="H18" s="20">
        <v>-1.30851095833878</v>
      </c>
    </row>
    <row r="19" spans="2:8" ht="15" x14ac:dyDescent="0.3">
      <c r="B19" s="29"/>
      <c r="C19" s="22" t="s">
        <v>3</v>
      </c>
      <c r="D19" s="19" t="s">
        <v>107</v>
      </c>
      <c r="E19" s="18">
        <v>5.8263764662031502E-2</v>
      </c>
      <c r="F19" s="19">
        <v>6.33829655427576E-11</v>
      </c>
      <c r="G19" s="18">
        <v>-1.73929270832789</v>
      </c>
      <c r="H19" s="20">
        <v>-1.3478859583387801</v>
      </c>
    </row>
    <row r="20" spans="2:8" ht="13" x14ac:dyDescent="0.3">
      <c r="B20" s="30"/>
      <c r="C20" s="27" t="s">
        <v>25</v>
      </c>
      <c r="D20" s="25">
        <v>-4.6469999999999801E-3</v>
      </c>
      <c r="E20" s="13">
        <v>5.8263764662031502E-2</v>
      </c>
      <c r="F20" s="25">
        <v>0.99999940360621598</v>
      </c>
      <c r="G20" s="13">
        <v>-0.20035037499455399</v>
      </c>
      <c r="H20" s="14">
        <v>0.191056374994554</v>
      </c>
    </row>
    <row r="21" spans="2:8" ht="15" x14ac:dyDescent="0.3">
      <c r="B21" s="29" t="s">
        <v>100</v>
      </c>
      <c r="C21" s="20" t="s">
        <v>0</v>
      </c>
      <c r="D21" s="19" t="s">
        <v>108</v>
      </c>
      <c r="E21" s="18">
        <v>5.8263764662031502E-2</v>
      </c>
      <c r="F21" s="19">
        <v>1.81266002208247E-10</v>
      </c>
      <c r="G21" s="18">
        <v>-1.6063113749945499</v>
      </c>
      <c r="H21" s="20">
        <v>-1.21490462500545</v>
      </c>
    </row>
    <row r="22" spans="2:8" ht="13" x14ac:dyDescent="0.3">
      <c r="B22" s="29"/>
      <c r="C22" s="22" t="s">
        <v>1</v>
      </c>
      <c r="D22" s="19">
        <v>0.108167333333333</v>
      </c>
      <c r="E22" s="18">
        <v>5.8263764662031502E-2</v>
      </c>
      <c r="F22" s="19">
        <v>0.46936938976402198</v>
      </c>
      <c r="G22" s="18">
        <v>-8.7536041661220296E-2</v>
      </c>
      <c r="H22" s="20">
        <v>0.30387070832788698</v>
      </c>
    </row>
    <row r="23" spans="2:8" ht="15" x14ac:dyDescent="0.3">
      <c r="B23" s="29"/>
      <c r="C23" s="22" t="s">
        <v>2</v>
      </c>
      <c r="D23" s="19" t="s">
        <v>109</v>
      </c>
      <c r="E23" s="18">
        <v>5.8263764662031502E-2</v>
      </c>
      <c r="F23" s="19">
        <v>2.04670946857277E-10</v>
      </c>
      <c r="G23" s="18">
        <v>-1.5917503749945501</v>
      </c>
      <c r="H23" s="20">
        <v>-1.20034362500545</v>
      </c>
    </row>
    <row r="24" spans="2:8" ht="15" x14ac:dyDescent="0.3">
      <c r="B24" s="29"/>
      <c r="C24" s="22" t="s">
        <v>3</v>
      </c>
      <c r="D24" s="19" t="s">
        <v>110</v>
      </c>
      <c r="E24" s="18">
        <v>5.8263764662031502E-2</v>
      </c>
      <c r="F24" s="19">
        <v>1.4781342816405599E-10</v>
      </c>
      <c r="G24" s="18">
        <v>-1.63112537499455</v>
      </c>
      <c r="H24" s="20">
        <v>-1.2397186250054499</v>
      </c>
    </row>
    <row r="25" spans="2:8" ht="13" x14ac:dyDescent="0.3">
      <c r="B25" s="30"/>
      <c r="C25" s="27" t="s">
        <v>25</v>
      </c>
      <c r="D25" s="25">
        <v>0.10352033333333301</v>
      </c>
      <c r="E25" s="13">
        <v>5.8263764662031502E-2</v>
      </c>
      <c r="F25" s="25">
        <v>0.51296911928606903</v>
      </c>
      <c r="G25" s="13">
        <v>-9.2183041661220294E-2</v>
      </c>
      <c r="H25" s="14">
        <v>0.29922370832788697</v>
      </c>
    </row>
    <row r="26" spans="2:8" ht="13" x14ac:dyDescent="0.3">
      <c r="B26" s="29" t="s">
        <v>2</v>
      </c>
      <c r="C26" s="20" t="s">
        <v>0</v>
      </c>
      <c r="D26" s="19">
        <v>-1.4561000000000299E-2</v>
      </c>
      <c r="E26" s="18">
        <v>5.8263764662031502E-2</v>
      </c>
      <c r="F26" s="19">
        <v>0.99982758123921001</v>
      </c>
      <c r="G26" s="18">
        <v>-0.210264374994554</v>
      </c>
      <c r="H26" s="20">
        <v>0.18114237499455299</v>
      </c>
    </row>
    <row r="27" spans="2:8" ht="15" x14ac:dyDescent="0.3">
      <c r="B27" s="29"/>
      <c r="C27" s="22" t="s">
        <v>1</v>
      </c>
      <c r="D27" s="19" t="s">
        <v>111</v>
      </c>
      <c r="E27" s="18">
        <v>5.8263764662031502E-2</v>
      </c>
      <c r="F27" s="19">
        <v>8.5628504287171797E-11</v>
      </c>
      <c r="G27" s="18">
        <v>1.30851095833878</v>
      </c>
      <c r="H27" s="20">
        <v>1.69991770832789</v>
      </c>
    </row>
    <row r="28" spans="2:8" ht="15" x14ac:dyDescent="0.3">
      <c r="B28" s="29"/>
      <c r="C28" s="22" t="s">
        <v>100</v>
      </c>
      <c r="D28" s="19" t="s">
        <v>112</v>
      </c>
      <c r="E28" s="18">
        <v>5.8263764662031502E-2</v>
      </c>
      <c r="F28" s="19">
        <v>2.04670946857277E-10</v>
      </c>
      <c r="G28" s="18">
        <v>1.20034362500545</v>
      </c>
      <c r="H28" s="20">
        <v>1.5917503749945501</v>
      </c>
    </row>
    <row r="29" spans="2:8" ht="13" x14ac:dyDescent="0.3">
      <c r="B29" s="29"/>
      <c r="C29" s="22" t="s">
        <v>3</v>
      </c>
      <c r="D29" s="19">
        <v>-3.9375000000000202E-2</v>
      </c>
      <c r="E29" s="18">
        <v>5.8263764662031502E-2</v>
      </c>
      <c r="F29" s="19">
        <v>0.98143649370962904</v>
      </c>
      <c r="G29" s="18">
        <v>-0.235078374994554</v>
      </c>
      <c r="H29" s="20">
        <v>0.15632837499455299</v>
      </c>
    </row>
    <row r="30" spans="2:8" ht="15" x14ac:dyDescent="0.3">
      <c r="B30" s="30"/>
      <c r="C30" s="27" t="s">
        <v>25</v>
      </c>
      <c r="D30" s="25" t="s">
        <v>113</v>
      </c>
      <c r="E30" s="13">
        <v>5.8263764662031502E-2</v>
      </c>
      <c r="F30" s="25">
        <v>8.8767104777787205E-11</v>
      </c>
      <c r="G30" s="13">
        <v>1.3038639583387801</v>
      </c>
      <c r="H30" s="14">
        <v>1.69527070832789</v>
      </c>
    </row>
    <row r="31" spans="2:8" ht="13" x14ac:dyDescent="0.3">
      <c r="B31" s="29" t="s">
        <v>3</v>
      </c>
      <c r="C31" s="20" t="s">
        <v>0</v>
      </c>
      <c r="D31" s="19">
        <v>2.4813999999999899E-2</v>
      </c>
      <c r="E31" s="18">
        <v>5.8263764662031502E-2</v>
      </c>
      <c r="F31" s="19">
        <v>0.99773826417189704</v>
      </c>
      <c r="G31" s="18">
        <v>-0.17088937499455401</v>
      </c>
      <c r="H31" s="20">
        <v>0.22051737499455401</v>
      </c>
    </row>
    <row r="32" spans="2:8" ht="15" x14ac:dyDescent="0.3">
      <c r="B32" s="29"/>
      <c r="C32" s="22" t="s">
        <v>1</v>
      </c>
      <c r="D32" s="19" t="s">
        <v>114</v>
      </c>
      <c r="E32" s="18">
        <v>5.8263764662031502E-2</v>
      </c>
      <c r="F32" s="19">
        <v>6.33829655427576E-11</v>
      </c>
      <c r="G32" s="18">
        <v>1.3478859583387801</v>
      </c>
      <c r="H32" s="20">
        <v>1.73929270832789</v>
      </c>
    </row>
    <row r="33" spans="2:20" ht="15" x14ac:dyDescent="0.3">
      <c r="B33" s="29"/>
      <c r="C33" s="22" t="s">
        <v>100</v>
      </c>
      <c r="D33" s="19" t="s">
        <v>115</v>
      </c>
      <c r="E33" s="18">
        <v>5.8263764662031502E-2</v>
      </c>
      <c r="F33" s="19">
        <v>1.4781342816405599E-10</v>
      </c>
      <c r="G33" s="18">
        <v>1.2397186250054499</v>
      </c>
      <c r="H33" s="20">
        <v>1.63112537499455</v>
      </c>
    </row>
    <row r="34" spans="2:20" ht="13" x14ac:dyDescent="0.3">
      <c r="B34" s="29"/>
      <c r="C34" s="22" t="s">
        <v>2</v>
      </c>
      <c r="D34" s="19">
        <v>3.9375000000000202E-2</v>
      </c>
      <c r="E34" s="18">
        <v>5.8263764662031502E-2</v>
      </c>
      <c r="F34" s="19">
        <v>0.98143649370962904</v>
      </c>
      <c r="G34" s="18">
        <v>-0.15632837499455299</v>
      </c>
      <c r="H34" s="20">
        <v>0.235078374994554</v>
      </c>
    </row>
    <row r="35" spans="2:20" ht="15" x14ac:dyDescent="0.3">
      <c r="B35" s="30"/>
      <c r="C35" s="27" t="s">
        <v>25</v>
      </c>
      <c r="D35" s="25" t="s">
        <v>116</v>
      </c>
      <c r="E35" s="13">
        <v>5.8263764662031502E-2</v>
      </c>
      <c r="F35" s="25">
        <v>6.5654370828838195E-11</v>
      </c>
      <c r="G35" s="13">
        <v>1.34323895833878</v>
      </c>
      <c r="H35" s="14">
        <v>1.7346457083278899</v>
      </c>
    </row>
    <row r="36" spans="2:20" ht="14.15" customHeight="1" x14ac:dyDescent="0.3">
      <c r="B36" s="29" t="s">
        <v>25</v>
      </c>
      <c r="C36" s="20" t="s">
        <v>0</v>
      </c>
      <c r="D36" s="19" t="s">
        <v>117</v>
      </c>
      <c r="E36" s="18">
        <v>5.8263764662031502E-2</v>
      </c>
      <c r="F36" s="19">
        <v>7.9333428715244697E-11</v>
      </c>
      <c r="G36" s="18">
        <v>-1.70983170832789</v>
      </c>
      <c r="H36" s="20">
        <v>-1.3184249583387799</v>
      </c>
    </row>
    <row r="37" spans="2:20" ht="13" x14ac:dyDescent="0.3">
      <c r="B37" s="29"/>
      <c r="C37" s="22" t="s">
        <v>1</v>
      </c>
      <c r="D37" s="19">
        <v>4.6469999999999801E-3</v>
      </c>
      <c r="E37" s="18">
        <v>5.8263764662031502E-2</v>
      </c>
      <c r="F37" s="19">
        <v>0.99999940360621598</v>
      </c>
      <c r="G37" s="18">
        <v>-0.191056374994554</v>
      </c>
      <c r="H37" s="20">
        <v>0.20035037499455399</v>
      </c>
    </row>
    <row r="38" spans="2:20" ht="13" x14ac:dyDescent="0.3">
      <c r="B38" s="21"/>
      <c r="C38" s="22" t="s">
        <v>100</v>
      </c>
      <c r="D38" s="19">
        <v>-0.10352033333333301</v>
      </c>
      <c r="E38" s="18">
        <v>5.8263764662031502E-2</v>
      </c>
      <c r="F38" s="19">
        <v>0.51296911928606903</v>
      </c>
      <c r="G38" s="18">
        <v>-0.29922370832788697</v>
      </c>
      <c r="H38" s="20">
        <v>9.2183041661220294E-2</v>
      </c>
    </row>
    <row r="39" spans="2:20" ht="15" x14ac:dyDescent="0.3">
      <c r="B39" s="21"/>
      <c r="C39" s="22" t="s">
        <v>2</v>
      </c>
      <c r="D39" s="19" t="s">
        <v>118</v>
      </c>
      <c r="E39" s="18">
        <v>5.8263764662031502E-2</v>
      </c>
      <c r="F39" s="19">
        <v>8.8767104777787205E-11</v>
      </c>
      <c r="G39" s="18">
        <v>-1.69527070832789</v>
      </c>
      <c r="H39" s="20">
        <v>-1.3038639583387801</v>
      </c>
    </row>
    <row r="40" spans="2:20" ht="15.5" thickBot="1" x14ac:dyDescent="0.35">
      <c r="B40" s="57"/>
      <c r="C40" s="36" t="s">
        <v>3</v>
      </c>
      <c r="D40" s="34" t="s">
        <v>119</v>
      </c>
      <c r="E40" s="11">
        <v>5.8263764662031502E-2</v>
      </c>
      <c r="F40" s="34">
        <v>6.5654370828838195E-11</v>
      </c>
      <c r="G40" s="11">
        <v>-1.7346457083278899</v>
      </c>
      <c r="H40" s="12">
        <v>-1.34323895833878</v>
      </c>
    </row>
    <row r="41" spans="2:20" x14ac:dyDescent="0.25">
      <c r="B41" s="641" t="s">
        <v>34</v>
      </c>
      <c r="C41" s="641"/>
      <c r="D41" s="641"/>
      <c r="E41" s="641"/>
      <c r="F41" s="641"/>
      <c r="G41" s="641"/>
      <c r="H41" s="641"/>
    </row>
    <row r="44" spans="2:20" ht="25" customHeight="1" x14ac:dyDescent="0.3">
      <c r="B44" s="64" t="s">
        <v>731</v>
      </c>
    </row>
    <row r="45" spans="2:20" ht="13" thickBot="1" x14ac:dyDescent="0.3"/>
    <row r="46" spans="2:20" ht="13" x14ac:dyDescent="0.3">
      <c r="B46" s="129"/>
      <c r="C46" s="594" t="s">
        <v>0</v>
      </c>
      <c r="D46" s="594"/>
      <c r="E46" s="594"/>
      <c r="F46" s="588" t="s">
        <v>100</v>
      </c>
      <c r="G46" s="589"/>
      <c r="H46" s="589"/>
      <c r="I46" s="588" t="s">
        <v>302</v>
      </c>
      <c r="J46" s="589"/>
      <c r="K46" s="589"/>
      <c r="L46" s="588" t="s">
        <v>120</v>
      </c>
      <c r="M46" s="589"/>
      <c r="N46" s="589"/>
      <c r="O46" s="588" t="s">
        <v>121</v>
      </c>
      <c r="P46" s="589"/>
      <c r="Q46" s="589"/>
      <c r="R46" s="588" t="s">
        <v>122</v>
      </c>
      <c r="S46" s="589"/>
      <c r="T46" s="591"/>
    </row>
    <row r="47" spans="2:20" x14ac:dyDescent="0.25">
      <c r="B47" s="638" t="s">
        <v>360</v>
      </c>
      <c r="C47" s="5" t="s">
        <v>11</v>
      </c>
      <c r="D47" s="5" t="s">
        <v>12</v>
      </c>
      <c r="E47" s="5" t="s">
        <v>13</v>
      </c>
      <c r="F47" s="4" t="s">
        <v>11</v>
      </c>
      <c r="G47" s="5" t="s">
        <v>12</v>
      </c>
      <c r="H47" s="5" t="s">
        <v>13</v>
      </c>
      <c r="I47" s="4" t="s">
        <v>11</v>
      </c>
      <c r="J47" s="5" t="s">
        <v>12</v>
      </c>
      <c r="K47" s="5" t="s">
        <v>13</v>
      </c>
      <c r="L47" s="4" t="s">
        <v>11</v>
      </c>
      <c r="M47" s="5" t="s">
        <v>12</v>
      </c>
      <c r="N47" s="5" t="s">
        <v>13</v>
      </c>
      <c r="O47" s="4" t="s">
        <v>11</v>
      </c>
      <c r="P47" s="5" t="s">
        <v>12</v>
      </c>
      <c r="Q47" s="5" t="s">
        <v>13</v>
      </c>
      <c r="R47" s="4" t="s">
        <v>11</v>
      </c>
      <c r="S47" s="5" t="s">
        <v>12</v>
      </c>
      <c r="T47" s="50" t="s">
        <v>13</v>
      </c>
    </row>
    <row r="48" spans="2:20" ht="13" thickBot="1" x14ac:dyDescent="0.3">
      <c r="B48" s="639"/>
      <c r="C48" s="66">
        <v>1.1766289999999999</v>
      </c>
      <c r="D48" s="66">
        <v>1.2985059999999999</v>
      </c>
      <c r="E48" s="66">
        <v>1.187416</v>
      </c>
      <c r="F48" s="67">
        <v>0.69893899999999998</v>
      </c>
      <c r="G48" s="66">
        <v>0.58694599999999997</v>
      </c>
      <c r="H48" s="66">
        <v>0.74013899999999999</v>
      </c>
      <c r="I48" s="67">
        <v>0.82688799999999996</v>
      </c>
      <c r="J48" s="66">
        <v>0.80911699999999998</v>
      </c>
      <c r="K48" s="66">
        <v>0.84707699999999997</v>
      </c>
      <c r="L48" s="67">
        <v>2.5366749999999998</v>
      </c>
      <c r="M48" s="66">
        <v>2.7378200000000001</v>
      </c>
      <c r="N48" s="66">
        <v>2.1569250000000002</v>
      </c>
      <c r="O48" s="67">
        <v>2.1408779999999998</v>
      </c>
      <c r="P48" s="66">
        <v>2.0941830000000001</v>
      </c>
      <c r="Q48" s="66">
        <v>2.1814800000000001</v>
      </c>
      <c r="R48" s="67">
        <v>2.4490759999999998</v>
      </c>
      <c r="S48" s="66">
        <v>2.1561270000000001</v>
      </c>
      <c r="T48" s="41">
        <v>2.3686609999999999</v>
      </c>
    </row>
    <row r="50" spans="2:8" x14ac:dyDescent="0.25">
      <c r="B50" s="642" t="s">
        <v>30</v>
      </c>
      <c r="C50" s="642"/>
      <c r="D50" s="642"/>
      <c r="E50" s="642"/>
      <c r="F50" s="642"/>
      <c r="G50" s="642"/>
      <c r="H50" s="642"/>
    </row>
    <row r="51" spans="2:8" x14ac:dyDescent="0.25">
      <c r="B51" s="70" t="s">
        <v>31</v>
      </c>
      <c r="C51" s="70" t="s">
        <v>101</v>
      </c>
      <c r="D51" s="69"/>
      <c r="E51" s="69"/>
      <c r="F51" s="69"/>
      <c r="G51" s="69"/>
      <c r="H51" s="69"/>
    </row>
    <row r="52" spans="2:8" ht="13" thickBot="1" x14ac:dyDescent="0.3">
      <c r="B52" s="2" t="s">
        <v>16</v>
      </c>
    </row>
    <row r="53" spans="2:8" ht="13" customHeight="1" x14ac:dyDescent="0.25">
      <c r="B53" s="616" t="s">
        <v>17</v>
      </c>
      <c r="C53" s="598" t="s">
        <v>18</v>
      </c>
      <c r="D53" s="618" t="s">
        <v>19</v>
      </c>
      <c r="E53" s="608" t="s">
        <v>20</v>
      </c>
      <c r="F53" s="608" t="s">
        <v>21</v>
      </c>
      <c r="G53" s="620" t="s">
        <v>22</v>
      </c>
      <c r="H53" s="621"/>
    </row>
    <row r="54" spans="2:8" ht="13" thickBot="1" x14ac:dyDescent="0.3">
      <c r="B54" s="617"/>
      <c r="C54" s="599"/>
      <c r="D54" s="619"/>
      <c r="E54" s="609"/>
      <c r="F54" s="609"/>
      <c r="G54" s="11" t="s">
        <v>23</v>
      </c>
      <c r="H54" s="12" t="s">
        <v>24</v>
      </c>
    </row>
    <row r="55" spans="2:8" ht="14" x14ac:dyDescent="0.3">
      <c r="B55" s="21" t="s">
        <v>0</v>
      </c>
      <c r="C55" s="22" t="s">
        <v>100</v>
      </c>
      <c r="D55" s="59" t="s">
        <v>123</v>
      </c>
      <c r="E55" s="53">
        <v>0.11692021336411899</v>
      </c>
      <c r="F55" s="53">
        <v>5.5795767037309903E-3</v>
      </c>
      <c r="G55" s="59">
        <v>0.15278325539406301</v>
      </c>
      <c r="H55" s="20">
        <v>0.93823474460593603</v>
      </c>
    </row>
    <row r="56" spans="2:8" ht="14" x14ac:dyDescent="0.3">
      <c r="B56" s="21"/>
      <c r="C56" s="22" t="s">
        <v>4</v>
      </c>
      <c r="D56" s="19" t="s">
        <v>124</v>
      </c>
      <c r="E56" s="18">
        <v>0.11692021336411899</v>
      </c>
      <c r="F56" s="18">
        <v>4.96925565914196E-2</v>
      </c>
      <c r="G56" s="19">
        <v>4.3058872739654098E-4</v>
      </c>
      <c r="H56" s="20">
        <v>0.78588207793927001</v>
      </c>
    </row>
    <row r="57" spans="2:8" ht="14" x14ac:dyDescent="0.3">
      <c r="B57" s="21"/>
      <c r="C57" s="22" t="s">
        <v>120</v>
      </c>
      <c r="D57" s="19" t="s">
        <v>125</v>
      </c>
      <c r="E57" s="18">
        <v>0.11692021336411899</v>
      </c>
      <c r="F57" s="18">
        <v>1.9379274294184499E-6</v>
      </c>
      <c r="G57" s="19">
        <v>-1.6490154112726001</v>
      </c>
      <c r="H57" s="20">
        <v>-0.86356392206072996</v>
      </c>
    </row>
    <row r="58" spans="2:8" ht="14" x14ac:dyDescent="0.3">
      <c r="B58" s="21"/>
      <c r="C58" s="22" t="s">
        <v>121</v>
      </c>
      <c r="D58" s="19" t="s">
        <v>126</v>
      </c>
      <c r="E58" s="18">
        <v>0.11692021336411899</v>
      </c>
      <c r="F58" s="18">
        <v>5.2231298088067903E-5</v>
      </c>
      <c r="G58" s="19">
        <v>-1.3107224112725999</v>
      </c>
      <c r="H58" s="20">
        <v>-0.52527092206073001</v>
      </c>
    </row>
    <row r="59" spans="2:8" ht="14" x14ac:dyDescent="0.3">
      <c r="B59" s="30"/>
      <c r="C59" s="27" t="s">
        <v>122</v>
      </c>
      <c r="D59" s="25" t="s">
        <v>127</v>
      </c>
      <c r="E59" s="13">
        <v>0.11692021336411899</v>
      </c>
      <c r="F59" s="71">
        <v>7.78006369739348E-6</v>
      </c>
      <c r="G59" s="25">
        <v>-1.4964967446059401</v>
      </c>
      <c r="H59" s="14">
        <v>-0.71104525539406305</v>
      </c>
    </row>
    <row r="60" spans="2:8" ht="14" x14ac:dyDescent="0.3">
      <c r="B60" s="29" t="s">
        <v>100</v>
      </c>
      <c r="C60" s="20" t="s">
        <v>0</v>
      </c>
      <c r="D60" s="19" t="s">
        <v>128</v>
      </c>
      <c r="E60" s="18">
        <v>0.11692021336411899</v>
      </c>
      <c r="F60" s="18">
        <v>5.5795767037309903E-3</v>
      </c>
      <c r="G60" s="19">
        <v>-0.93823474460593603</v>
      </c>
      <c r="H60" s="20">
        <v>-0.15278325539406301</v>
      </c>
    </row>
    <row r="61" spans="2:8" ht="13" x14ac:dyDescent="0.3">
      <c r="B61" s="29"/>
      <c r="C61" s="22" t="s">
        <v>25</v>
      </c>
      <c r="D61" s="19">
        <v>-0.152352666666667</v>
      </c>
      <c r="E61" s="18">
        <v>0.11692021336411899</v>
      </c>
      <c r="F61" s="18">
        <v>0.77833819930706405</v>
      </c>
      <c r="G61" s="19">
        <v>-0.54507841127260304</v>
      </c>
      <c r="H61" s="20">
        <v>0.24037307793927001</v>
      </c>
    </row>
    <row r="62" spans="2:8" ht="14" x14ac:dyDescent="0.3">
      <c r="B62" s="29"/>
      <c r="C62" s="22" t="s">
        <v>120</v>
      </c>
      <c r="D62" s="19" t="s">
        <v>129</v>
      </c>
      <c r="E62" s="18">
        <v>0.11692021336411899</v>
      </c>
      <c r="F62" s="18">
        <v>3.4334103116151502E-8</v>
      </c>
      <c r="G62" s="19">
        <v>-2.1945244112725999</v>
      </c>
      <c r="H62" s="20">
        <v>-1.4090729220607301</v>
      </c>
    </row>
    <row r="63" spans="2:8" ht="14" x14ac:dyDescent="0.3">
      <c r="B63" s="29"/>
      <c r="C63" s="22" t="s">
        <v>121</v>
      </c>
      <c r="D63" s="19" t="s">
        <v>130</v>
      </c>
      <c r="E63" s="18">
        <v>0.11692021336411899</v>
      </c>
      <c r="F63" s="18">
        <v>3.6006089876305899E-7</v>
      </c>
      <c r="G63" s="19">
        <v>-1.8562314112725999</v>
      </c>
      <c r="H63" s="20">
        <v>-1.0707799220607299</v>
      </c>
    </row>
    <row r="64" spans="2:8" ht="14" x14ac:dyDescent="0.3">
      <c r="B64" s="30"/>
      <c r="C64" s="27" t="s">
        <v>122</v>
      </c>
      <c r="D64" s="25" t="s">
        <v>131</v>
      </c>
      <c r="E64" s="13">
        <v>0.11692021336411899</v>
      </c>
      <c r="F64" s="13">
        <v>9.3934316214294698E-8</v>
      </c>
      <c r="G64" s="25">
        <v>-2.0420057446059401</v>
      </c>
      <c r="H64" s="14">
        <v>-1.2565542553940601</v>
      </c>
    </row>
    <row r="65" spans="2:8" ht="14" x14ac:dyDescent="0.3">
      <c r="B65" s="29" t="s">
        <v>25</v>
      </c>
      <c r="C65" s="20" t="s">
        <v>0</v>
      </c>
      <c r="D65" s="19" t="s">
        <v>132</v>
      </c>
      <c r="E65" s="18">
        <v>0.11692021336411899</v>
      </c>
      <c r="F65" s="18">
        <v>4.96925565914196E-2</v>
      </c>
      <c r="G65" s="19">
        <v>-0.78588207793927001</v>
      </c>
      <c r="H65" s="20">
        <v>-4.3058872739654098E-4</v>
      </c>
    </row>
    <row r="66" spans="2:8" ht="13" x14ac:dyDescent="0.3">
      <c r="B66" s="29"/>
      <c r="C66" s="22" t="s">
        <v>100</v>
      </c>
      <c r="D66" s="19">
        <v>0.152352666666667</v>
      </c>
      <c r="E66" s="18">
        <v>0.11692021336411899</v>
      </c>
      <c r="F66" s="18">
        <v>0.77833819930706405</v>
      </c>
      <c r="G66" s="19">
        <v>-0.24037307793927001</v>
      </c>
      <c r="H66" s="20">
        <v>0.54507841127260304</v>
      </c>
    </row>
    <row r="67" spans="2:8" ht="14" x14ac:dyDescent="0.3">
      <c r="B67" s="29"/>
      <c r="C67" s="22" t="s">
        <v>120</v>
      </c>
      <c r="D67" s="19" t="s">
        <v>133</v>
      </c>
      <c r="E67" s="18">
        <v>0.11692021336411899</v>
      </c>
      <c r="F67" s="18">
        <v>9.3827302927174103E-8</v>
      </c>
      <c r="G67" s="19">
        <v>-2.0421717446059402</v>
      </c>
      <c r="H67" s="20">
        <v>-1.25672025539406</v>
      </c>
    </row>
    <row r="68" spans="2:8" ht="14" x14ac:dyDescent="0.3">
      <c r="B68" s="29"/>
      <c r="C68" s="22" t="s">
        <v>121</v>
      </c>
      <c r="D68" s="19" t="s">
        <v>134</v>
      </c>
      <c r="E68" s="18">
        <v>0.11692021336411899</v>
      </c>
      <c r="F68" s="18">
        <v>1.2149483425982799E-6</v>
      </c>
      <c r="G68" s="19">
        <v>-1.70387874460594</v>
      </c>
      <c r="H68" s="20">
        <v>-0.918427255394063</v>
      </c>
    </row>
    <row r="69" spans="2:8" ht="14" x14ac:dyDescent="0.3">
      <c r="B69" s="30"/>
      <c r="C69" s="27" t="s">
        <v>122</v>
      </c>
      <c r="D69" s="25" t="s">
        <v>135</v>
      </c>
      <c r="E69" s="13">
        <v>0.11692021336411899</v>
      </c>
      <c r="F69" s="13">
        <v>2.7977316197080903E-7</v>
      </c>
      <c r="G69" s="25">
        <v>-1.88965307793927</v>
      </c>
      <c r="H69" s="14">
        <v>-1.1042015887273999</v>
      </c>
    </row>
    <row r="70" spans="2:8" ht="13.5" customHeight="1" x14ac:dyDescent="0.3">
      <c r="B70" s="29" t="s">
        <v>120</v>
      </c>
      <c r="C70" s="20" t="s">
        <v>0</v>
      </c>
      <c r="D70" s="19" t="s">
        <v>136</v>
      </c>
      <c r="E70" s="18">
        <v>0.11692021336411899</v>
      </c>
      <c r="F70" s="18">
        <v>1.9379274294184499E-6</v>
      </c>
      <c r="G70" s="19">
        <v>0.86356392206072996</v>
      </c>
      <c r="H70" s="20">
        <v>1.6490154112726001</v>
      </c>
    </row>
    <row r="71" spans="2:8" ht="14" x14ac:dyDescent="0.3">
      <c r="B71" s="29"/>
      <c r="C71" s="22" t="s">
        <v>100</v>
      </c>
      <c r="D71" s="19" t="s">
        <v>137</v>
      </c>
      <c r="E71" s="18">
        <v>0.11692021336411899</v>
      </c>
      <c r="F71" s="18">
        <v>3.4334103116151502E-8</v>
      </c>
      <c r="G71" s="19">
        <v>1.4090729220607301</v>
      </c>
      <c r="H71" s="20">
        <v>2.1945244112725999</v>
      </c>
    </row>
    <row r="72" spans="2:8" ht="14" x14ac:dyDescent="0.3">
      <c r="B72" s="29"/>
      <c r="C72" s="22" t="s">
        <v>25</v>
      </c>
      <c r="D72" s="19" t="s">
        <v>138</v>
      </c>
      <c r="E72" s="18">
        <v>0.11692021336411899</v>
      </c>
      <c r="F72" s="18">
        <v>9.3827302927174103E-8</v>
      </c>
      <c r="G72" s="19">
        <v>1.25672025539406</v>
      </c>
      <c r="H72" s="20">
        <v>2.0421717446059402</v>
      </c>
    </row>
    <row r="73" spans="2:8" ht="13" x14ac:dyDescent="0.3">
      <c r="B73" s="29"/>
      <c r="C73" s="22" t="s">
        <v>121</v>
      </c>
      <c r="D73" s="19">
        <v>0.33829300000000001</v>
      </c>
      <c r="E73" s="18">
        <v>0.11692021336411899</v>
      </c>
      <c r="F73" s="18">
        <v>0.107614447887613</v>
      </c>
      <c r="G73" s="19">
        <v>-5.4432744605936799E-2</v>
      </c>
      <c r="H73" s="20">
        <v>0.73101874460593597</v>
      </c>
    </row>
    <row r="74" spans="2:8" ht="13" x14ac:dyDescent="0.3">
      <c r="B74" s="30"/>
      <c r="C74" s="27" t="s">
        <v>122</v>
      </c>
      <c r="D74" s="25">
        <v>0.152518666666667</v>
      </c>
      <c r="E74" s="13">
        <v>0.11692021336411899</v>
      </c>
      <c r="F74" s="13">
        <v>0.77760775299002305</v>
      </c>
      <c r="G74" s="25">
        <v>-0.24020707793926999</v>
      </c>
      <c r="H74" s="14">
        <v>0.54524441127260304</v>
      </c>
    </row>
    <row r="75" spans="2:8" ht="13.5" customHeight="1" x14ac:dyDescent="0.3">
      <c r="B75" s="29" t="s">
        <v>121</v>
      </c>
      <c r="C75" s="20" t="s">
        <v>0</v>
      </c>
      <c r="D75" s="19" t="s">
        <v>139</v>
      </c>
      <c r="E75" s="18">
        <v>0.11692021336411899</v>
      </c>
      <c r="F75" s="18">
        <v>5.2231298088067903E-5</v>
      </c>
      <c r="G75" s="19">
        <v>0.52527092206073001</v>
      </c>
      <c r="H75" s="20">
        <v>1.3107224112725999</v>
      </c>
    </row>
    <row r="76" spans="2:8" ht="14" x14ac:dyDescent="0.3">
      <c r="B76" s="29"/>
      <c r="C76" s="22" t="s">
        <v>100</v>
      </c>
      <c r="D76" s="19" t="s">
        <v>140</v>
      </c>
      <c r="E76" s="18">
        <v>0.11692021336411899</v>
      </c>
      <c r="F76" s="18">
        <v>3.6006089876305899E-7</v>
      </c>
      <c r="G76" s="19">
        <v>1.0707799220607299</v>
      </c>
      <c r="H76" s="20">
        <v>1.8562314112725999</v>
      </c>
    </row>
    <row r="77" spans="2:8" ht="14" x14ac:dyDescent="0.3">
      <c r="B77" s="29"/>
      <c r="C77" s="22" t="s">
        <v>25</v>
      </c>
      <c r="D77" s="19" t="s">
        <v>141</v>
      </c>
      <c r="E77" s="18">
        <v>0.11692021336411899</v>
      </c>
      <c r="F77" s="18">
        <v>1.2149483425982799E-6</v>
      </c>
      <c r="G77" s="19">
        <v>0.918427255394063</v>
      </c>
      <c r="H77" s="20">
        <v>1.70387874460594</v>
      </c>
    </row>
    <row r="78" spans="2:8" ht="13" x14ac:dyDescent="0.3">
      <c r="B78" s="29"/>
      <c r="C78" s="22" t="s">
        <v>120</v>
      </c>
      <c r="D78" s="19">
        <v>-0.33829300000000001</v>
      </c>
      <c r="E78" s="18">
        <v>0.11692021336411899</v>
      </c>
      <c r="F78" s="18">
        <v>0.107614447887613</v>
      </c>
      <c r="G78" s="19">
        <v>-0.73101874460593597</v>
      </c>
      <c r="H78" s="20">
        <v>5.4432744605936799E-2</v>
      </c>
    </row>
    <row r="79" spans="2:8" ht="13" x14ac:dyDescent="0.3">
      <c r="B79" s="30"/>
      <c r="C79" s="27" t="s">
        <v>122</v>
      </c>
      <c r="D79" s="25">
        <v>-0.18577433333333301</v>
      </c>
      <c r="E79" s="13">
        <v>0.11692021336411899</v>
      </c>
      <c r="F79" s="13">
        <v>0.61982419315914905</v>
      </c>
      <c r="G79" s="25">
        <v>-0.57850007793926905</v>
      </c>
      <c r="H79" s="14">
        <v>0.206951411272604</v>
      </c>
    </row>
    <row r="80" spans="2:8" ht="13.5" customHeight="1" x14ac:dyDescent="0.3">
      <c r="B80" s="29" t="s">
        <v>122</v>
      </c>
      <c r="C80" s="20" t="s">
        <v>0</v>
      </c>
      <c r="D80" s="19" t="s">
        <v>142</v>
      </c>
      <c r="E80" s="18">
        <v>0.11692021336411899</v>
      </c>
      <c r="F80" s="18">
        <v>7.78006369739348E-6</v>
      </c>
      <c r="G80" s="19">
        <v>0.71104525539406305</v>
      </c>
      <c r="H80" s="20">
        <v>1.4964967446059401</v>
      </c>
    </row>
    <row r="81" spans="2:20" ht="14" x14ac:dyDescent="0.3">
      <c r="B81" s="21"/>
      <c r="C81" s="22" t="s">
        <v>100</v>
      </c>
      <c r="D81" s="19" t="s">
        <v>143</v>
      </c>
      <c r="E81" s="18">
        <v>0.11692021336411899</v>
      </c>
      <c r="F81" s="18">
        <v>9.3934316214294698E-8</v>
      </c>
      <c r="G81" s="19">
        <v>1.2565542553940601</v>
      </c>
      <c r="H81" s="20">
        <v>2.0420057446059401</v>
      </c>
    </row>
    <row r="82" spans="2:20" ht="14" x14ac:dyDescent="0.3">
      <c r="B82" s="21"/>
      <c r="C82" s="22" t="s">
        <v>25</v>
      </c>
      <c r="D82" s="19" t="s">
        <v>144</v>
      </c>
      <c r="E82" s="18">
        <v>0.11692021336411899</v>
      </c>
      <c r="F82" s="18">
        <v>2.7977316197080903E-7</v>
      </c>
      <c r="G82" s="19">
        <v>1.1042015887273999</v>
      </c>
      <c r="H82" s="20">
        <v>1.88965307793927</v>
      </c>
    </row>
    <row r="83" spans="2:20" ht="13" x14ac:dyDescent="0.3">
      <c r="B83" s="21"/>
      <c r="C83" s="22" t="s">
        <v>120</v>
      </c>
      <c r="D83" s="19">
        <v>-0.152518666666667</v>
      </c>
      <c r="E83" s="18">
        <v>0.11692021336411899</v>
      </c>
      <c r="F83" s="18">
        <v>0.77760775299002305</v>
      </c>
      <c r="G83" s="19">
        <v>-0.54524441127260304</v>
      </c>
      <c r="H83" s="20">
        <v>0.24020707793926999</v>
      </c>
    </row>
    <row r="84" spans="2:20" ht="17.5" customHeight="1" thickBot="1" x14ac:dyDescent="0.3">
      <c r="B84" s="72"/>
      <c r="C84" s="73" t="s">
        <v>121</v>
      </c>
      <c r="D84" s="74">
        <v>0.18577433333333301</v>
      </c>
      <c r="E84" s="75">
        <v>0.11692021336411899</v>
      </c>
      <c r="F84" s="75">
        <v>0.61982419315914905</v>
      </c>
      <c r="G84" s="74">
        <v>-0.206951411272604</v>
      </c>
      <c r="H84" s="76">
        <v>0.57850007793926905</v>
      </c>
    </row>
    <row r="85" spans="2:20" ht="13" customHeight="1" x14ac:dyDescent="0.25">
      <c r="B85" s="2" t="s">
        <v>34</v>
      </c>
    </row>
    <row r="88" spans="2:20" ht="25" customHeight="1" thickBot="1" x14ac:dyDescent="0.35">
      <c r="B88" s="64" t="s">
        <v>732</v>
      </c>
    </row>
    <row r="89" spans="2:20" ht="13" x14ac:dyDescent="0.3">
      <c r="B89" s="129"/>
      <c r="C89" s="594" t="s">
        <v>0</v>
      </c>
      <c r="D89" s="594"/>
      <c r="E89" s="594"/>
      <c r="F89" s="588" t="s">
        <v>688</v>
      </c>
      <c r="G89" s="589"/>
      <c r="H89" s="589"/>
      <c r="I89" s="588" t="s">
        <v>302</v>
      </c>
      <c r="J89" s="589"/>
      <c r="K89" s="589"/>
      <c r="L89" s="588" t="s">
        <v>145</v>
      </c>
      <c r="M89" s="589"/>
      <c r="N89" s="589"/>
      <c r="O89" s="588" t="s">
        <v>146</v>
      </c>
      <c r="P89" s="589"/>
      <c r="Q89" s="589"/>
      <c r="R89" s="588" t="s">
        <v>147</v>
      </c>
      <c r="S89" s="589"/>
      <c r="T89" s="591"/>
    </row>
    <row r="90" spans="2:20" x14ac:dyDescent="0.25">
      <c r="B90" s="638" t="s">
        <v>360</v>
      </c>
      <c r="C90" s="5" t="s">
        <v>11</v>
      </c>
      <c r="D90" s="5" t="s">
        <v>12</v>
      </c>
      <c r="E90" s="5" t="s">
        <v>13</v>
      </c>
      <c r="F90" s="4" t="s">
        <v>11</v>
      </c>
      <c r="G90" s="5" t="s">
        <v>12</v>
      </c>
      <c r="H90" s="5" t="s">
        <v>13</v>
      </c>
      <c r="I90" s="4" t="s">
        <v>11</v>
      </c>
      <c r="J90" s="5" t="s">
        <v>12</v>
      </c>
      <c r="K90" s="5" t="s">
        <v>13</v>
      </c>
      <c r="L90" s="4" t="s">
        <v>11</v>
      </c>
      <c r="M90" s="5" t="s">
        <v>12</v>
      </c>
      <c r="N90" s="5" t="s">
        <v>13</v>
      </c>
      <c r="O90" s="4" t="s">
        <v>11</v>
      </c>
      <c r="P90" s="5" t="s">
        <v>12</v>
      </c>
      <c r="Q90" s="5" t="s">
        <v>13</v>
      </c>
      <c r="R90" s="4" t="s">
        <v>11</v>
      </c>
      <c r="S90" s="5" t="s">
        <v>12</v>
      </c>
      <c r="T90" s="50" t="s">
        <v>13</v>
      </c>
    </row>
    <row r="91" spans="2:20" ht="13" thickBot="1" x14ac:dyDescent="0.3">
      <c r="B91" s="639"/>
      <c r="C91" s="66">
        <v>0.84624100000000002</v>
      </c>
      <c r="D91" s="66">
        <v>0.85968199999999995</v>
      </c>
      <c r="E91" s="66">
        <v>0.91467500000000002</v>
      </c>
      <c r="F91" s="67">
        <v>0.48622199999999999</v>
      </c>
      <c r="G91" s="66">
        <v>0.58748900000000004</v>
      </c>
      <c r="H91" s="66">
        <v>0.57971399999999995</v>
      </c>
      <c r="I91" s="67">
        <v>0.51451899999999995</v>
      </c>
      <c r="J91" s="66">
        <v>0.59253800000000001</v>
      </c>
      <c r="K91" s="66">
        <v>0.57851269999999999</v>
      </c>
      <c r="L91" s="67">
        <v>1.535771</v>
      </c>
      <c r="M91" s="66">
        <v>1.6618660000000001</v>
      </c>
      <c r="N91" s="66">
        <v>1.7432449999999999</v>
      </c>
      <c r="O91" s="67">
        <v>1.7663089999999999</v>
      </c>
      <c r="P91" s="66">
        <v>1.680836</v>
      </c>
      <c r="Q91" s="66">
        <v>1.867275</v>
      </c>
      <c r="R91" s="67">
        <v>1.973641</v>
      </c>
      <c r="S91" s="66">
        <v>2.1996902999999999</v>
      </c>
      <c r="T91" s="41">
        <v>1.9820789999999999</v>
      </c>
    </row>
    <row r="93" spans="2:20" x14ac:dyDescent="0.25">
      <c r="B93" s="642" t="s">
        <v>30</v>
      </c>
      <c r="C93" s="642"/>
      <c r="D93" s="642"/>
      <c r="E93" s="642"/>
      <c r="F93" s="642"/>
      <c r="G93" s="642"/>
      <c r="H93" s="642"/>
    </row>
    <row r="94" spans="2:20" x14ac:dyDescent="0.25">
      <c r="B94" s="2" t="s">
        <v>31</v>
      </c>
      <c r="C94" s="2" t="s">
        <v>101</v>
      </c>
    </row>
    <row r="95" spans="2:20" ht="13" thickBot="1" x14ac:dyDescent="0.3">
      <c r="B95" s="2" t="s">
        <v>16</v>
      </c>
    </row>
    <row r="96" spans="2:20" ht="13" customHeight="1" x14ac:dyDescent="0.25">
      <c r="B96" s="616" t="s">
        <v>17</v>
      </c>
      <c r="C96" s="598" t="s">
        <v>18</v>
      </c>
      <c r="D96" s="618" t="s">
        <v>19</v>
      </c>
      <c r="E96" s="608" t="s">
        <v>20</v>
      </c>
      <c r="F96" s="608" t="s">
        <v>21</v>
      </c>
      <c r="G96" s="620" t="s">
        <v>22</v>
      </c>
      <c r="H96" s="621"/>
    </row>
    <row r="97" spans="2:8" ht="13" thickBot="1" x14ac:dyDescent="0.3">
      <c r="B97" s="617"/>
      <c r="C97" s="599"/>
      <c r="D97" s="619"/>
      <c r="E97" s="609"/>
      <c r="F97" s="609"/>
      <c r="G97" s="11" t="s">
        <v>23</v>
      </c>
      <c r="H97" s="12" t="s">
        <v>24</v>
      </c>
    </row>
    <row r="98" spans="2:8" ht="14" x14ac:dyDescent="0.3">
      <c r="B98" s="21" t="s">
        <v>0</v>
      </c>
      <c r="C98" s="22" t="s">
        <v>100</v>
      </c>
      <c r="D98" s="59" t="s">
        <v>148</v>
      </c>
      <c r="E98" s="53">
        <v>6.8539602314736395E-2</v>
      </c>
      <c r="F98" s="59">
        <v>5.2410676355876297E-3</v>
      </c>
      <c r="G98" s="53">
        <v>9.2171899473536698E-2</v>
      </c>
      <c r="H98" s="20">
        <v>0.55261010052646298</v>
      </c>
    </row>
    <row r="99" spans="2:8" ht="14" x14ac:dyDescent="0.3">
      <c r="B99" s="21"/>
      <c r="C99" s="22" t="s">
        <v>4</v>
      </c>
      <c r="D99" s="19" t="s">
        <v>149</v>
      </c>
      <c r="E99" s="18">
        <v>6.8539602314736395E-2</v>
      </c>
      <c r="F99" s="19">
        <v>6.78256233711594E-3</v>
      </c>
      <c r="G99" s="18">
        <v>8.1456999473536698E-2</v>
      </c>
      <c r="H99" s="20">
        <v>0.54189520052646301</v>
      </c>
    </row>
    <row r="100" spans="2:8" ht="14" x14ac:dyDescent="0.3">
      <c r="B100" s="21"/>
      <c r="C100" s="22" t="s">
        <v>145</v>
      </c>
      <c r="D100" s="19" t="s">
        <v>150</v>
      </c>
      <c r="E100" s="18">
        <v>6.8539602314736395E-2</v>
      </c>
      <c r="F100" s="19">
        <v>1.13442671634267E-6</v>
      </c>
      <c r="G100" s="18">
        <v>-1.00364710052646</v>
      </c>
      <c r="H100" s="20">
        <v>-0.54320889947353701</v>
      </c>
    </row>
    <row r="101" spans="2:8" ht="14" x14ac:dyDescent="0.3">
      <c r="B101" s="29"/>
      <c r="C101" s="22" t="s">
        <v>146</v>
      </c>
      <c r="D101" s="19" t="s">
        <v>151</v>
      </c>
      <c r="E101" s="18">
        <v>6.8539602314736395E-2</v>
      </c>
      <c r="F101" s="77">
        <v>2.1616395196044601E-7</v>
      </c>
      <c r="G101" s="18">
        <v>-1.12815976719313</v>
      </c>
      <c r="H101" s="20">
        <v>-0.66772156614020395</v>
      </c>
    </row>
    <row r="102" spans="2:8" ht="14" x14ac:dyDescent="0.3">
      <c r="B102" s="30"/>
      <c r="C102" s="27" t="s">
        <v>147</v>
      </c>
      <c r="D102" s="25" t="s">
        <v>152</v>
      </c>
      <c r="E102" s="13">
        <v>6.8539602314736395E-2</v>
      </c>
      <c r="F102" s="25">
        <v>9.7795734843586501E-9</v>
      </c>
      <c r="G102" s="13">
        <v>-1.4084898671931301</v>
      </c>
      <c r="H102" s="14">
        <v>-0.94805166614020298</v>
      </c>
    </row>
    <row r="103" spans="2:8" ht="14" x14ac:dyDescent="0.3">
      <c r="B103" s="29" t="s">
        <v>100</v>
      </c>
      <c r="C103" s="20" t="s">
        <v>0</v>
      </c>
      <c r="D103" s="19" t="s">
        <v>153</v>
      </c>
      <c r="E103" s="18">
        <v>6.8539602314736395E-2</v>
      </c>
      <c r="F103" s="19">
        <v>5.2410676355876297E-3</v>
      </c>
      <c r="G103" s="18">
        <v>-0.55261010052646298</v>
      </c>
      <c r="H103" s="20">
        <v>-9.2171899473536698E-2</v>
      </c>
    </row>
    <row r="104" spans="2:8" ht="13" x14ac:dyDescent="0.3">
      <c r="B104" s="29"/>
      <c r="C104" s="22" t="s">
        <v>4</v>
      </c>
      <c r="D104" s="19">
        <v>-1.0714899999999999E-2</v>
      </c>
      <c r="E104" s="18">
        <v>6.8539602314736395E-2</v>
      </c>
      <c r="F104" s="19">
        <v>0.99998298878315806</v>
      </c>
      <c r="G104" s="18">
        <v>-0.24093400052646299</v>
      </c>
      <c r="H104" s="20">
        <v>0.21950420052646299</v>
      </c>
    </row>
    <row r="105" spans="2:8" ht="14" x14ac:dyDescent="0.3">
      <c r="B105" s="29"/>
      <c r="C105" s="22" t="s">
        <v>145</v>
      </c>
      <c r="D105" s="19" t="s">
        <v>154</v>
      </c>
      <c r="E105" s="18">
        <v>6.8539602314736395E-2</v>
      </c>
      <c r="F105" s="19">
        <v>2.25297441813765E-8</v>
      </c>
      <c r="G105" s="18">
        <v>-1.3260381005264601</v>
      </c>
      <c r="H105" s="20">
        <v>-0.86559989947353699</v>
      </c>
    </row>
    <row r="106" spans="2:8" ht="14" x14ac:dyDescent="0.3">
      <c r="B106" s="29"/>
      <c r="C106" s="22" t="s">
        <v>146</v>
      </c>
      <c r="D106" s="19" t="s">
        <v>155</v>
      </c>
      <c r="E106" s="18">
        <v>6.8539602314736395E-2</v>
      </c>
      <c r="F106" s="19">
        <v>6.5215386424455296E-9</v>
      </c>
      <c r="G106" s="18">
        <v>-1.4505507671931299</v>
      </c>
      <c r="H106" s="20">
        <v>-0.99011256614020304</v>
      </c>
    </row>
    <row r="107" spans="2:8" ht="14" x14ac:dyDescent="0.3">
      <c r="B107" s="30"/>
      <c r="C107" s="27" t="s">
        <v>147</v>
      </c>
      <c r="D107" s="25" t="s">
        <v>156</v>
      </c>
      <c r="E107" s="13">
        <v>6.8539602314736395E-2</v>
      </c>
      <c r="F107" s="25">
        <v>5.8779159317623505E-10</v>
      </c>
      <c r="G107" s="13">
        <v>-1.7308808671931299</v>
      </c>
      <c r="H107" s="14">
        <v>-1.2704426661402</v>
      </c>
    </row>
    <row r="108" spans="2:8" ht="14" x14ac:dyDescent="0.3">
      <c r="B108" s="29" t="s">
        <v>4</v>
      </c>
      <c r="C108" s="20" t="s">
        <v>0</v>
      </c>
      <c r="D108" s="19" t="s">
        <v>157</v>
      </c>
      <c r="E108" s="18">
        <v>6.8539602314736395E-2</v>
      </c>
      <c r="F108" s="19">
        <v>6.78256233711594E-3</v>
      </c>
      <c r="G108" s="18">
        <v>-0.54189520052646301</v>
      </c>
      <c r="H108" s="20">
        <v>-8.1456999473536698E-2</v>
      </c>
    </row>
    <row r="109" spans="2:8" ht="13" x14ac:dyDescent="0.3">
      <c r="B109" s="29"/>
      <c r="C109" s="22" t="s">
        <v>100</v>
      </c>
      <c r="D109" s="19">
        <v>1.0714899999999999E-2</v>
      </c>
      <c r="E109" s="18">
        <v>6.8539602314736395E-2</v>
      </c>
      <c r="F109" s="19">
        <v>0.99998298878315806</v>
      </c>
      <c r="G109" s="18">
        <v>-0.21950420052646299</v>
      </c>
      <c r="H109" s="20">
        <v>0.24093400052646299</v>
      </c>
    </row>
    <row r="110" spans="2:8" ht="14" x14ac:dyDescent="0.3">
      <c r="B110" s="29"/>
      <c r="C110" s="22" t="s">
        <v>145</v>
      </c>
      <c r="D110" s="19" t="s">
        <v>158</v>
      </c>
      <c r="E110" s="18">
        <v>6.8539602314736395E-2</v>
      </c>
      <c r="F110" s="19">
        <v>2.5215992738303301E-8</v>
      </c>
      <c r="G110" s="18">
        <v>-1.3153232005264599</v>
      </c>
      <c r="H110" s="20">
        <v>-0.85488499947353702</v>
      </c>
    </row>
    <row r="111" spans="2:8" ht="14" x14ac:dyDescent="0.3">
      <c r="B111" s="29"/>
      <c r="C111" s="22" t="s">
        <v>146</v>
      </c>
      <c r="D111" s="19" t="s">
        <v>159</v>
      </c>
      <c r="E111" s="18">
        <v>6.8539602314736395E-2</v>
      </c>
      <c r="F111" s="19">
        <v>7.2216690405468903E-9</v>
      </c>
      <c r="G111" s="18">
        <v>-1.4398358671931299</v>
      </c>
      <c r="H111" s="20">
        <v>-0.97939766614020396</v>
      </c>
    </row>
    <row r="112" spans="2:8" ht="14" x14ac:dyDescent="0.3">
      <c r="B112" s="30"/>
      <c r="C112" s="27" t="s">
        <v>147</v>
      </c>
      <c r="D112" s="25" t="s">
        <v>160</v>
      </c>
      <c r="E112" s="13">
        <v>6.8539602314736395E-2</v>
      </c>
      <c r="F112" s="25">
        <v>6.3915150949611602E-10</v>
      </c>
      <c r="G112" s="13">
        <v>-1.72016596719313</v>
      </c>
      <c r="H112" s="14">
        <v>-1.2597277661402</v>
      </c>
    </row>
    <row r="113" spans="2:8" ht="13.5" customHeight="1" x14ac:dyDescent="0.3">
      <c r="B113" s="29" t="s">
        <v>145</v>
      </c>
      <c r="C113" s="20" t="s">
        <v>0</v>
      </c>
      <c r="D113" s="19" t="s">
        <v>161</v>
      </c>
      <c r="E113" s="18">
        <v>6.8539602314736395E-2</v>
      </c>
      <c r="F113" s="19">
        <v>1.13442671634267E-6</v>
      </c>
      <c r="G113" s="18">
        <v>0.54320889947353701</v>
      </c>
      <c r="H113" s="20">
        <v>1.00364710052646</v>
      </c>
    </row>
    <row r="114" spans="2:8" ht="14" x14ac:dyDescent="0.3">
      <c r="B114" s="29"/>
      <c r="C114" s="22" t="s">
        <v>100</v>
      </c>
      <c r="D114" s="19" t="s">
        <v>162</v>
      </c>
      <c r="E114" s="18">
        <v>6.8539602314736395E-2</v>
      </c>
      <c r="F114" s="19">
        <v>2.25297441813765E-8</v>
      </c>
      <c r="G114" s="18">
        <v>0.86559989947353699</v>
      </c>
      <c r="H114" s="20">
        <v>1.3260381005264601</v>
      </c>
    </row>
    <row r="115" spans="2:8" ht="14" x14ac:dyDescent="0.3">
      <c r="B115" s="29"/>
      <c r="C115" s="22" t="s">
        <v>4</v>
      </c>
      <c r="D115" s="19" t="s">
        <v>163</v>
      </c>
      <c r="E115" s="18">
        <v>6.8539602314736395E-2</v>
      </c>
      <c r="F115" s="19">
        <v>2.5215992738303301E-8</v>
      </c>
      <c r="G115" s="18">
        <v>0.85488499947353702</v>
      </c>
      <c r="H115" s="20">
        <v>1.3153232005264599</v>
      </c>
    </row>
    <row r="116" spans="2:8" ht="13" x14ac:dyDescent="0.3">
      <c r="B116" s="29"/>
      <c r="C116" s="20" t="s">
        <v>146</v>
      </c>
      <c r="D116" s="19">
        <v>-0.12451266666666699</v>
      </c>
      <c r="E116" s="18">
        <v>6.8539602314736395E-2</v>
      </c>
      <c r="F116" s="19">
        <v>0.49096738580185501</v>
      </c>
      <c r="G116" s="18">
        <v>-0.35473176719312999</v>
      </c>
      <c r="H116" s="20">
        <v>0.105706433859797</v>
      </c>
    </row>
    <row r="117" spans="2:8" ht="14" x14ac:dyDescent="0.3">
      <c r="B117" s="30"/>
      <c r="C117" s="14" t="s">
        <v>147</v>
      </c>
      <c r="D117" s="25" t="s">
        <v>164</v>
      </c>
      <c r="E117" s="13">
        <v>6.8539602314736395E-2</v>
      </c>
      <c r="F117" s="25">
        <v>7.8421519050675403E-4</v>
      </c>
      <c r="G117" s="13">
        <v>-0.63506186719312996</v>
      </c>
      <c r="H117" s="14">
        <v>-0.174623666140203</v>
      </c>
    </row>
    <row r="118" spans="2:8" ht="13.5" customHeight="1" x14ac:dyDescent="0.3">
      <c r="B118" s="29" t="s">
        <v>146</v>
      </c>
      <c r="C118" s="20" t="s">
        <v>0</v>
      </c>
      <c r="D118" s="19" t="s">
        <v>165</v>
      </c>
      <c r="E118" s="18">
        <v>6.8539602314736395E-2</v>
      </c>
      <c r="F118" s="19">
        <v>2.1616395196044601E-7</v>
      </c>
      <c r="G118" s="18">
        <v>0.66772156614020395</v>
      </c>
      <c r="H118" s="20">
        <v>1.12815976719313</v>
      </c>
    </row>
    <row r="119" spans="2:8" ht="14" x14ac:dyDescent="0.3">
      <c r="B119" s="29"/>
      <c r="C119" s="22" t="s">
        <v>100</v>
      </c>
      <c r="D119" s="19" t="s">
        <v>166</v>
      </c>
      <c r="E119" s="18">
        <v>6.8539602314736395E-2</v>
      </c>
      <c r="F119" s="19">
        <v>6.5215386424455296E-9</v>
      </c>
      <c r="G119" s="18">
        <v>0.99011256614020304</v>
      </c>
      <c r="H119" s="20">
        <v>1.4505507671931299</v>
      </c>
    </row>
    <row r="120" spans="2:8" ht="14" x14ac:dyDescent="0.3">
      <c r="B120" s="29"/>
      <c r="C120" s="22" t="s">
        <v>4</v>
      </c>
      <c r="D120" s="19" t="s">
        <v>167</v>
      </c>
      <c r="E120" s="18">
        <v>6.8539602314736395E-2</v>
      </c>
      <c r="F120" s="19">
        <v>7.2216690405468903E-9</v>
      </c>
      <c r="G120" s="18">
        <v>0.97939766614020396</v>
      </c>
      <c r="H120" s="20">
        <v>1.4398358671931299</v>
      </c>
    </row>
    <row r="121" spans="2:8" ht="13" x14ac:dyDescent="0.3">
      <c r="B121" s="29"/>
      <c r="C121" s="22" t="s">
        <v>145</v>
      </c>
      <c r="D121" s="19">
        <v>0.12451266666666699</v>
      </c>
      <c r="E121" s="18">
        <v>6.8539602314736395E-2</v>
      </c>
      <c r="F121" s="19">
        <v>0.49096738580185501</v>
      </c>
      <c r="G121" s="18">
        <v>-0.105706433859797</v>
      </c>
      <c r="H121" s="20">
        <v>0.35473176719312999</v>
      </c>
    </row>
    <row r="122" spans="2:8" ht="14" x14ac:dyDescent="0.3">
      <c r="B122" s="30"/>
      <c r="C122" s="27" t="s">
        <v>147</v>
      </c>
      <c r="D122" s="25" t="s">
        <v>168</v>
      </c>
      <c r="E122" s="13">
        <v>6.8539602314736395E-2</v>
      </c>
      <c r="F122" s="25">
        <v>1.45676891693129E-2</v>
      </c>
      <c r="G122" s="13">
        <v>-0.51054920052646302</v>
      </c>
      <c r="H122" s="14">
        <v>-5.0110999473536498E-2</v>
      </c>
    </row>
    <row r="123" spans="2:8" ht="13.5" customHeight="1" x14ac:dyDescent="0.3">
      <c r="B123" s="29" t="s">
        <v>147</v>
      </c>
      <c r="C123" s="20" t="s">
        <v>0</v>
      </c>
      <c r="D123" s="19" t="s">
        <v>169</v>
      </c>
      <c r="E123" s="18">
        <v>6.8539602314736395E-2</v>
      </c>
      <c r="F123" s="19">
        <v>9.7795734843586501E-9</v>
      </c>
      <c r="G123" s="18">
        <v>0.94805166614020298</v>
      </c>
      <c r="H123" s="20">
        <v>1.4084898671931301</v>
      </c>
    </row>
    <row r="124" spans="2:8" ht="14" x14ac:dyDescent="0.3">
      <c r="B124" s="21"/>
      <c r="C124" s="22" t="s">
        <v>100</v>
      </c>
      <c r="D124" s="19" t="s">
        <v>170</v>
      </c>
      <c r="E124" s="18">
        <v>6.8539602314736395E-2</v>
      </c>
      <c r="F124" s="19">
        <v>5.8779159317623505E-10</v>
      </c>
      <c r="G124" s="18">
        <v>1.2704426661402</v>
      </c>
      <c r="H124" s="20">
        <v>1.7308808671931299</v>
      </c>
    </row>
    <row r="125" spans="2:8" ht="14" x14ac:dyDescent="0.3">
      <c r="B125" s="21"/>
      <c r="C125" s="22" t="s">
        <v>4</v>
      </c>
      <c r="D125" s="19" t="s">
        <v>171</v>
      </c>
      <c r="E125" s="18">
        <v>6.8539602314736395E-2</v>
      </c>
      <c r="F125" s="19">
        <v>6.3915150949611602E-10</v>
      </c>
      <c r="G125" s="18">
        <v>1.2597277661402</v>
      </c>
      <c r="H125" s="20">
        <v>1.72016596719313</v>
      </c>
    </row>
    <row r="126" spans="2:8" ht="13.5" x14ac:dyDescent="0.25">
      <c r="B126" s="78"/>
      <c r="C126" s="79" t="s">
        <v>145</v>
      </c>
      <c r="D126" s="80" t="s">
        <v>172</v>
      </c>
      <c r="E126" s="81">
        <v>6.8539602314736395E-2</v>
      </c>
      <c r="F126" s="80">
        <v>7.8421519050675403E-4</v>
      </c>
      <c r="G126" s="81">
        <v>0.174623666140203</v>
      </c>
      <c r="H126" s="82">
        <v>0.63506186719312996</v>
      </c>
    </row>
    <row r="127" spans="2:8" ht="14.5" thickBot="1" x14ac:dyDescent="0.35">
      <c r="B127" s="57"/>
      <c r="C127" s="36" t="s">
        <v>146</v>
      </c>
      <c r="D127" s="34" t="s">
        <v>173</v>
      </c>
      <c r="E127" s="11">
        <v>6.8539602314736395E-2</v>
      </c>
      <c r="F127" s="34">
        <v>1.45676891693129E-2</v>
      </c>
      <c r="G127" s="11">
        <v>5.0110999473536498E-2</v>
      </c>
      <c r="H127" s="12">
        <v>0.51054920052646302</v>
      </c>
    </row>
    <row r="128" spans="2:8" ht="13" customHeight="1" x14ac:dyDescent="0.25">
      <c r="B128" s="2" t="s">
        <v>34</v>
      </c>
    </row>
    <row r="130" spans="2:12" x14ac:dyDescent="0.25">
      <c r="B130" s="83"/>
    </row>
    <row r="131" spans="2:12" ht="25" customHeight="1" thickBot="1" x14ac:dyDescent="0.35">
      <c r="B131" s="64" t="s">
        <v>733</v>
      </c>
    </row>
    <row r="132" spans="2:12" ht="12.65" customHeight="1" x14ac:dyDescent="0.25">
      <c r="B132" s="646" t="s">
        <v>0</v>
      </c>
      <c r="C132" s="61" t="s">
        <v>11</v>
      </c>
      <c r="D132" s="84">
        <v>3.529887</v>
      </c>
      <c r="F132" s="2" t="s">
        <v>30</v>
      </c>
    </row>
    <row r="133" spans="2:12" x14ac:dyDescent="0.25">
      <c r="B133" s="647"/>
      <c r="C133" s="2" t="s">
        <v>12</v>
      </c>
      <c r="D133" s="44">
        <v>3.895518</v>
      </c>
      <c r="F133" s="2" t="s">
        <v>31</v>
      </c>
      <c r="G133" s="2" t="s">
        <v>101</v>
      </c>
    </row>
    <row r="134" spans="2:12" ht="13.5" thickBot="1" x14ac:dyDescent="0.35">
      <c r="B134" s="648"/>
      <c r="C134" s="62" t="s">
        <v>13</v>
      </c>
      <c r="D134" s="46">
        <v>3.1622479999999999</v>
      </c>
      <c r="F134" s="2" t="s">
        <v>16</v>
      </c>
      <c r="G134" s="85"/>
    </row>
    <row r="135" spans="2:12" ht="13" customHeight="1" x14ac:dyDescent="0.25">
      <c r="B135" s="643" t="s">
        <v>1</v>
      </c>
      <c r="C135" s="86" t="s">
        <v>11</v>
      </c>
      <c r="D135" s="28">
        <v>1.0968169999999999</v>
      </c>
      <c r="F135" s="616" t="s">
        <v>17</v>
      </c>
      <c r="G135" s="598" t="s">
        <v>18</v>
      </c>
      <c r="H135" s="618" t="s">
        <v>19</v>
      </c>
      <c r="I135" s="608" t="s">
        <v>20</v>
      </c>
      <c r="J135" s="608" t="s">
        <v>21</v>
      </c>
      <c r="K135" s="620" t="s">
        <v>22</v>
      </c>
      <c r="L135" s="621"/>
    </row>
    <row r="136" spans="2:12" ht="13" thickBot="1" x14ac:dyDescent="0.3">
      <c r="B136" s="644"/>
      <c r="C136" s="2" t="s">
        <v>12</v>
      </c>
      <c r="D136" s="44">
        <v>0.76083800000000001</v>
      </c>
      <c r="F136" s="617"/>
      <c r="G136" s="599"/>
      <c r="H136" s="619"/>
      <c r="I136" s="609"/>
      <c r="J136" s="609"/>
      <c r="K136" s="11" t="s">
        <v>23</v>
      </c>
      <c r="L136" s="12" t="s">
        <v>24</v>
      </c>
    </row>
    <row r="137" spans="2:12" ht="14" x14ac:dyDescent="0.3">
      <c r="B137" s="645"/>
      <c r="C137" s="62" t="s">
        <v>13</v>
      </c>
      <c r="D137" s="46">
        <v>1.2204170000000001</v>
      </c>
      <c r="F137" s="21" t="s">
        <v>0</v>
      </c>
      <c r="G137" s="22" t="s">
        <v>1</v>
      </c>
      <c r="H137" s="52" t="s">
        <v>174</v>
      </c>
      <c r="I137" s="53">
        <v>0.56349256298733497</v>
      </c>
      <c r="J137" s="59">
        <v>7.40564779691233E-3</v>
      </c>
      <c r="K137" s="53">
        <v>0.48881326236504502</v>
      </c>
      <c r="L137" s="20">
        <v>4.5175740709682897</v>
      </c>
    </row>
    <row r="138" spans="2:12" ht="13" x14ac:dyDescent="0.3">
      <c r="B138" s="643" t="s">
        <v>2</v>
      </c>
      <c r="C138" s="86" t="s">
        <v>11</v>
      </c>
      <c r="D138" s="28">
        <v>3.0660309950000002</v>
      </c>
      <c r="F138" s="21"/>
      <c r="G138" s="22" t="s">
        <v>2</v>
      </c>
      <c r="H138" s="17">
        <v>0.123835114666666</v>
      </c>
      <c r="I138" s="18">
        <v>0.56349256298733497</v>
      </c>
      <c r="J138" s="19">
        <v>0.99999999405220596</v>
      </c>
      <c r="K138" s="18">
        <v>-1.8905452896349599</v>
      </c>
      <c r="L138" s="20">
        <v>2.1382155189682899</v>
      </c>
    </row>
    <row r="139" spans="2:12" ht="13" x14ac:dyDescent="0.3">
      <c r="B139" s="644"/>
      <c r="C139" s="2" t="s">
        <v>12</v>
      </c>
      <c r="D139" s="44">
        <v>3.547945479</v>
      </c>
      <c r="F139" s="29"/>
      <c r="G139" s="22" t="s">
        <v>3</v>
      </c>
      <c r="H139" s="17">
        <v>0.13911553666666601</v>
      </c>
      <c r="I139" s="18">
        <v>0.56349256298733497</v>
      </c>
      <c r="J139" s="77">
        <v>0.99999998129801704</v>
      </c>
      <c r="K139" s="18">
        <v>-1.8752648676349599</v>
      </c>
      <c r="L139" s="20">
        <v>2.1534959409682899</v>
      </c>
    </row>
    <row r="140" spans="2:12" ht="14" x14ac:dyDescent="0.3">
      <c r="B140" s="645"/>
      <c r="C140" s="62" t="s">
        <v>13</v>
      </c>
      <c r="D140" s="46">
        <v>3.6021711820000002</v>
      </c>
      <c r="F140" s="29"/>
      <c r="G140" s="22" t="s">
        <v>25</v>
      </c>
      <c r="H140" s="17" t="s">
        <v>175</v>
      </c>
      <c r="I140" s="18">
        <v>0.56349256298733497</v>
      </c>
      <c r="J140" s="19">
        <v>2.6722259582070199E-2</v>
      </c>
      <c r="K140" s="18">
        <v>0.165088595698379</v>
      </c>
      <c r="L140" s="20">
        <v>4.1938494043016199</v>
      </c>
    </row>
    <row r="141" spans="2:12" ht="14" x14ac:dyDescent="0.3">
      <c r="B141" s="643" t="s">
        <v>3</v>
      </c>
      <c r="C141" s="86" t="s">
        <v>11</v>
      </c>
      <c r="D141" s="28">
        <v>3.2904390330000002</v>
      </c>
      <c r="F141" s="29"/>
      <c r="G141" s="22" t="s">
        <v>120</v>
      </c>
      <c r="H141" s="17" t="s">
        <v>176</v>
      </c>
      <c r="I141" s="18">
        <v>0.56349256298733497</v>
      </c>
      <c r="J141" s="19">
        <v>2.65612410497162E-5</v>
      </c>
      <c r="K141" s="18">
        <v>-5.9165827376349496</v>
      </c>
      <c r="L141" s="20">
        <v>-1.88782192903171</v>
      </c>
    </row>
    <row r="142" spans="2:12" ht="14" x14ac:dyDescent="0.3">
      <c r="B142" s="644"/>
      <c r="C142" s="2" t="s">
        <v>12</v>
      </c>
      <c r="D142" s="44">
        <v>3.565926379</v>
      </c>
      <c r="F142" s="29"/>
      <c r="G142" s="22" t="s">
        <v>121</v>
      </c>
      <c r="H142" s="17" t="s">
        <v>177</v>
      </c>
      <c r="I142" s="18">
        <v>0.56349256298733497</v>
      </c>
      <c r="J142" s="19">
        <v>1.54796167898552E-3</v>
      </c>
      <c r="K142" s="18">
        <v>-4.9017037376349499</v>
      </c>
      <c r="L142" s="20">
        <v>-0.872942929031712</v>
      </c>
    </row>
    <row r="143" spans="2:12" ht="14" x14ac:dyDescent="0.3">
      <c r="B143" s="645"/>
      <c r="C143" s="62" t="s">
        <v>13</v>
      </c>
      <c r="D143" s="46">
        <v>3.3139409780000002</v>
      </c>
      <c r="F143" s="29"/>
      <c r="G143" s="22" t="s">
        <v>122</v>
      </c>
      <c r="H143" s="17" t="s">
        <v>178</v>
      </c>
      <c r="I143" s="18">
        <v>0.56349256298733497</v>
      </c>
      <c r="J143" s="19">
        <v>1.6105734022398E-4</v>
      </c>
      <c r="K143" s="18">
        <v>-5.4590267376349502</v>
      </c>
      <c r="L143" s="20">
        <v>-1.4302659290317099</v>
      </c>
    </row>
    <row r="144" spans="2:12" ht="14" x14ac:dyDescent="0.3">
      <c r="B144" s="643" t="s">
        <v>25</v>
      </c>
      <c r="C144" s="86" t="s">
        <v>11</v>
      </c>
      <c r="D144" s="28">
        <v>1.480664</v>
      </c>
      <c r="F144" s="29"/>
      <c r="G144" s="22" t="s">
        <v>145</v>
      </c>
      <c r="H144" s="17" t="s">
        <v>179</v>
      </c>
      <c r="I144" s="18">
        <v>0.56349256298733497</v>
      </c>
      <c r="J144" s="19">
        <v>4.3150559809934701E-4</v>
      </c>
      <c r="K144" s="18">
        <v>-5.2147908759682897</v>
      </c>
      <c r="L144" s="20">
        <v>-1.1860300673650399</v>
      </c>
    </row>
    <row r="145" spans="2:12" ht="14" x14ac:dyDescent="0.3">
      <c r="B145" s="644"/>
      <c r="C145" s="2" t="s">
        <v>12</v>
      </c>
      <c r="D145" s="44">
        <v>1.3273509999999999</v>
      </c>
      <c r="F145" s="29"/>
      <c r="G145" s="22" t="s">
        <v>146</v>
      </c>
      <c r="H145" s="17" t="s">
        <v>180</v>
      </c>
      <c r="I145" s="18">
        <v>0.56349256298733497</v>
      </c>
      <c r="J145" s="19">
        <v>1.8717326265349499E-5</v>
      </c>
      <c r="K145" s="18">
        <v>-6.0075258996349596</v>
      </c>
      <c r="L145" s="20">
        <v>-1.9787650910317101</v>
      </c>
    </row>
    <row r="146" spans="2:12" ht="14" x14ac:dyDescent="0.3">
      <c r="B146" s="645"/>
      <c r="C146" s="62" t="s">
        <v>13</v>
      </c>
      <c r="D146" s="46">
        <v>1.241231</v>
      </c>
      <c r="F146" s="30"/>
      <c r="G146" s="27" t="s">
        <v>147</v>
      </c>
      <c r="H146" s="24" t="s">
        <v>181</v>
      </c>
      <c r="I146" s="13">
        <v>0.56349256298733497</v>
      </c>
      <c r="J146" s="25">
        <v>1.87179985895569E-4</v>
      </c>
      <c r="K146" s="13">
        <v>-5.4215554743016199</v>
      </c>
      <c r="L146" s="14">
        <v>-1.3927946656983801</v>
      </c>
    </row>
    <row r="147" spans="2:12" ht="14" x14ac:dyDescent="0.3">
      <c r="B147" s="643" t="s">
        <v>120</v>
      </c>
      <c r="C147" s="86" t="s">
        <v>11</v>
      </c>
      <c r="D147" s="28">
        <v>7.6100250000000003</v>
      </c>
      <c r="F147" s="29" t="s">
        <v>1</v>
      </c>
      <c r="G147" s="20" t="s">
        <v>0</v>
      </c>
      <c r="H147" s="17" t="s">
        <v>182</v>
      </c>
      <c r="I147" s="18">
        <v>0.56349256298733497</v>
      </c>
      <c r="J147" s="19">
        <v>7.40564779691233E-3</v>
      </c>
      <c r="K147" s="18">
        <v>-4.5175740709682897</v>
      </c>
      <c r="L147" s="20">
        <v>-0.48881326236504502</v>
      </c>
    </row>
    <row r="148" spans="2:12" ht="14" x14ac:dyDescent="0.3">
      <c r="B148" s="644"/>
      <c r="C148" s="2" t="s">
        <v>12</v>
      </c>
      <c r="D148" s="44">
        <v>8.2134599999999995</v>
      </c>
      <c r="F148" s="29"/>
      <c r="G148" s="22" t="s">
        <v>2</v>
      </c>
      <c r="H148" s="17" t="s">
        <v>183</v>
      </c>
      <c r="I148" s="18">
        <v>0.56349256298733497</v>
      </c>
      <c r="J148" s="19">
        <v>1.2175213414925799E-2</v>
      </c>
      <c r="K148" s="18">
        <v>-4.39373895630162</v>
      </c>
      <c r="L148" s="20">
        <v>-0.364978147698379</v>
      </c>
    </row>
    <row r="149" spans="2:12" ht="14" x14ac:dyDescent="0.3">
      <c r="B149" s="645"/>
      <c r="C149" s="62" t="s">
        <v>13</v>
      </c>
      <c r="D149" s="46">
        <v>6.4707749999999997</v>
      </c>
      <c r="F149" s="29"/>
      <c r="G149" s="22" t="s">
        <v>3</v>
      </c>
      <c r="H149" s="17" t="s">
        <v>184</v>
      </c>
      <c r="I149" s="18">
        <v>0.56349256298733497</v>
      </c>
      <c r="J149" s="19">
        <v>1.29396695169416E-2</v>
      </c>
      <c r="K149" s="18">
        <v>-4.37845853430162</v>
      </c>
      <c r="L149" s="20">
        <v>-0.34969772569837898</v>
      </c>
    </row>
    <row r="150" spans="2:12" ht="13" x14ac:dyDescent="0.3">
      <c r="B150" s="643" t="s">
        <v>121</v>
      </c>
      <c r="C150" s="86" t="s">
        <v>11</v>
      </c>
      <c r="D150" s="28">
        <v>7.022634</v>
      </c>
      <c r="F150" s="29"/>
      <c r="G150" s="22" t="s">
        <v>25</v>
      </c>
      <c r="H150" s="17">
        <v>-0.32372466666666699</v>
      </c>
      <c r="I150" s="18">
        <v>0.56349256298733497</v>
      </c>
      <c r="J150" s="19">
        <v>0.99993996636946303</v>
      </c>
      <c r="K150" s="18">
        <v>-2.33810507096829</v>
      </c>
      <c r="L150" s="20">
        <v>1.69065573763495</v>
      </c>
    </row>
    <row r="151" spans="2:12" ht="12.65" customHeight="1" x14ac:dyDescent="0.3">
      <c r="B151" s="644"/>
      <c r="C151" s="2" t="s">
        <v>12</v>
      </c>
      <c r="D151" s="44">
        <v>5.6825489999999999</v>
      </c>
      <c r="F151" s="29"/>
      <c r="G151" s="22" t="s">
        <v>120</v>
      </c>
      <c r="H151" s="17" t="s">
        <v>185</v>
      </c>
      <c r="I151" s="18">
        <v>0.56349256298733497</v>
      </c>
      <c r="J151" s="19">
        <v>5.4303320728976701E-9</v>
      </c>
      <c r="K151" s="18">
        <v>-8.4197764043016203</v>
      </c>
      <c r="L151" s="20">
        <v>-4.3910155956983798</v>
      </c>
    </row>
    <row r="152" spans="2:12" ht="12.65" customHeight="1" x14ac:dyDescent="0.3">
      <c r="B152" s="645"/>
      <c r="C152" s="62" t="s">
        <v>13</v>
      </c>
      <c r="D152" s="46">
        <v>6.5444399999999998</v>
      </c>
      <c r="F152" s="29"/>
      <c r="G152" s="22" t="s">
        <v>121</v>
      </c>
      <c r="H152" s="17" t="s">
        <v>186</v>
      </c>
      <c r="I152" s="18">
        <v>0.56349256298733497</v>
      </c>
      <c r="J152" s="19">
        <v>1.2823385275861899E-7</v>
      </c>
      <c r="K152" s="18">
        <v>-7.4048974043016198</v>
      </c>
      <c r="L152" s="20">
        <v>-3.3761365956983802</v>
      </c>
    </row>
    <row r="153" spans="2:12" ht="14" x14ac:dyDescent="0.3">
      <c r="B153" s="643" t="s">
        <v>122</v>
      </c>
      <c r="C153" s="86" t="s">
        <v>11</v>
      </c>
      <c r="D153" s="28">
        <v>7.3472280000000003</v>
      </c>
      <c r="F153" s="29"/>
      <c r="G153" s="22" t="s">
        <v>122</v>
      </c>
      <c r="H153" s="17" t="s">
        <v>187</v>
      </c>
      <c r="I153" s="18">
        <v>0.56349256298733497</v>
      </c>
      <c r="J153" s="19">
        <v>2.1601232358392501E-8</v>
      </c>
      <c r="K153" s="18">
        <v>-7.96222040430162</v>
      </c>
      <c r="L153" s="20">
        <v>-3.93345959569838</v>
      </c>
    </row>
    <row r="154" spans="2:12" ht="12.65" customHeight="1" x14ac:dyDescent="0.3">
      <c r="B154" s="644"/>
      <c r="C154" s="2" t="s">
        <v>12</v>
      </c>
      <c r="D154" s="44">
        <v>6.4683809999999999</v>
      </c>
      <c r="F154" s="29"/>
      <c r="G154" s="22" t="s">
        <v>145</v>
      </c>
      <c r="H154" s="17" t="s">
        <v>188</v>
      </c>
      <c r="I154" s="18">
        <v>0.56349256298733497</v>
      </c>
      <c r="J154" s="19">
        <v>4.6499582406767097E-8</v>
      </c>
      <c r="K154" s="18">
        <v>-7.7179845426349498</v>
      </c>
      <c r="L154" s="20">
        <v>-3.6892237340317098</v>
      </c>
    </row>
    <row r="155" spans="2:12" ht="12.65" customHeight="1" x14ac:dyDescent="0.3">
      <c r="B155" s="645"/>
      <c r="C155" s="62" t="s">
        <v>13</v>
      </c>
      <c r="D155" s="46">
        <v>7.1059830000000002</v>
      </c>
      <c r="F155" s="29"/>
      <c r="G155" s="22" t="s">
        <v>146</v>
      </c>
      <c r="H155" s="17" t="s">
        <v>189</v>
      </c>
      <c r="I155" s="18">
        <v>0.56349256298733497</v>
      </c>
      <c r="J155" s="19">
        <v>4.1615128010263902E-9</v>
      </c>
      <c r="K155" s="18">
        <v>-8.5107195663016206</v>
      </c>
      <c r="L155" s="20">
        <v>-4.4819587576983801</v>
      </c>
    </row>
    <row r="156" spans="2:12" ht="14" x14ac:dyDescent="0.3">
      <c r="B156" s="643" t="s">
        <v>145</v>
      </c>
      <c r="C156" s="86" t="s">
        <v>11</v>
      </c>
      <c r="D156" s="28">
        <v>6.7895986099999996</v>
      </c>
      <c r="F156" s="30"/>
      <c r="G156" s="27" t="s">
        <v>147</v>
      </c>
      <c r="H156" s="24" t="s">
        <v>190</v>
      </c>
      <c r="I156" s="13">
        <v>0.56349256298733497</v>
      </c>
      <c r="J156" s="25">
        <v>2.4264324105516299E-8</v>
      </c>
      <c r="K156" s="13">
        <v>-7.9247491409682898</v>
      </c>
      <c r="L156" s="14">
        <v>-3.8959883323650502</v>
      </c>
    </row>
    <row r="157" spans="2:12" ht="12.65" customHeight="1" x14ac:dyDescent="0.3">
      <c r="B157" s="644"/>
      <c r="C157" s="2" t="s">
        <v>12</v>
      </c>
      <c r="D157" s="44">
        <v>5.3361328989999999</v>
      </c>
      <c r="F157" s="29" t="s">
        <v>2</v>
      </c>
      <c r="G157" s="20" t="s">
        <v>0</v>
      </c>
      <c r="H157" s="17">
        <v>-0.123835114666666</v>
      </c>
      <c r="I157" s="18">
        <v>0.56349256298733497</v>
      </c>
      <c r="J157" s="19">
        <v>0.99999999405220596</v>
      </c>
      <c r="K157" s="18">
        <v>-2.1382155189682899</v>
      </c>
      <c r="L157" s="20">
        <v>1.8905452896349599</v>
      </c>
    </row>
    <row r="158" spans="2:12" ht="12.65" customHeight="1" x14ac:dyDescent="0.3">
      <c r="B158" s="645"/>
      <c r="C158" s="62" t="s">
        <v>13</v>
      </c>
      <c r="D158" s="46">
        <v>8.0631529059999991</v>
      </c>
      <c r="F158" s="29"/>
      <c r="G158" s="22" t="s">
        <v>1</v>
      </c>
      <c r="H158" s="17" t="s">
        <v>191</v>
      </c>
      <c r="I158" s="18">
        <v>0.56349256298733497</v>
      </c>
      <c r="J158" s="19">
        <v>1.2175213414925799E-2</v>
      </c>
      <c r="K158" s="18">
        <v>0.364978147698379</v>
      </c>
      <c r="L158" s="20">
        <v>4.39373895630162</v>
      </c>
    </row>
    <row r="159" spans="2:12" ht="13" x14ac:dyDescent="0.3">
      <c r="B159" s="643" t="s">
        <v>146</v>
      </c>
      <c r="C159" s="86" t="s">
        <v>11</v>
      </c>
      <c r="D159" s="28">
        <v>8.8297877539999998</v>
      </c>
      <c r="F159" s="29"/>
      <c r="G159" s="22" t="s">
        <v>3</v>
      </c>
      <c r="H159" s="17">
        <v>1.5280422E-2</v>
      </c>
      <c r="I159" s="18">
        <v>0.56349256298733497</v>
      </c>
      <c r="J159" s="19">
        <v>1</v>
      </c>
      <c r="K159" s="18">
        <v>-1.99909998230162</v>
      </c>
      <c r="L159" s="20">
        <v>2.0296608263016198</v>
      </c>
    </row>
    <row r="160" spans="2:12" ht="12.65" customHeight="1" x14ac:dyDescent="0.3">
      <c r="B160" s="644"/>
      <c r="C160" s="2" t="s">
        <v>12</v>
      </c>
      <c r="D160" s="44">
        <v>6.4602499560000002</v>
      </c>
      <c r="F160" s="29"/>
      <c r="G160" s="22" t="s">
        <v>25</v>
      </c>
      <c r="H160" s="17" t="s">
        <v>192</v>
      </c>
      <c r="I160" s="18">
        <v>0.56349256298733497</v>
      </c>
      <c r="J160" s="19">
        <v>4.2856980714018597E-2</v>
      </c>
      <c r="K160" s="18">
        <v>4.1253481031712398E-2</v>
      </c>
      <c r="L160" s="20">
        <v>4.0700142896349503</v>
      </c>
    </row>
    <row r="161" spans="2:12" ht="12.65" customHeight="1" x14ac:dyDescent="0.3">
      <c r="B161" s="645"/>
      <c r="C161" s="62" t="s">
        <v>13</v>
      </c>
      <c r="D161" s="46">
        <v>7.2770517760000004</v>
      </c>
      <c r="F161" s="21"/>
      <c r="G161" s="22" t="s">
        <v>120</v>
      </c>
      <c r="H161" s="17" t="s">
        <v>193</v>
      </c>
      <c r="I161" s="18">
        <v>0.56349256298733497</v>
      </c>
      <c r="J161" s="19">
        <v>1.65037799939594E-5</v>
      </c>
      <c r="K161" s="18">
        <v>-6.0404178523016201</v>
      </c>
      <c r="L161" s="20">
        <v>-2.0116570436983801</v>
      </c>
    </row>
    <row r="162" spans="2:12" ht="14" x14ac:dyDescent="0.3">
      <c r="B162" s="649" t="s">
        <v>147</v>
      </c>
      <c r="C162" s="2" t="s">
        <v>11</v>
      </c>
      <c r="D162" s="44">
        <v>7.3614429550000002</v>
      </c>
      <c r="F162" s="21"/>
      <c r="G162" s="22" t="s">
        <v>121</v>
      </c>
      <c r="H162" s="17" t="s">
        <v>194</v>
      </c>
      <c r="I162" s="18">
        <v>0.56349256298733497</v>
      </c>
      <c r="J162" s="19">
        <v>9.32926975495185E-4</v>
      </c>
      <c r="K162" s="18">
        <v>-5.0255388523016196</v>
      </c>
      <c r="L162" s="20">
        <v>-0.99677804369837797</v>
      </c>
    </row>
    <row r="163" spans="2:12" ht="12.65" customHeight="1" x14ac:dyDescent="0.3">
      <c r="B163" s="644"/>
      <c r="C163" s="2" t="s">
        <v>12</v>
      </c>
      <c r="D163" s="44">
        <v>6.5617483559999998</v>
      </c>
      <c r="F163" s="21"/>
      <c r="G163" s="22" t="s">
        <v>122</v>
      </c>
      <c r="H163" s="17" t="s">
        <v>195</v>
      </c>
      <c r="I163" s="18">
        <v>0.56349256298733497</v>
      </c>
      <c r="J163" s="19">
        <v>9.8266370236355094E-5</v>
      </c>
      <c r="K163" s="18">
        <v>-5.5828618523016198</v>
      </c>
      <c r="L163" s="20">
        <v>-1.55410104369838</v>
      </c>
    </row>
    <row r="164" spans="2:12" ht="12.65" customHeight="1" thickBot="1" x14ac:dyDescent="0.3">
      <c r="B164" s="650"/>
      <c r="C164" s="63" t="s">
        <v>13</v>
      </c>
      <c r="D164" s="41">
        <v>6.8859868989999997</v>
      </c>
      <c r="F164" s="78"/>
      <c r="G164" s="79" t="s">
        <v>145</v>
      </c>
      <c r="H164" s="87" t="s">
        <v>196</v>
      </c>
      <c r="I164" s="81">
        <v>0.56349256298733497</v>
      </c>
      <c r="J164" s="80">
        <v>2.6137229892953E-4</v>
      </c>
      <c r="K164" s="81">
        <v>-5.3386259906349496</v>
      </c>
      <c r="L164" s="82">
        <v>-1.30986518203171</v>
      </c>
    </row>
    <row r="165" spans="2:12" ht="14" x14ac:dyDescent="0.3">
      <c r="F165" s="21"/>
      <c r="G165" s="22" t="s">
        <v>146</v>
      </c>
      <c r="H165" s="17" t="s">
        <v>197</v>
      </c>
      <c r="I165" s="18">
        <v>0.56349256298733497</v>
      </c>
      <c r="J165" s="19">
        <v>1.16773349088106E-5</v>
      </c>
      <c r="K165" s="18">
        <v>-6.1313610143016204</v>
      </c>
      <c r="L165" s="20">
        <v>-2.1026002056983799</v>
      </c>
    </row>
    <row r="166" spans="2:12" ht="14" x14ac:dyDescent="0.3">
      <c r="F166" s="26"/>
      <c r="G166" s="27" t="s">
        <v>147</v>
      </c>
      <c r="H166" s="24" t="s">
        <v>198</v>
      </c>
      <c r="I166" s="13">
        <v>0.56349256298733497</v>
      </c>
      <c r="J166" s="25">
        <v>1.14061229767981E-4</v>
      </c>
      <c r="K166" s="13">
        <v>-5.5453905889682904</v>
      </c>
      <c r="L166" s="14">
        <v>-1.5166297803650399</v>
      </c>
    </row>
    <row r="167" spans="2:12" ht="13" x14ac:dyDescent="0.3">
      <c r="F167" s="29" t="s">
        <v>3</v>
      </c>
      <c r="G167" s="20" t="s">
        <v>0</v>
      </c>
      <c r="H167" s="17">
        <v>-0.13911553666666601</v>
      </c>
      <c r="I167" s="18">
        <v>0.56349256298733497</v>
      </c>
      <c r="J167" s="19">
        <v>0.99999998129801704</v>
      </c>
      <c r="K167" s="18">
        <v>-2.1534959409682899</v>
      </c>
      <c r="L167" s="20">
        <v>1.8752648676349599</v>
      </c>
    </row>
    <row r="168" spans="2:12" ht="14" x14ac:dyDescent="0.3">
      <c r="F168" s="21"/>
      <c r="G168" s="22" t="s">
        <v>1</v>
      </c>
      <c r="H168" s="17" t="s">
        <v>199</v>
      </c>
      <c r="I168" s="18">
        <v>0.56349256298733497</v>
      </c>
      <c r="J168" s="19">
        <v>1.29396695169416E-2</v>
      </c>
      <c r="K168" s="18">
        <v>0.34969772569837898</v>
      </c>
      <c r="L168" s="20">
        <v>4.37845853430162</v>
      </c>
    </row>
    <row r="169" spans="2:12" ht="13" x14ac:dyDescent="0.3">
      <c r="F169" s="21"/>
      <c r="G169" s="22" t="s">
        <v>2</v>
      </c>
      <c r="H169" s="17">
        <v>-1.5280422E-2</v>
      </c>
      <c r="I169" s="18">
        <v>0.56349256298733497</v>
      </c>
      <c r="J169" s="19">
        <v>1</v>
      </c>
      <c r="K169" s="18">
        <v>-2.0296608263016198</v>
      </c>
      <c r="L169" s="20">
        <v>1.99909998230162</v>
      </c>
    </row>
    <row r="170" spans="2:12" ht="14" x14ac:dyDescent="0.3">
      <c r="F170" s="21"/>
      <c r="G170" s="22" t="s">
        <v>25</v>
      </c>
      <c r="H170" s="17" t="s">
        <v>200</v>
      </c>
      <c r="I170" s="18">
        <v>0.56349256298733497</v>
      </c>
      <c r="J170" s="19">
        <v>4.5384588763976698E-2</v>
      </c>
      <c r="K170" s="18">
        <v>2.59730590317124E-2</v>
      </c>
      <c r="L170" s="20">
        <v>4.0547338676349503</v>
      </c>
    </row>
    <row r="171" spans="2:12" ht="14" x14ac:dyDescent="0.3">
      <c r="F171" s="21"/>
      <c r="G171" s="22" t="s">
        <v>120</v>
      </c>
      <c r="H171" s="17" t="s">
        <v>201</v>
      </c>
      <c r="I171" s="18">
        <v>0.56349256298733497</v>
      </c>
      <c r="J171" s="19">
        <v>1.5568545709387899E-5</v>
      </c>
      <c r="K171" s="18">
        <v>-6.0556982743016201</v>
      </c>
      <c r="L171" s="20">
        <v>-2.0269374656983801</v>
      </c>
    </row>
    <row r="172" spans="2:12" ht="14" x14ac:dyDescent="0.3">
      <c r="F172" s="21"/>
      <c r="G172" s="22" t="s">
        <v>121</v>
      </c>
      <c r="H172" s="17" t="s">
        <v>202</v>
      </c>
      <c r="I172" s="18">
        <v>0.56349256298733497</v>
      </c>
      <c r="J172" s="19">
        <v>8.7647901275655904E-4</v>
      </c>
      <c r="K172" s="18">
        <v>-5.0408192743016196</v>
      </c>
      <c r="L172" s="20">
        <v>-1.01205846569838</v>
      </c>
    </row>
    <row r="173" spans="2:12" ht="14" x14ac:dyDescent="0.3">
      <c r="F173" s="21"/>
      <c r="G173" s="22" t="s">
        <v>122</v>
      </c>
      <c r="H173" s="17" t="s">
        <v>203</v>
      </c>
      <c r="I173" s="18">
        <v>0.56349256298733497</v>
      </c>
      <c r="J173" s="19">
        <v>9.2482166745844196E-5</v>
      </c>
      <c r="K173" s="18">
        <v>-5.5981422743016198</v>
      </c>
      <c r="L173" s="20">
        <v>-1.56938146569838</v>
      </c>
    </row>
    <row r="174" spans="2:12" ht="14" x14ac:dyDescent="0.3">
      <c r="F174" s="29"/>
      <c r="G174" s="22" t="s">
        <v>145</v>
      </c>
      <c r="H174" s="17" t="s">
        <v>204</v>
      </c>
      <c r="I174" s="18">
        <v>0.56349256298733497</v>
      </c>
      <c r="J174" s="77">
        <v>2.4574794827581002E-4</v>
      </c>
      <c r="K174" s="18">
        <v>-5.3539064126349496</v>
      </c>
      <c r="L174" s="20">
        <v>-1.32514560403171</v>
      </c>
    </row>
    <row r="175" spans="2:12" ht="14" x14ac:dyDescent="0.3">
      <c r="F175" s="29"/>
      <c r="G175" s="22" t="s">
        <v>146</v>
      </c>
      <c r="H175" s="17" t="s">
        <v>205</v>
      </c>
      <c r="I175" s="18">
        <v>0.56349256298733497</v>
      </c>
      <c r="J175" s="19">
        <v>1.10212302398827E-5</v>
      </c>
      <c r="K175" s="18">
        <v>-6.1466414363016204</v>
      </c>
      <c r="L175" s="20">
        <v>-2.1178806276983799</v>
      </c>
    </row>
    <row r="176" spans="2:12" ht="14" x14ac:dyDescent="0.3">
      <c r="F176" s="30"/>
      <c r="G176" s="27" t="s">
        <v>147</v>
      </c>
      <c r="H176" s="24" t="s">
        <v>206</v>
      </c>
      <c r="I176" s="13">
        <v>0.56349256298733497</v>
      </c>
      <c r="J176" s="25">
        <v>1.0732957600379E-4</v>
      </c>
      <c r="K176" s="13">
        <v>-5.5606710109682904</v>
      </c>
      <c r="L176" s="14">
        <v>-1.5319102023650399</v>
      </c>
    </row>
    <row r="177" spans="6:12" ht="13.5" customHeight="1" x14ac:dyDescent="0.3">
      <c r="F177" s="29" t="s">
        <v>25</v>
      </c>
      <c r="G177" s="20" t="s">
        <v>0</v>
      </c>
      <c r="H177" s="17" t="s">
        <v>207</v>
      </c>
      <c r="I177" s="18">
        <v>0.56349256298733497</v>
      </c>
      <c r="J177" s="19">
        <v>2.6722259582070199E-2</v>
      </c>
      <c r="K177" s="18">
        <v>-4.1938494043016199</v>
      </c>
      <c r="L177" s="20">
        <v>-0.165088595698379</v>
      </c>
    </row>
    <row r="178" spans="6:12" ht="13" x14ac:dyDescent="0.3">
      <c r="F178" s="29"/>
      <c r="G178" s="22" t="s">
        <v>1</v>
      </c>
      <c r="H178" s="17">
        <v>0.32372466666666699</v>
      </c>
      <c r="I178" s="18">
        <v>0.56349256298733497</v>
      </c>
      <c r="J178" s="19">
        <v>0.99993996636946303</v>
      </c>
      <c r="K178" s="18">
        <v>-1.69065573763495</v>
      </c>
      <c r="L178" s="20">
        <v>2.33810507096829</v>
      </c>
    </row>
    <row r="179" spans="6:12" ht="14" x14ac:dyDescent="0.3">
      <c r="F179" s="29"/>
      <c r="G179" s="22" t="s">
        <v>2</v>
      </c>
      <c r="H179" s="17" t="s">
        <v>208</v>
      </c>
      <c r="I179" s="18">
        <v>0.56349256298733497</v>
      </c>
      <c r="J179" s="19">
        <v>4.2856980714018597E-2</v>
      </c>
      <c r="K179" s="18">
        <v>-4.0700142896349503</v>
      </c>
      <c r="L179" s="20">
        <v>-4.1253481031712398E-2</v>
      </c>
    </row>
    <row r="180" spans="6:12" ht="14" x14ac:dyDescent="0.3">
      <c r="F180" s="29"/>
      <c r="G180" s="22" t="s">
        <v>3</v>
      </c>
      <c r="H180" s="17" t="s">
        <v>209</v>
      </c>
      <c r="I180" s="18">
        <v>0.56349256298733497</v>
      </c>
      <c r="J180" s="19">
        <v>4.5384588763976698E-2</v>
      </c>
      <c r="K180" s="18">
        <v>-4.0547338676349503</v>
      </c>
      <c r="L180" s="20">
        <v>-2.59730590317124E-2</v>
      </c>
    </row>
    <row r="181" spans="6:12" ht="14" x14ac:dyDescent="0.3">
      <c r="F181" s="29"/>
      <c r="G181" s="22" t="s">
        <v>120</v>
      </c>
      <c r="H181" s="17" t="s">
        <v>210</v>
      </c>
      <c r="I181" s="18">
        <v>0.56349256298733497</v>
      </c>
      <c r="J181" s="19">
        <v>1.43181020373362E-8</v>
      </c>
      <c r="K181" s="18">
        <v>-8.0960517376349497</v>
      </c>
      <c r="L181" s="20">
        <v>-4.0672909290317101</v>
      </c>
    </row>
    <row r="182" spans="6:12" ht="14" x14ac:dyDescent="0.3">
      <c r="F182" s="29"/>
      <c r="G182" s="22" t="s">
        <v>121</v>
      </c>
      <c r="H182" s="17" t="s">
        <v>211</v>
      </c>
      <c r="I182" s="18">
        <v>0.56349256298733497</v>
      </c>
      <c r="J182" s="19">
        <v>3.8043056638237297E-7</v>
      </c>
      <c r="K182" s="18">
        <v>-7.08117273763495</v>
      </c>
      <c r="L182" s="20">
        <v>-3.05241192903171</v>
      </c>
    </row>
    <row r="183" spans="6:12" ht="14" x14ac:dyDescent="0.3">
      <c r="F183" s="29"/>
      <c r="G183" s="22" t="s">
        <v>122</v>
      </c>
      <c r="H183" s="17" t="s">
        <v>212</v>
      </c>
      <c r="I183" s="18">
        <v>0.56349256298733497</v>
      </c>
      <c r="J183" s="19">
        <v>5.9954380460247605E-8</v>
      </c>
      <c r="K183" s="18">
        <v>-7.6384957376349503</v>
      </c>
      <c r="L183" s="20">
        <v>-3.6097349290317098</v>
      </c>
    </row>
    <row r="184" spans="6:12" ht="14" x14ac:dyDescent="0.3">
      <c r="F184" s="29"/>
      <c r="G184" s="22" t="s">
        <v>145</v>
      </c>
      <c r="H184" s="17" t="s">
        <v>213</v>
      </c>
      <c r="I184" s="18">
        <v>0.56349256298733497</v>
      </c>
      <c r="J184" s="19">
        <v>1.3281523802977099E-7</v>
      </c>
      <c r="K184" s="18">
        <v>-7.3942598759682898</v>
      </c>
      <c r="L184" s="20">
        <v>-3.36549906736504</v>
      </c>
    </row>
    <row r="185" spans="6:12" ht="14" x14ac:dyDescent="0.3">
      <c r="F185" s="29"/>
      <c r="G185" s="22" t="s">
        <v>146</v>
      </c>
      <c r="H185" s="17" t="s">
        <v>214</v>
      </c>
      <c r="I185" s="18">
        <v>0.56349256298733497</v>
      </c>
      <c r="J185" s="19">
        <v>1.08655574537764E-8</v>
      </c>
      <c r="K185" s="18">
        <v>-8.1869948996349606</v>
      </c>
      <c r="L185" s="20">
        <v>-4.1582340910317104</v>
      </c>
    </row>
    <row r="186" spans="6:12" ht="14" x14ac:dyDescent="0.3">
      <c r="F186" s="30"/>
      <c r="G186" s="27" t="s">
        <v>147</v>
      </c>
      <c r="H186" s="24" t="s">
        <v>215</v>
      </c>
      <c r="I186" s="13">
        <v>0.56349256298733497</v>
      </c>
      <c r="J186" s="25">
        <v>6.7638956213755805E-8</v>
      </c>
      <c r="K186" s="13">
        <v>-7.60102447430162</v>
      </c>
      <c r="L186" s="14">
        <v>-3.5722636656983799</v>
      </c>
    </row>
    <row r="187" spans="6:12" ht="13.5" customHeight="1" x14ac:dyDescent="0.3">
      <c r="F187" s="29" t="s">
        <v>120</v>
      </c>
      <c r="G187" s="20" t="s">
        <v>0</v>
      </c>
      <c r="H187" s="17" t="s">
        <v>216</v>
      </c>
      <c r="I187" s="18">
        <v>0.56349256298733497</v>
      </c>
      <c r="J187" s="19">
        <v>2.65612410497162E-5</v>
      </c>
      <c r="K187" s="18">
        <v>1.88782192903171</v>
      </c>
      <c r="L187" s="20">
        <v>5.9165827376349496</v>
      </c>
    </row>
    <row r="188" spans="6:12" ht="14" x14ac:dyDescent="0.3">
      <c r="F188" s="29"/>
      <c r="G188" s="22" t="s">
        <v>1</v>
      </c>
      <c r="H188" s="17" t="s">
        <v>217</v>
      </c>
      <c r="I188" s="18">
        <v>0.56349256298733497</v>
      </c>
      <c r="J188" s="19">
        <v>5.4303320728976701E-9</v>
      </c>
      <c r="K188" s="18">
        <v>4.3910155956983798</v>
      </c>
      <c r="L188" s="20">
        <v>8.4197764043016203</v>
      </c>
    </row>
    <row r="189" spans="6:12" ht="14" x14ac:dyDescent="0.3">
      <c r="F189" s="29"/>
      <c r="G189" s="22" t="s">
        <v>2</v>
      </c>
      <c r="H189" s="17" t="s">
        <v>218</v>
      </c>
      <c r="I189" s="18">
        <v>0.56349256298733497</v>
      </c>
      <c r="J189" s="19">
        <v>1.65037799939594E-5</v>
      </c>
      <c r="K189" s="18">
        <v>2.0116570436983801</v>
      </c>
      <c r="L189" s="20">
        <v>6.0404178523016201</v>
      </c>
    </row>
    <row r="190" spans="6:12" ht="14" x14ac:dyDescent="0.3">
      <c r="F190" s="29"/>
      <c r="G190" s="22" t="s">
        <v>3</v>
      </c>
      <c r="H190" s="17" t="s">
        <v>219</v>
      </c>
      <c r="I190" s="18">
        <v>0.56349256298733497</v>
      </c>
      <c r="J190" s="19">
        <v>1.5568545709387899E-5</v>
      </c>
      <c r="K190" s="18">
        <v>2.0269374656983801</v>
      </c>
      <c r="L190" s="20">
        <v>6.0556982743016201</v>
      </c>
    </row>
    <row r="191" spans="6:12" ht="14" x14ac:dyDescent="0.3">
      <c r="F191" s="29"/>
      <c r="G191" s="22" t="s">
        <v>25</v>
      </c>
      <c r="H191" s="17" t="s">
        <v>220</v>
      </c>
      <c r="I191" s="18">
        <v>0.56349256298733497</v>
      </c>
      <c r="J191" s="19">
        <v>1.43181020373362E-8</v>
      </c>
      <c r="K191" s="18">
        <v>4.0672909290317101</v>
      </c>
      <c r="L191" s="20">
        <v>8.0960517376349497</v>
      </c>
    </row>
    <row r="192" spans="6:12" ht="13" x14ac:dyDescent="0.3">
      <c r="F192" s="29"/>
      <c r="G192" s="22" t="s">
        <v>121</v>
      </c>
      <c r="H192" s="17">
        <v>1.0148790000000001</v>
      </c>
      <c r="I192" s="18">
        <v>0.56349256298733497</v>
      </c>
      <c r="J192" s="19">
        <v>0.76773054598956403</v>
      </c>
      <c r="K192" s="18">
        <v>-0.99950140430162104</v>
      </c>
      <c r="L192" s="20">
        <v>3.0292594043016199</v>
      </c>
    </row>
    <row r="193" spans="6:12" ht="13" x14ac:dyDescent="0.3">
      <c r="F193" s="29"/>
      <c r="G193" s="22" t="s">
        <v>122</v>
      </c>
      <c r="H193" s="17">
        <v>0.45755600000000002</v>
      </c>
      <c r="I193" s="18">
        <v>0.56349256298733497</v>
      </c>
      <c r="J193" s="19">
        <v>0.998759461292833</v>
      </c>
      <c r="K193" s="18">
        <v>-1.5568244043016199</v>
      </c>
      <c r="L193" s="20">
        <v>2.4719364043016201</v>
      </c>
    </row>
    <row r="194" spans="6:12" ht="13" x14ac:dyDescent="0.3">
      <c r="F194" s="29"/>
      <c r="G194" s="22" t="s">
        <v>145</v>
      </c>
      <c r="H194" s="17">
        <v>0.70179186166666796</v>
      </c>
      <c r="I194" s="18">
        <v>0.56349256298733497</v>
      </c>
      <c r="J194" s="19">
        <v>0.96900974329743705</v>
      </c>
      <c r="K194" s="18">
        <v>-1.31258854263495</v>
      </c>
      <c r="L194" s="20">
        <v>2.7161722659682899</v>
      </c>
    </row>
    <row r="195" spans="6:12" ht="13" x14ac:dyDescent="0.3">
      <c r="F195" s="29"/>
      <c r="G195" s="22" t="s">
        <v>146</v>
      </c>
      <c r="H195" s="17">
        <v>-9.0943162000000299E-2</v>
      </c>
      <c r="I195" s="18">
        <v>0.56349256298733497</v>
      </c>
      <c r="J195" s="19">
        <v>0.99999999972003695</v>
      </c>
      <c r="K195" s="18">
        <v>-2.1053235663016201</v>
      </c>
      <c r="L195" s="20">
        <v>1.9234372423016199</v>
      </c>
    </row>
    <row r="196" spans="6:12" ht="13" x14ac:dyDescent="0.3">
      <c r="F196" s="26"/>
      <c r="G196" s="27" t="s">
        <v>147</v>
      </c>
      <c r="H196" s="24">
        <v>0.49502726333333402</v>
      </c>
      <c r="I196" s="13">
        <v>0.56349256298733497</v>
      </c>
      <c r="J196" s="25">
        <v>0.99763507754064795</v>
      </c>
      <c r="K196" s="13">
        <v>-1.5193531409682901</v>
      </c>
      <c r="L196" s="14">
        <v>2.5094076676349601</v>
      </c>
    </row>
    <row r="197" spans="6:12" ht="13.5" customHeight="1" x14ac:dyDescent="0.3">
      <c r="F197" s="29" t="s">
        <v>121</v>
      </c>
      <c r="G197" s="20" t="s">
        <v>0</v>
      </c>
      <c r="H197" s="17" t="s">
        <v>221</v>
      </c>
      <c r="I197" s="18">
        <v>0.56349256298733497</v>
      </c>
      <c r="J197" s="19">
        <v>1.54796167898552E-3</v>
      </c>
      <c r="K197" s="18">
        <v>0.872942929031712</v>
      </c>
      <c r="L197" s="20">
        <v>4.9017037376349499</v>
      </c>
    </row>
    <row r="198" spans="6:12" ht="14" x14ac:dyDescent="0.3">
      <c r="F198" s="21"/>
      <c r="G198" s="22" t="s">
        <v>1</v>
      </c>
      <c r="H198" s="17" t="s">
        <v>222</v>
      </c>
      <c r="I198" s="18">
        <v>0.56349256298733497</v>
      </c>
      <c r="J198" s="19">
        <v>1.2823385275861899E-7</v>
      </c>
      <c r="K198" s="18">
        <v>3.3761365956983802</v>
      </c>
      <c r="L198" s="20">
        <v>7.4048974043016198</v>
      </c>
    </row>
    <row r="199" spans="6:12" ht="13.5" x14ac:dyDescent="0.25">
      <c r="F199" s="78"/>
      <c r="G199" s="79" t="s">
        <v>2</v>
      </c>
      <c r="H199" s="87" t="s">
        <v>223</v>
      </c>
      <c r="I199" s="81">
        <v>0.56349256298733497</v>
      </c>
      <c r="J199" s="80">
        <v>9.32926975495185E-4</v>
      </c>
      <c r="K199" s="81">
        <v>0.99677804369837797</v>
      </c>
      <c r="L199" s="82">
        <v>5.0255388523016196</v>
      </c>
    </row>
    <row r="200" spans="6:12" ht="14" x14ac:dyDescent="0.3">
      <c r="F200" s="21"/>
      <c r="G200" s="22" t="s">
        <v>3</v>
      </c>
      <c r="H200" s="17" t="s">
        <v>224</v>
      </c>
      <c r="I200" s="18">
        <v>0.56349256298733497</v>
      </c>
      <c r="J200" s="19">
        <v>8.7647901275655904E-4</v>
      </c>
      <c r="K200" s="18">
        <v>1.01205846569838</v>
      </c>
      <c r="L200" s="20">
        <v>5.0408192743016196</v>
      </c>
    </row>
    <row r="201" spans="6:12" ht="14" x14ac:dyDescent="0.3">
      <c r="F201" s="21"/>
      <c r="G201" s="22" t="s">
        <v>25</v>
      </c>
      <c r="H201" s="17" t="s">
        <v>225</v>
      </c>
      <c r="I201" s="18">
        <v>0.56349256298733497</v>
      </c>
      <c r="J201" s="19">
        <v>3.8043056638237297E-7</v>
      </c>
      <c r="K201" s="18">
        <v>3.05241192903171</v>
      </c>
      <c r="L201" s="20">
        <v>7.08117273763495</v>
      </c>
    </row>
    <row r="202" spans="6:12" ht="13" x14ac:dyDescent="0.3">
      <c r="F202" s="21"/>
      <c r="G202" s="22" t="s">
        <v>120</v>
      </c>
      <c r="H202" s="17">
        <v>-1.0148790000000001</v>
      </c>
      <c r="I202" s="18">
        <v>0.56349256298733497</v>
      </c>
      <c r="J202" s="19">
        <v>0.76773054598956403</v>
      </c>
      <c r="K202" s="18">
        <v>-3.0292594043016199</v>
      </c>
      <c r="L202" s="20">
        <v>0.99950140430162104</v>
      </c>
    </row>
    <row r="203" spans="6:12" ht="13" x14ac:dyDescent="0.3">
      <c r="F203" s="21"/>
      <c r="G203" s="22" t="s">
        <v>122</v>
      </c>
      <c r="H203" s="17">
        <v>-0.55732300000000001</v>
      </c>
      <c r="I203" s="18">
        <v>0.56349256298733497</v>
      </c>
      <c r="J203" s="19">
        <v>0.99399808728654004</v>
      </c>
      <c r="K203" s="18">
        <v>-2.57170340430162</v>
      </c>
      <c r="L203" s="20">
        <v>1.45705740430162</v>
      </c>
    </row>
    <row r="204" spans="6:12" ht="13" x14ac:dyDescent="0.3">
      <c r="F204" s="21"/>
      <c r="G204" s="22" t="s">
        <v>145</v>
      </c>
      <c r="H204" s="17">
        <v>-0.31308713833333301</v>
      </c>
      <c r="I204" s="18">
        <v>0.56349256298733497</v>
      </c>
      <c r="J204" s="19">
        <v>0.99995576065411396</v>
      </c>
      <c r="K204" s="18">
        <v>-2.3274675426349498</v>
      </c>
      <c r="L204" s="20">
        <v>1.70129326596829</v>
      </c>
    </row>
    <row r="205" spans="6:12" ht="13" x14ac:dyDescent="0.3">
      <c r="F205" s="21"/>
      <c r="G205" s="22" t="s">
        <v>146</v>
      </c>
      <c r="H205" s="17">
        <v>-1.1058221619999999</v>
      </c>
      <c r="I205" s="18">
        <v>0.56349256298733497</v>
      </c>
      <c r="J205" s="19">
        <v>0.67382933561830605</v>
      </c>
      <c r="K205" s="18">
        <v>-3.1202025663016202</v>
      </c>
      <c r="L205" s="20">
        <v>0.90855824230161997</v>
      </c>
    </row>
    <row r="206" spans="6:12" ht="13" x14ac:dyDescent="0.3">
      <c r="F206" s="26"/>
      <c r="G206" s="27" t="s">
        <v>147</v>
      </c>
      <c r="H206" s="24">
        <v>-0.51985173666666595</v>
      </c>
      <c r="I206" s="13">
        <v>0.56349256298733497</v>
      </c>
      <c r="J206" s="25">
        <v>0.99650462697851805</v>
      </c>
      <c r="K206" s="13">
        <v>-2.5342321409682902</v>
      </c>
      <c r="L206" s="14">
        <v>1.4945286676349501</v>
      </c>
    </row>
    <row r="207" spans="6:12" ht="13.5" customHeight="1" x14ac:dyDescent="0.3">
      <c r="F207" s="29" t="s">
        <v>122</v>
      </c>
      <c r="G207" s="20" t="s">
        <v>0</v>
      </c>
      <c r="H207" s="17" t="s">
        <v>226</v>
      </c>
      <c r="I207" s="18">
        <v>0.56349256298733497</v>
      </c>
      <c r="J207" s="19">
        <v>1.6105734022398E-4</v>
      </c>
      <c r="K207" s="18">
        <v>1.4302659290317099</v>
      </c>
      <c r="L207" s="20">
        <v>5.4590267376349502</v>
      </c>
    </row>
    <row r="208" spans="6:12" ht="14" x14ac:dyDescent="0.3">
      <c r="F208" s="21"/>
      <c r="G208" s="22" t="s">
        <v>1</v>
      </c>
      <c r="H208" s="17" t="s">
        <v>227</v>
      </c>
      <c r="I208" s="18">
        <v>0.56349256298733497</v>
      </c>
      <c r="J208" s="19">
        <v>2.1601232358392501E-8</v>
      </c>
      <c r="K208" s="18">
        <v>3.93345959569838</v>
      </c>
      <c r="L208" s="20">
        <v>7.96222040430162</v>
      </c>
    </row>
    <row r="209" spans="6:12" ht="14" x14ac:dyDescent="0.3">
      <c r="F209" s="29"/>
      <c r="G209" s="22" t="s">
        <v>2</v>
      </c>
      <c r="H209" s="17" t="s">
        <v>228</v>
      </c>
      <c r="I209" s="18">
        <v>0.56349256298733497</v>
      </c>
      <c r="J209" s="77">
        <v>9.8266370236355094E-5</v>
      </c>
      <c r="K209" s="18">
        <v>1.55410104369838</v>
      </c>
      <c r="L209" s="20">
        <v>5.5828618523016198</v>
      </c>
    </row>
    <row r="210" spans="6:12" ht="14" x14ac:dyDescent="0.3">
      <c r="F210" s="29"/>
      <c r="G210" s="22" t="s">
        <v>3</v>
      </c>
      <c r="H210" s="17" t="s">
        <v>229</v>
      </c>
      <c r="I210" s="18">
        <v>0.56349256298733497</v>
      </c>
      <c r="J210" s="19">
        <v>9.2482166745844196E-5</v>
      </c>
      <c r="K210" s="18">
        <v>1.56938146569838</v>
      </c>
      <c r="L210" s="20">
        <v>5.5981422743016198</v>
      </c>
    </row>
    <row r="211" spans="6:12" ht="14" x14ac:dyDescent="0.3">
      <c r="F211" s="29"/>
      <c r="G211" s="22" t="s">
        <v>25</v>
      </c>
      <c r="H211" s="17" t="s">
        <v>230</v>
      </c>
      <c r="I211" s="18">
        <v>0.56349256298733497</v>
      </c>
      <c r="J211" s="19">
        <v>5.9954380460247605E-8</v>
      </c>
      <c r="K211" s="18">
        <v>3.6097349290317098</v>
      </c>
      <c r="L211" s="20">
        <v>7.6384957376349503</v>
      </c>
    </row>
    <row r="212" spans="6:12" ht="13" x14ac:dyDescent="0.3">
      <c r="F212" s="29"/>
      <c r="G212" s="22" t="s">
        <v>120</v>
      </c>
      <c r="H212" s="17">
        <v>-0.45755600000000002</v>
      </c>
      <c r="I212" s="18">
        <v>0.56349256298733497</v>
      </c>
      <c r="J212" s="19">
        <v>0.998759461292833</v>
      </c>
      <c r="K212" s="18">
        <v>-2.4719364043016201</v>
      </c>
      <c r="L212" s="20">
        <v>1.5568244043016199</v>
      </c>
    </row>
    <row r="213" spans="6:12" ht="13" x14ac:dyDescent="0.3">
      <c r="F213" s="29"/>
      <c r="G213" s="22" t="s">
        <v>121</v>
      </c>
      <c r="H213" s="17">
        <v>0.55732300000000001</v>
      </c>
      <c r="I213" s="18">
        <v>0.56349256298733497</v>
      </c>
      <c r="J213" s="19">
        <v>0.99399808728654004</v>
      </c>
      <c r="K213" s="18">
        <v>-1.45705740430162</v>
      </c>
      <c r="L213" s="20">
        <v>2.57170340430162</v>
      </c>
    </row>
    <row r="214" spans="6:12" ht="13" x14ac:dyDescent="0.3">
      <c r="F214" s="29"/>
      <c r="G214" s="22" t="s">
        <v>145</v>
      </c>
      <c r="H214" s="17">
        <v>0.244235861666668</v>
      </c>
      <c r="I214" s="18">
        <v>0.56349256298733497</v>
      </c>
      <c r="J214" s="19">
        <v>0.99999564409423003</v>
      </c>
      <c r="K214" s="18">
        <v>-1.77014454263495</v>
      </c>
      <c r="L214" s="20">
        <v>2.25861626596829</v>
      </c>
    </row>
    <row r="215" spans="6:12" ht="13" x14ac:dyDescent="0.3">
      <c r="F215" s="29"/>
      <c r="G215" s="22" t="s">
        <v>146</v>
      </c>
      <c r="H215" s="17">
        <v>-0.54849916200000104</v>
      </c>
      <c r="I215" s="18">
        <v>0.56349256298733497</v>
      </c>
      <c r="J215" s="19">
        <v>0.99468911871186705</v>
      </c>
      <c r="K215" s="18">
        <v>-2.5628795663016199</v>
      </c>
      <c r="L215" s="20">
        <v>1.4658812423016201</v>
      </c>
    </row>
    <row r="216" spans="6:12" ht="13" x14ac:dyDescent="0.3">
      <c r="F216" s="30"/>
      <c r="G216" s="27" t="s">
        <v>147</v>
      </c>
      <c r="H216" s="24">
        <v>3.7471263333333803E-2</v>
      </c>
      <c r="I216" s="13">
        <v>0.56349256298733497</v>
      </c>
      <c r="J216" s="25">
        <v>1</v>
      </c>
      <c r="K216" s="13">
        <v>-1.97690914096829</v>
      </c>
      <c r="L216" s="14">
        <v>2.0518516676349501</v>
      </c>
    </row>
    <row r="217" spans="6:12" ht="13.5" customHeight="1" x14ac:dyDescent="0.3">
      <c r="F217" s="29" t="s">
        <v>145</v>
      </c>
      <c r="G217" s="20" t="s">
        <v>0</v>
      </c>
      <c r="H217" s="17" t="s">
        <v>231</v>
      </c>
      <c r="I217" s="18">
        <v>0.56349256298733497</v>
      </c>
      <c r="J217" s="19">
        <v>4.3150559809934701E-4</v>
      </c>
      <c r="K217" s="18">
        <v>1.1860300673650399</v>
      </c>
      <c r="L217" s="20">
        <v>5.2147908759682897</v>
      </c>
    </row>
    <row r="218" spans="6:12" ht="14" x14ac:dyDescent="0.3">
      <c r="F218" s="29"/>
      <c r="G218" s="22" t="s">
        <v>1</v>
      </c>
      <c r="H218" s="17" t="s">
        <v>232</v>
      </c>
      <c r="I218" s="18">
        <v>0.56349256298733497</v>
      </c>
      <c r="J218" s="19">
        <v>4.6499582406767097E-8</v>
      </c>
      <c r="K218" s="18">
        <v>3.6892237340317098</v>
      </c>
      <c r="L218" s="20">
        <v>7.7179845426349498</v>
      </c>
    </row>
    <row r="219" spans="6:12" ht="14" x14ac:dyDescent="0.3">
      <c r="F219" s="29"/>
      <c r="G219" s="22" t="s">
        <v>2</v>
      </c>
      <c r="H219" s="17" t="s">
        <v>233</v>
      </c>
      <c r="I219" s="18">
        <v>0.56349256298733497</v>
      </c>
      <c r="J219" s="19">
        <v>2.6137229892953E-4</v>
      </c>
      <c r="K219" s="18">
        <v>1.30986518203171</v>
      </c>
      <c r="L219" s="20">
        <v>5.3386259906349496</v>
      </c>
    </row>
    <row r="220" spans="6:12" ht="14" x14ac:dyDescent="0.3">
      <c r="F220" s="29"/>
      <c r="G220" s="22" t="s">
        <v>3</v>
      </c>
      <c r="H220" s="17" t="s">
        <v>234</v>
      </c>
      <c r="I220" s="18">
        <v>0.56349256298733497</v>
      </c>
      <c r="J220" s="19">
        <v>2.4574794827581002E-4</v>
      </c>
      <c r="K220" s="18">
        <v>1.32514560403171</v>
      </c>
      <c r="L220" s="20">
        <v>5.3539064126349496</v>
      </c>
    </row>
    <row r="221" spans="6:12" ht="14" x14ac:dyDescent="0.3">
      <c r="F221" s="29"/>
      <c r="G221" s="22" t="s">
        <v>25</v>
      </c>
      <c r="H221" s="17" t="s">
        <v>235</v>
      </c>
      <c r="I221" s="18">
        <v>0.56349256298733497</v>
      </c>
      <c r="J221" s="19">
        <v>1.3281523802977099E-7</v>
      </c>
      <c r="K221" s="18">
        <v>3.36549906736504</v>
      </c>
      <c r="L221" s="20">
        <v>7.3942598759682898</v>
      </c>
    </row>
    <row r="222" spans="6:12" ht="13" x14ac:dyDescent="0.3">
      <c r="F222" s="29"/>
      <c r="G222" s="22" t="s">
        <v>120</v>
      </c>
      <c r="H222" s="17">
        <v>-0.70179186166666796</v>
      </c>
      <c r="I222" s="18">
        <v>0.56349256298733497</v>
      </c>
      <c r="J222" s="19">
        <v>0.96900974329743705</v>
      </c>
      <c r="K222" s="18">
        <v>-2.7161722659682899</v>
      </c>
      <c r="L222" s="20">
        <v>1.31258854263495</v>
      </c>
    </row>
    <row r="223" spans="6:12" ht="13" x14ac:dyDescent="0.3">
      <c r="F223" s="29"/>
      <c r="G223" s="22" t="s">
        <v>121</v>
      </c>
      <c r="H223" s="17">
        <v>0.31308713833333301</v>
      </c>
      <c r="I223" s="18">
        <v>0.56349256298733497</v>
      </c>
      <c r="J223" s="19">
        <v>0.99995576065411396</v>
      </c>
      <c r="K223" s="18">
        <v>-1.70129326596829</v>
      </c>
      <c r="L223" s="20">
        <v>2.3274675426349498</v>
      </c>
    </row>
    <row r="224" spans="6:12" ht="13" x14ac:dyDescent="0.3">
      <c r="F224" s="29"/>
      <c r="G224" s="22" t="s">
        <v>122</v>
      </c>
      <c r="H224" s="17">
        <v>-0.244235861666668</v>
      </c>
      <c r="I224" s="18">
        <v>0.56349256298733497</v>
      </c>
      <c r="J224" s="19">
        <v>0.99999564409423003</v>
      </c>
      <c r="K224" s="18">
        <v>-2.25861626596829</v>
      </c>
      <c r="L224" s="20">
        <v>1.77014454263495</v>
      </c>
    </row>
    <row r="225" spans="6:12" ht="13" x14ac:dyDescent="0.3">
      <c r="F225" s="29"/>
      <c r="G225" s="22" t="s">
        <v>146</v>
      </c>
      <c r="H225" s="17">
        <v>-0.79273502366666804</v>
      </c>
      <c r="I225" s="18">
        <v>0.56349256298733497</v>
      </c>
      <c r="J225" s="19">
        <v>0.93384949394964401</v>
      </c>
      <c r="K225" s="18">
        <v>-2.8071154279682902</v>
      </c>
      <c r="L225" s="20">
        <v>1.2216453806349501</v>
      </c>
    </row>
    <row r="226" spans="6:12" ht="13" x14ac:dyDescent="0.3">
      <c r="F226" s="30"/>
      <c r="G226" s="27" t="s">
        <v>147</v>
      </c>
      <c r="H226" s="24">
        <v>-0.20676459833333399</v>
      </c>
      <c r="I226" s="13">
        <v>0.56349256298733497</v>
      </c>
      <c r="J226" s="25">
        <v>0.99999911308626999</v>
      </c>
      <c r="K226" s="13">
        <v>-2.22114500263495</v>
      </c>
      <c r="L226" s="14">
        <v>1.8076158059682901</v>
      </c>
    </row>
    <row r="227" spans="6:12" ht="13.5" customHeight="1" x14ac:dyDescent="0.3">
      <c r="F227" s="29" t="s">
        <v>146</v>
      </c>
      <c r="G227" s="20" t="s">
        <v>0</v>
      </c>
      <c r="H227" s="17" t="s">
        <v>236</v>
      </c>
      <c r="I227" s="18">
        <v>0.56349256298733497</v>
      </c>
      <c r="J227" s="19">
        <v>1.8717326265349499E-5</v>
      </c>
      <c r="K227" s="18">
        <v>1.9787650910317101</v>
      </c>
      <c r="L227" s="20">
        <v>6.0075258996349596</v>
      </c>
    </row>
    <row r="228" spans="6:12" ht="14" x14ac:dyDescent="0.3">
      <c r="F228" s="29"/>
      <c r="G228" s="22" t="s">
        <v>1</v>
      </c>
      <c r="H228" s="17" t="s">
        <v>237</v>
      </c>
      <c r="I228" s="18">
        <v>0.56349256298733497</v>
      </c>
      <c r="J228" s="19">
        <v>4.1615128010263902E-9</v>
      </c>
      <c r="K228" s="18">
        <v>4.4819587576983801</v>
      </c>
      <c r="L228" s="20">
        <v>8.5107195663016206</v>
      </c>
    </row>
    <row r="229" spans="6:12" ht="14" x14ac:dyDescent="0.3">
      <c r="F229" s="29"/>
      <c r="G229" s="22" t="s">
        <v>2</v>
      </c>
      <c r="H229" s="17" t="s">
        <v>238</v>
      </c>
      <c r="I229" s="18">
        <v>0.56349256298733497</v>
      </c>
      <c r="J229" s="19">
        <v>1.16773349088106E-5</v>
      </c>
      <c r="K229" s="18">
        <v>2.1026002056983799</v>
      </c>
      <c r="L229" s="20">
        <v>6.1313610143016204</v>
      </c>
    </row>
    <row r="230" spans="6:12" ht="14" x14ac:dyDescent="0.3">
      <c r="F230" s="29"/>
      <c r="G230" s="22" t="s">
        <v>3</v>
      </c>
      <c r="H230" s="17" t="s">
        <v>239</v>
      </c>
      <c r="I230" s="18">
        <v>0.56349256298733497</v>
      </c>
      <c r="J230" s="19">
        <v>1.10212302398827E-5</v>
      </c>
      <c r="K230" s="18">
        <v>2.1178806276983799</v>
      </c>
      <c r="L230" s="20">
        <v>6.1466414363016204</v>
      </c>
    </row>
    <row r="231" spans="6:12" ht="14" x14ac:dyDescent="0.3">
      <c r="F231" s="21"/>
      <c r="G231" s="22" t="s">
        <v>25</v>
      </c>
      <c r="H231" s="17" t="s">
        <v>240</v>
      </c>
      <c r="I231" s="18">
        <v>0.56349256298733497</v>
      </c>
      <c r="J231" s="19">
        <v>1.08655574537764E-8</v>
      </c>
      <c r="K231" s="18">
        <v>4.1582340910317104</v>
      </c>
      <c r="L231" s="20">
        <v>8.1869948996349606</v>
      </c>
    </row>
    <row r="232" spans="6:12" ht="13" x14ac:dyDescent="0.3">
      <c r="F232" s="21"/>
      <c r="G232" s="22" t="s">
        <v>120</v>
      </c>
      <c r="H232" s="17">
        <v>9.0943162000000299E-2</v>
      </c>
      <c r="I232" s="18">
        <v>0.56349256298733497</v>
      </c>
      <c r="J232" s="19">
        <v>0.99999999972003695</v>
      </c>
      <c r="K232" s="18">
        <v>-1.9234372423016199</v>
      </c>
      <c r="L232" s="20">
        <v>2.1053235663016201</v>
      </c>
    </row>
    <row r="233" spans="6:12" ht="13" x14ac:dyDescent="0.3">
      <c r="F233" s="21"/>
      <c r="G233" s="22" t="s">
        <v>121</v>
      </c>
      <c r="H233" s="17">
        <v>1.1058221619999999</v>
      </c>
      <c r="I233" s="18">
        <v>0.56349256298733497</v>
      </c>
      <c r="J233" s="19">
        <v>0.67382933561830605</v>
      </c>
      <c r="K233" s="18">
        <v>-0.90855824230161997</v>
      </c>
      <c r="L233" s="20">
        <v>3.1202025663016202</v>
      </c>
    </row>
    <row r="234" spans="6:12" ht="13" x14ac:dyDescent="0.25">
      <c r="F234" s="78"/>
      <c r="G234" s="79" t="s">
        <v>122</v>
      </c>
      <c r="H234" s="87">
        <v>0.54849916200000104</v>
      </c>
      <c r="I234" s="81">
        <v>0.56349256298733497</v>
      </c>
      <c r="J234" s="80">
        <v>0.99468911871186705</v>
      </c>
      <c r="K234" s="81">
        <v>-1.4658812423016201</v>
      </c>
      <c r="L234" s="82">
        <v>2.5628795663016199</v>
      </c>
    </row>
    <row r="235" spans="6:12" ht="13" x14ac:dyDescent="0.3">
      <c r="F235" s="21"/>
      <c r="G235" s="22" t="s">
        <v>145</v>
      </c>
      <c r="H235" s="17">
        <v>0.79273502366666804</v>
      </c>
      <c r="I235" s="18">
        <v>0.56349256298733497</v>
      </c>
      <c r="J235" s="19">
        <v>0.93384949394964401</v>
      </c>
      <c r="K235" s="18">
        <v>-1.2216453806349501</v>
      </c>
      <c r="L235" s="20">
        <v>2.8071154279682902</v>
      </c>
    </row>
    <row r="236" spans="6:12" ht="13" x14ac:dyDescent="0.3">
      <c r="F236" s="26"/>
      <c r="G236" s="27" t="s">
        <v>147</v>
      </c>
      <c r="H236" s="24">
        <v>0.58597042533333399</v>
      </c>
      <c r="I236" s="13">
        <v>0.56349256298733497</v>
      </c>
      <c r="J236" s="25">
        <v>0.99124580458843103</v>
      </c>
      <c r="K236" s="13">
        <v>-1.42840997896829</v>
      </c>
      <c r="L236" s="14">
        <v>2.60035082963496</v>
      </c>
    </row>
    <row r="237" spans="6:12" ht="13.5" customHeight="1" x14ac:dyDescent="0.3">
      <c r="F237" s="29" t="s">
        <v>147</v>
      </c>
      <c r="G237" s="20" t="s">
        <v>0</v>
      </c>
      <c r="H237" s="17" t="s">
        <v>241</v>
      </c>
      <c r="I237" s="18">
        <v>0.56349256298733497</v>
      </c>
      <c r="J237" s="19">
        <v>1.87179985895569E-4</v>
      </c>
      <c r="K237" s="18">
        <v>1.3927946656983801</v>
      </c>
      <c r="L237" s="20">
        <v>5.4215554743016199</v>
      </c>
    </row>
    <row r="238" spans="6:12" ht="14" x14ac:dyDescent="0.3">
      <c r="F238" s="21"/>
      <c r="G238" s="22" t="s">
        <v>1</v>
      </c>
      <c r="H238" s="17" t="s">
        <v>242</v>
      </c>
      <c r="I238" s="18">
        <v>0.56349256298733497</v>
      </c>
      <c r="J238" s="19">
        <v>2.4264324105516299E-8</v>
      </c>
      <c r="K238" s="18">
        <v>3.8959883323650502</v>
      </c>
      <c r="L238" s="20">
        <v>7.9247491409682898</v>
      </c>
    </row>
    <row r="239" spans="6:12" ht="14" x14ac:dyDescent="0.3">
      <c r="F239" s="21"/>
      <c r="G239" s="22" t="s">
        <v>2</v>
      </c>
      <c r="H239" s="17" t="s">
        <v>243</v>
      </c>
      <c r="I239" s="18">
        <v>0.56349256298733497</v>
      </c>
      <c r="J239" s="19">
        <v>1.14061229767981E-4</v>
      </c>
      <c r="K239" s="18">
        <v>1.5166297803650399</v>
      </c>
      <c r="L239" s="20">
        <v>5.5453905889682904</v>
      </c>
    </row>
    <row r="240" spans="6:12" ht="14" x14ac:dyDescent="0.3">
      <c r="F240" s="21"/>
      <c r="G240" s="22" t="s">
        <v>3</v>
      </c>
      <c r="H240" s="17" t="s">
        <v>244</v>
      </c>
      <c r="I240" s="18">
        <v>0.56349256298733497</v>
      </c>
      <c r="J240" s="19">
        <v>1.0732957600379E-4</v>
      </c>
      <c r="K240" s="18">
        <v>1.5319102023650399</v>
      </c>
      <c r="L240" s="20">
        <v>5.5606710109682904</v>
      </c>
    </row>
    <row r="241" spans="6:12" ht="14" x14ac:dyDescent="0.3">
      <c r="F241" s="21"/>
      <c r="G241" s="22" t="s">
        <v>25</v>
      </c>
      <c r="H241" s="17" t="s">
        <v>245</v>
      </c>
      <c r="I241" s="18">
        <v>0.56349256298733497</v>
      </c>
      <c r="J241" s="19">
        <v>6.7638956213755805E-8</v>
      </c>
      <c r="K241" s="18">
        <v>3.5722636656983799</v>
      </c>
      <c r="L241" s="20">
        <v>7.60102447430162</v>
      </c>
    </row>
    <row r="242" spans="6:12" ht="13" x14ac:dyDescent="0.3">
      <c r="F242" s="21"/>
      <c r="G242" s="22" t="s">
        <v>120</v>
      </c>
      <c r="H242" s="17">
        <v>-0.49502726333333402</v>
      </c>
      <c r="I242" s="18">
        <v>0.56349256298733497</v>
      </c>
      <c r="J242" s="19">
        <v>0.99763507754064795</v>
      </c>
      <c r="K242" s="18">
        <v>-2.5094076676349601</v>
      </c>
      <c r="L242" s="20">
        <v>1.5193531409682901</v>
      </c>
    </row>
    <row r="243" spans="6:12" ht="13" x14ac:dyDescent="0.3">
      <c r="F243" s="21"/>
      <c r="G243" s="22" t="s">
        <v>121</v>
      </c>
      <c r="H243" s="17">
        <v>0.51985173666666595</v>
      </c>
      <c r="I243" s="18">
        <v>0.56349256298733497</v>
      </c>
      <c r="J243" s="19">
        <v>0.99650462697851805</v>
      </c>
      <c r="K243" s="18">
        <v>-1.4945286676349501</v>
      </c>
      <c r="L243" s="20">
        <v>2.5342321409682902</v>
      </c>
    </row>
    <row r="244" spans="6:12" ht="13" x14ac:dyDescent="0.3">
      <c r="F244" s="29"/>
      <c r="G244" s="22" t="s">
        <v>122</v>
      </c>
      <c r="H244" s="17">
        <v>-3.7471263333333803E-2</v>
      </c>
      <c r="I244" s="18">
        <v>0.56349256298733497</v>
      </c>
      <c r="J244" s="77">
        <v>1</v>
      </c>
      <c r="K244" s="18">
        <v>-2.0518516676349501</v>
      </c>
      <c r="L244" s="20">
        <v>1.97690914096829</v>
      </c>
    </row>
    <row r="245" spans="6:12" ht="13" x14ac:dyDescent="0.3">
      <c r="F245" s="29"/>
      <c r="G245" s="22" t="s">
        <v>145</v>
      </c>
      <c r="H245" s="17">
        <v>0.20676459833333399</v>
      </c>
      <c r="I245" s="18">
        <v>0.56349256298733497</v>
      </c>
      <c r="J245" s="19">
        <v>0.99999911308626999</v>
      </c>
      <c r="K245" s="18">
        <v>-1.8076158059682901</v>
      </c>
      <c r="L245" s="20">
        <v>2.22114500263495</v>
      </c>
    </row>
    <row r="246" spans="6:12" ht="13.5" thickBot="1" x14ac:dyDescent="0.35">
      <c r="F246" s="35"/>
      <c r="G246" s="36" t="s">
        <v>146</v>
      </c>
      <c r="H246" s="33">
        <v>-0.58597042533333399</v>
      </c>
      <c r="I246" s="63">
        <v>0.56349256298733497</v>
      </c>
      <c r="J246" s="34">
        <v>0.99124580458843103</v>
      </c>
      <c r="K246" s="11">
        <v>-2.60035082963496</v>
      </c>
      <c r="L246" s="12">
        <v>1.42840997896829</v>
      </c>
    </row>
    <row r="247" spans="6:12" ht="13" customHeight="1" x14ac:dyDescent="0.3">
      <c r="F247" s="85" t="s">
        <v>34</v>
      </c>
      <c r="G247" s="85"/>
    </row>
  </sheetData>
  <mergeCells count="60">
    <mergeCell ref="B150:B152"/>
    <mergeCell ref="B153:B155"/>
    <mergeCell ref="B156:B158"/>
    <mergeCell ref="B159:B161"/>
    <mergeCell ref="B162:B164"/>
    <mergeCell ref="J135:J136"/>
    <mergeCell ref="K135:L135"/>
    <mergeCell ref="B138:B140"/>
    <mergeCell ref="B141:B143"/>
    <mergeCell ref="B144:B146"/>
    <mergeCell ref="H135:H136"/>
    <mergeCell ref="I135:I136"/>
    <mergeCell ref="B147:B149"/>
    <mergeCell ref="B132:B134"/>
    <mergeCell ref="B135:B137"/>
    <mergeCell ref="F135:F136"/>
    <mergeCell ref="G135:G136"/>
    <mergeCell ref="B90:B91"/>
    <mergeCell ref="B93:H93"/>
    <mergeCell ref="B96:B97"/>
    <mergeCell ref="C96:C97"/>
    <mergeCell ref="D96:D97"/>
    <mergeCell ref="E96:E97"/>
    <mergeCell ref="F96:F97"/>
    <mergeCell ref="G96:H96"/>
    <mergeCell ref="R89:T89"/>
    <mergeCell ref="R46:T46"/>
    <mergeCell ref="B47:B48"/>
    <mergeCell ref="B50:H50"/>
    <mergeCell ref="B53:B54"/>
    <mergeCell ref="C53:C54"/>
    <mergeCell ref="D53:D54"/>
    <mergeCell ref="E53:E54"/>
    <mergeCell ref="F53:F54"/>
    <mergeCell ref="G53:H53"/>
    <mergeCell ref="O46:Q46"/>
    <mergeCell ref="C89:E89"/>
    <mergeCell ref="F89:H89"/>
    <mergeCell ref="I89:K89"/>
    <mergeCell ref="L89:N89"/>
    <mergeCell ref="O89:Q89"/>
    <mergeCell ref="B41:H41"/>
    <mergeCell ref="C46:E46"/>
    <mergeCell ref="F46:H46"/>
    <mergeCell ref="I46:K46"/>
    <mergeCell ref="L46:N46"/>
    <mergeCell ref="B3:B4"/>
    <mergeCell ref="B6:H6"/>
    <mergeCell ref="B9:B10"/>
    <mergeCell ref="C9:C10"/>
    <mergeCell ref="D9:D10"/>
    <mergeCell ref="E9:E10"/>
    <mergeCell ref="F9:F10"/>
    <mergeCell ref="G9:H9"/>
    <mergeCell ref="R2:T2"/>
    <mergeCell ref="C2:E2"/>
    <mergeCell ref="F2:H2"/>
    <mergeCell ref="I2:K2"/>
    <mergeCell ref="L2:N2"/>
    <mergeCell ref="O2:Q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0D374-E072-4A07-88D0-173988772331}">
  <dimension ref="C1:V16"/>
  <sheetViews>
    <sheetView workbookViewId="0">
      <selection activeCell="C1" sqref="C1"/>
    </sheetView>
  </sheetViews>
  <sheetFormatPr defaultColWidth="8.6640625" defaultRowHeight="13" x14ac:dyDescent="0.3"/>
  <cols>
    <col min="1" max="13" width="8.6640625" style="576"/>
    <col min="14" max="14" width="18.9140625" style="576" customWidth="1"/>
    <col min="15" max="20" width="8.6640625" style="576"/>
    <col min="21" max="21" width="17.58203125" style="576" customWidth="1"/>
    <col min="22" max="16384" width="8.6640625" style="576"/>
  </cols>
  <sheetData>
    <row r="1" spans="3:22" s="575" customFormat="1" ht="13.5" thickBot="1" x14ac:dyDescent="0.35">
      <c r="C1" s="575" t="s">
        <v>734</v>
      </c>
    </row>
    <row r="2" spans="3:22" s="112" customFormat="1" x14ac:dyDescent="0.3">
      <c r="C2" s="571"/>
      <c r="D2" s="656" t="s">
        <v>0</v>
      </c>
      <c r="E2" s="657"/>
      <c r="F2" s="657"/>
      <c r="G2" s="658"/>
      <c r="H2" s="659"/>
      <c r="I2" s="651" t="s">
        <v>25</v>
      </c>
      <c r="J2" s="652"/>
      <c r="K2" s="652" t="s">
        <v>246</v>
      </c>
      <c r="L2" s="653"/>
      <c r="M2" s="654"/>
      <c r="N2" s="660" t="s">
        <v>247</v>
      </c>
      <c r="O2" s="661"/>
    </row>
    <row r="3" spans="3:22" s="112" customFormat="1" x14ac:dyDescent="0.25">
      <c r="C3" s="572"/>
      <c r="D3" s="124" t="s">
        <v>11</v>
      </c>
      <c r="E3" s="125" t="s">
        <v>12</v>
      </c>
      <c r="F3" s="125" t="s">
        <v>13</v>
      </c>
      <c r="G3" s="320" t="s">
        <v>522</v>
      </c>
      <c r="H3" s="318" t="s">
        <v>520</v>
      </c>
      <c r="I3" s="124" t="s">
        <v>11</v>
      </c>
      <c r="J3" s="125" t="s">
        <v>12</v>
      </c>
      <c r="K3" s="125" t="s">
        <v>13</v>
      </c>
      <c r="L3" s="320" t="s">
        <v>522</v>
      </c>
      <c r="M3" s="318" t="s">
        <v>520</v>
      </c>
      <c r="N3" s="125" t="s">
        <v>606</v>
      </c>
      <c r="O3" s="126"/>
    </row>
    <row r="4" spans="3:22" s="112" customFormat="1" ht="12.5" x14ac:dyDescent="0.3">
      <c r="C4" s="118" t="s">
        <v>248</v>
      </c>
      <c r="D4" s="121">
        <v>1.0017188256407228</v>
      </c>
      <c r="E4" s="112">
        <v>1.0009569443938515</v>
      </c>
      <c r="F4" s="112">
        <v>1.0007361203725647</v>
      </c>
      <c r="G4" s="113">
        <f>AVERAGE(D4:F4)</f>
        <v>1.0011372968023797</v>
      </c>
      <c r="H4" s="115">
        <f>STDEV(D4:F4)</f>
        <v>5.1557992053886438E-4</v>
      </c>
      <c r="I4" s="121">
        <v>1.261197896234304</v>
      </c>
      <c r="J4" s="112">
        <v>0.94080871686744771</v>
      </c>
      <c r="K4" s="112">
        <v>1.09555684431485</v>
      </c>
      <c r="L4" s="113">
        <f>AVERAGE(I4:K4)</f>
        <v>1.0991878191388673</v>
      </c>
      <c r="M4" s="115">
        <f>STDEV(I4:K4)</f>
        <v>0.16022544912550996</v>
      </c>
      <c r="N4" s="113">
        <f>_xlfn.T.TEST(D4:F4,I4:K4,2,2)</f>
        <v>0.34893635141660312</v>
      </c>
      <c r="O4" s="119" t="s">
        <v>249</v>
      </c>
    </row>
    <row r="5" spans="3:22" s="112" customFormat="1" ht="12.5" x14ac:dyDescent="0.3">
      <c r="C5" s="118" t="s">
        <v>348</v>
      </c>
      <c r="D5" s="121">
        <v>1.755961316840621</v>
      </c>
      <c r="E5" s="112">
        <v>1.55634656020908</v>
      </c>
      <c r="F5" s="112">
        <v>1.6888993925389073</v>
      </c>
      <c r="G5" s="113">
        <f t="shared" ref="G5:G7" si="0">AVERAGE(D5:F5)</f>
        <v>1.6670690898628695</v>
      </c>
      <c r="H5" s="115">
        <f t="shared" ref="H5:H7" si="1">STDEV(D5:F5)</f>
        <v>0.10158215567934606</v>
      </c>
      <c r="I5" s="121">
        <v>1.4649564294537125</v>
      </c>
      <c r="J5" s="112">
        <v>1.2090487662728902</v>
      </c>
      <c r="K5" s="112">
        <v>1.2845488510887104</v>
      </c>
      <c r="L5" s="113">
        <f>AVERAGE(I5:K5)</f>
        <v>1.3195180156051043</v>
      </c>
      <c r="M5" s="115">
        <f t="shared" ref="M5:M7" si="2">STDEV(I5:K5)</f>
        <v>0.13148883933208277</v>
      </c>
      <c r="N5" s="113">
        <f>_xlfn.T.TEST(D5:F5,I5:K5,2,2)</f>
        <v>2.2299189804937652E-2</v>
      </c>
      <c r="O5" s="119" t="s">
        <v>251</v>
      </c>
    </row>
    <row r="6" spans="3:22" s="112" customFormat="1" ht="12.5" x14ac:dyDescent="0.3">
      <c r="C6" s="118" t="s">
        <v>280</v>
      </c>
      <c r="D6" s="121">
        <v>2.1034104970708016</v>
      </c>
      <c r="E6" s="112">
        <v>1.7543876531683111</v>
      </c>
      <c r="F6" s="112">
        <v>1.9892512817347836</v>
      </c>
      <c r="G6" s="113">
        <f t="shared" si="0"/>
        <v>1.9490164773246319</v>
      </c>
      <c r="H6" s="115">
        <f t="shared" si="1"/>
        <v>0.17795607886747764</v>
      </c>
      <c r="I6" s="121">
        <v>1.69326478647209</v>
      </c>
      <c r="J6" s="112">
        <v>1.5264176943165051</v>
      </c>
      <c r="K6" s="112">
        <v>1.6521231462313</v>
      </c>
      <c r="L6" s="113">
        <f>AVERAGE(I6:K6)</f>
        <v>1.6239352090066319</v>
      </c>
      <c r="M6" s="115">
        <f t="shared" si="2"/>
        <v>8.6921849347157479E-2</v>
      </c>
      <c r="N6" s="113">
        <f>_xlfn.T.TEST(D6:F6,I6:K6,2,2)</f>
        <v>4.6725183578526015E-2</v>
      </c>
      <c r="O6" s="119" t="s">
        <v>251</v>
      </c>
    </row>
    <row r="7" spans="3:22" s="112" customFormat="1" thickBot="1" x14ac:dyDescent="0.35">
      <c r="C7" s="42" t="s">
        <v>614</v>
      </c>
      <c r="D7" s="122">
        <v>2.5332599610981861</v>
      </c>
      <c r="E7" s="116">
        <v>1.9020740262608073</v>
      </c>
      <c r="F7" s="116">
        <v>2.2776418377737588</v>
      </c>
      <c r="G7" s="114">
        <f t="shared" si="0"/>
        <v>2.237658608377584</v>
      </c>
      <c r="H7" s="39">
        <f t="shared" si="1"/>
        <v>0.31748687383708296</v>
      </c>
      <c r="I7" s="122">
        <v>1.6148881276621621</v>
      </c>
      <c r="J7" s="116">
        <v>1.3524681681770172</v>
      </c>
      <c r="K7" s="116">
        <v>1.5542883570665078</v>
      </c>
      <c r="L7" s="114">
        <f>AVERAGE(I7:K7)</f>
        <v>1.5072148843018958</v>
      </c>
      <c r="M7" s="39">
        <f t="shared" si="2"/>
        <v>0.13739720762314195</v>
      </c>
      <c r="N7" s="114">
        <f>_xlfn.T.TEST(D7:F7,I7:K7,2,2)</f>
        <v>2.1634382575494399E-2</v>
      </c>
      <c r="O7" s="10" t="s">
        <v>251</v>
      </c>
    </row>
    <row r="8" spans="3:22" s="112" customFormat="1" ht="12.5" x14ac:dyDescent="0.3">
      <c r="C8" s="113"/>
      <c r="G8" s="113"/>
      <c r="H8" s="113"/>
      <c r="L8" s="113"/>
      <c r="M8" s="113"/>
      <c r="N8" s="113"/>
      <c r="O8" s="113"/>
    </row>
    <row r="9" spans="3:22" s="112" customFormat="1" ht="12.5" x14ac:dyDescent="0.3">
      <c r="C9" s="113"/>
      <c r="G9" s="113"/>
      <c r="H9" s="113"/>
      <c r="L9" s="113"/>
      <c r="M9" s="113"/>
      <c r="N9" s="113"/>
      <c r="O9" s="113"/>
    </row>
    <row r="10" spans="3:22" s="575" customFormat="1" ht="13.5" thickBot="1" x14ac:dyDescent="0.35">
      <c r="C10" s="575" t="s">
        <v>735</v>
      </c>
    </row>
    <row r="11" spans="3:22" s="112" customFormat="1" x14ac:dyDescent="0.3">
      <c r="C11" s="571"/>
      <c r="D11" s="656" t="s">
        <v>0</v>
      </c>
      <c r="E11" s="657"/>
      <c r="F11" s="657"/>
      <c r="G11" s="658"/>
      <c r="H11" s="659"/>
      <c r="I11" s="651" t="s">
        <v>58</v>
      </c>
      <c r="J11" s="652"/>
      <c r="K11" s="652" t="s">
        <v>246</v>
      </c>
      <c r="L11" s="653"/>
      <c r="M11" s="654"/>
      <c r="N11" s="651" t="s">
        <v>524</v>
      </c>
      <c r="O11" s="655"/>
      <c r="P11" s="651" t="s">
        <v>59</v>
      </c>
      <c r="Q11" s="652"/>
      <c r="R11" s="653"/>
      <c r="S11" s="653"/>
      <c r="T11" s="654"/>
      <c r="U11" s="111" t="s">
        <v>523</v>
      </c>
      <c r="V11" s="117"/>
    </row>
    <row r="12" spans="3:22" s="112" customFormat="1" x14ac:dyDescent="0.25">
      <c r="C12" s="572"/>
      <c r="D12" s="124" t="s">
        <v>11</v>
      </c>
      <c r="E12" s="125" t="s">
        <v>12</v>
      </c>
      <c r="F12" s="319" t="s">
        <v>13</v>
      </c>
      <c r="G12" s="320" t="s">
        <v>522</v>
      </c>
      <c r="H12" s="318" t="s">
        <v>520</v>
      </c>
      <c r="I12" s="124" t="s">
        <v>11</v>
      </c>
      <c r="J12" s="125" t="s">
        <v>12</v>
      </c>
      <c r="K12" s="125" t="s">
        <v>13</v>
      </c>
      <c r="L12" s="320" t="s">
        <v>522</v>
      </c>
      <c r="M12" s="318" t="s">
        <v>520</v>
      </c>
      <c r="N12" s="124" t="s">
        <v>606</v>
      </c>
      <c r="O12" s="127"/>
      <c r="P12" s="124" t="s">
        <v>11</v>
      </c>
      <c r="Q12" s="125" t="s">
        <v>12</v>
      </c>
      <c r="R12" s="125" t="s">
        <v>13</v>
      </c>
      <c r="S12" s="189" t="s">
        <v>522</v>
      </c>
      <c r="T12" s="189" t="s">
        <v>520</v>
      </c>
      <c r="U12" s="125" t="s">
        <v>60</v>
      </c>
      <c r="V12" s="126"/>
    </row>
    <row r="13" spans="3:22" s="112" customFormat="1" ht="12.5" x14ac:dyDescent="0.3">
      <c r="C13" s="118" t="s">
        <v>248</v>
      </c>
      <c r="D13" s="121">
        <v>1.0000810061830303</v>
      </c>
      <c r="E13" s="112">
        <v>1.0000864317626541</v>
      </c>
      <c r="F13" s="112">
        <v>1.0000357971690153</v>
      </c>
      <c r="G13" s="113">
        <f>AVERAGE(D13:F13)</f>
        <v>1.0000677450382331</v>
      </c>
      <c r="H13" s="115">
        <f>STDEV(D13:F13)</f>
        <v>2.780034153099473E-5</v>
      </c>
      <c r="I13" s="121">
        <v>1.1666999267211999</v>
      </c>
      <c r="J13" s="112">
        <v>1.0997428954142301</v>
      </c>
      <c r="K13" s="112">
        <v>1.1047544970171601</v>
      </c>
      <c r="L13" s="113">
        <f>AVERAGE(I13:K13)</f>
        <v>1.1237324397175301</v>
      </c>
      <c r="M13" s="115">
        <f>STDEV(I13:K13)</f>
        <v>3.7295210714172515E-2</v>
      </c>
      <c r="N13" s="120">
        <f>_xlfn.T.TEST(D13:F13,I13:K13,2,2)</f>
        <v>4.5550132188332988E-3</v>
      </c>
      <c r="O13" s="115" t="s">
        <v>256</v>
      </c>
      <c r="P13" s="121">
        <v>1.0910835713990099</v>
      </c>
      <c r="Q13" s="112">
        <v>1.0417065349989101</v>
      </c>
      <c r="R13" s="112">
        <v>1.07453964110428</v>
      </c>
      <c r="S13" s="113">
        <f>AVERAGE(P13:R13)</f>
        <v>1.0691099158340667</v>
      </c>
      <c r="T13" s="115">
        <f>STDEV(P13:R13)</f>
        <v>2.5132337103753222E-2</v>
      </c>
      <c r="U13" s="113">
        <f>_xlfn.T.TEST(D13:F13,P13:R13,2,2)</f>
        <v>8.9170361977669553E-3</v>
      </c>
      <c r="V13" s="119" t="s">
        <v>256</v>
      </c>
    </row>
    <row r="14" spans="3:22" s="112" customFormat="1" ht="12.5" x14ac:dyDescent="0.3">
      <c r="C14" s="118" t="s">
        <v>348</v>
      </c>
      <c r="D14" s="121">
        <v>1.0415385976280542</v>
      </c>
      <c r="E14" s="112">
        <v>1.0618580234259638</v>
      </c>
      <c r="F14" s="112">
        <v>1.07330447784923</v>
      </c>
      <c r="G14" s="113">
        <f t="shared" ref="G14:G16" si="3">AVERAGE(D14:F14)</f>
        <v>1.0589003663010825</v>
      </c>
      <c r="H14" s="115">
        <f t="shared" ref="H14:H16" si="4">STDEV(D14:F14)</f>
        <v>1.6088150555852949E-2</v>
      </c>
      <c r="I14" s="121">
        <v>1.3208390137334571</v>
      </c>
      <c r="J14" s="112">
        <v>1.2754959724515786</v>
      </c>
      <c r="K14" s="112">
        <v>1.428713911107611</v>
      </c>
      <c r="L14" s="113">
        <f>AVERAGE(I14:K14)</f>
        <v>1.3416829657642155</v>
      </c>
      <c r="M14" s="115">
        <f t="shared" ref="M14:M16" si="5">STDEV(I14:K14)</f>
        <v>7.8706968774666625E-2</v>
      </c>
      <c r="N14" s="120">
        <f>_xlfn.T.TEST(D14:F14,I14:K14,2,2)</f>
        <v>3.6607535496504316E-3</v>
      </c>
      <c r="O14" s="115" t="s">
        <v>256</v>
      </c>
      <c r="P14" s="121">
        <v>1.6334289603194001</v>
      </c>
      <c r="Q14" s="112">
        <v>1.85683661297115</v>
      </c>
      <c r="R14" s="112">
        <v>1.3277782020005999</v>
      </c>
      <c r="S14" s="113">
        <f t="shared" ref="S14:S16" si="6">AVERAGE(P14:R14)</f>
        <v>1.6060145917637165</v>
      </c>
      <c r="T14" s="115">
        <f t="shared" ref="T14:T16" si="7">STDEV(P14:R14)</f>
        <v>0.26559247213946302</v>
      </c>
      <c r="U14" s="113">
        <f>_xlfn.T.TEST(D14:F14,P14:R14,2,2)</f>
        <v>2.355528201381251E-2</v>
      </c>
      <c r="V14" s="119" t="s">
        <v>251</v>
      </c>
    </row>
    <row r="15" spans="3:22" s="112" customFormat="1" ht="12.5" x14ac:dyDescent="0.3">
      <c r="C15" s="118" t="s">
        <v>280</v>
      </c>
      <c r="D15" s="121">
        <v>1.3512123002772289</v>
      </c>
      <c r="E15" s="112">
        <v>1.3604272325572426</v>
      </c>
      <c r="F15" s="112">
        <v>1.4719406317715757</v>
      </c>
      <c r="G15" s="113">
        <f t="shared" si="3"/>
        <v>1.394526721535349</v>
      </c>
      <c r="H15" s="115">
        <f t="shared" si="4"/>
        <v>6.7200549609197593E-2</v>
      </c>
      <c r="I15" s="121">
        <v>1.6629309885137633</v>
      </c>
      <c r="J15" s="112">
        <v>1.6301529844167777</v>
      </c>
      <c r="K15" s="112">
        <v>1.7029917903871332</v>
      </c>
      <c r="L15" s="113">
        <f>AVERAGE(I15:K15)</f>
        <v>1.6653585877725581</v>
      </c>
      <c r="M15" s="115">
        <f t="shared" si="5"/>
        <v>3.6480033476105123E-2</v>
      </c>
      <c r="N15" s="120">
        <f>_xlfn.T.TEST(D15:F15,I15:K15,2,2)</f>
        <v>3.5782405427403651E-3</v>
      </c>
      <c r="O15" s="115" t="s">
        <v>256</v>
      </c>
      <c r="P15" s="121">
        <v>1.8579421802887233</v>
      </c>
      <c r="Q15" s="112">
        <v>2.1795784971114913</v>
      </c>
      <c r="R15" s="112">
        <v>2.2750363746971796</v>
      </c>
      <c r="S15" s="113">
        <f t="shared" si="6"/>
        <v>2.1041856840324651</v>
      </c>
      <c r="T15" s="115">
        <f t="shared" si="7"/>
        <v>0.2185290574506891</v>
      </c>
      <c r="U15" s="113">
        <f>_xlfn.T.TEST(D15:F15,P15:R15,2,2)</f>
        <v>5.7830543537615046E-3</v>
      </c>
      <c r="V15" s="119" t="s">
        <v>256</v>
      </c>
    </row>
    <row r="16" spans="3:22" s="112" customFormat="1" thickBot="1" x14ac:dyDescent="0.35">
      <c r="C16" s="42" t="s">
        <v>614</v>
      </c>
      <c r="D16" s="122">
        <v>2.314920738868079</v>
      </c>
      <c r="E16" s="116">
        <v>2.314306193611805</v>
      </c>
      <c r="F16" s="116">
        <v>2.2229760002393939</v>
      </c>
      <c r="G16" s="114">
        <f t="shared" si="3"/>
        <v>2.2840676442397592</v>
      </c>
      <c r="H16" s="39">
        <f t="shared" si="4"/>
        <v>5.2907807944277373E-2</v>
      </c>
      <c r="I16" s="122">
        <v>2.5784120012400402</v>
      </c>
      <c r="J16" s="116">
        <v>2.7263651483443598</v>
      </c>
      <c r="K16" s="116">
        <v>2.8907003394832</v>
      </c>
      <c r="L16" s="114">
        <f>AVERAGE(I16:K16)</f>
        <v>2.7318258296891997</v>
      </c>
      <c r="M16" s="39">
        <f t="shared" si="5"/>
        <v>0.15621576690984479</v>
      </c>
      <c r="N16" s="128">
        <f>_xlfn.T.TEST(D16:F16,I16:K16,2,2)</f>
        <v>9.2933948699182537E-3</v>
      </c>
      <c r="O16" s="39" t="s">
        <v>256</v>
      </c>
      <c r="P16" s="122">
        <v>2.788561574739532</v>
      </c>
      <c r="Q16" s="116">
        <v>2.6175826475497397</v>
      </c>
      <c r="R16" s="116">
        <v>2.8398544693933134</v>
      </c>
      <c r="S16" s="114">
        <f t="shared" si="6"/>
        <v>2.7486662305608616</v>
      </c>
      <c r="T16" s="39">
        <f t="shared" si="7"/>
        <v>0.11638264287154794</v>
      </c>
      <c r="U16" s="114">
        <f>_xlfn.T.TEST(D16:F16,P16:R16,2,2)</f>
        <v>3.2550934865869358E-3</v>
      </c>
      <c r="V16" s="10" t="s">
        <v>256</v>
      </c>
    </row>
  </sheetData>
  <mergeCells count="7">
    <mergeCell ref="I11:M11"/>
    <mergeCell ref="N11:O11"/>
    <mergeCell ref="P11:T11"/>
    <mergeCell ref="D2:H2"/>
    <mergeCell ref="I2:M2"/>
    <mergeCell ref="N2:O2"/>
    <mergeCell ref="D11:H1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C1137-13A9-4DB0-910F-74658AA93C62}">
  <dimension ref="B1:M69"/>
  <sheetViews>
    <sheetView topLeftCell="A55" workbookViewId="0">
      <selection activeCell="M68" sqref="M68"/>
    </sheetView>
  </sheetViews>
  <sheetFormatPr defaultColWidth="8.9140625" defaultRowHeight="13" x14ac:dyDescent="0.3"/>
  <cols>
    <col min="1" max="1" width="8.9140625" style="130"/>
    <col min="2" max="2" width="11.75" style="130" customWidth="1"/>
    <col min="3" max="8" width="8.9140625" style="130"/>
    <col min="9" max="9" width="17.25" style="130" customWidth="1"/>
    <col min="10" max="12" width="8.9140625" style="130"/>
    <col min="13" max="13" width="11.6640625" style="130" bestFit="1" customWidth="1"/>
    <col min="14" max="16384" width="8.9140625" style="130"/>
  </cols>
  <sheetData>
    <row r="1" spans="2:12" s="2" customFormat="1" x14ac:dyDescent="0.3">
      <c r="B1" s="1" t="s">
        <v>736</v>
      </c>
      <c r="I1" s="96"/>
    </row>
    <row r="2" spans="2:12" s="2" customFormat="1" ht="13.5" thickBot="1" x14ac:dyDescent="0.35">
      <c r="B2" s="200" t="s">
        <v>257</v>
      </c>
      <c r="I2" s="96"/>
    </row>
    <row r="3" spans="2:12" s="2" customFormat="1" x14ac:dyDescent="0.3">
      <c r="B3" s="65"/>
      <c r="C3" s="201"/>
      <c r="D3" s="88" t="s">
        <v>11</v>
      </c>
      <c r="E3" s="88" t="s">
        <v>12</v>
      </c>
      <c r="F3" s="88" t="s">
        <v>13</v>
      </c>
      <c r="G3" s="88" t="s">
        <v>521</v>
      </c>
      <c r="H3" s="201" t="s">
        <v>519</v>
      </c>
      <c r="I3" s="173" t="s">
        <v>607</v>
      </c>
      <c r="J3" s="38"/>
    </row>
    <row r="4" spans="2:12" s="2" customFormat="1" ht="12.5" x14ac:dyDescent="0.25">
      <c r="B4" s="21" t="s">
        <v>0</v>
      </c>
      <c r="C4" s="19" t="s">
        <v>608</v>
      </c>
      <c r="D4" s="2">
        <v>0.99257300000000004</v>
      </c>
      <c r="E4" s="2">
        <v>1.023223</v>
      </c>
      <c r="F4" s="2">
        <v>0.98461699999999996</v>
      </c>
      <c r="G4" s="2">
        <f>AVERAGE(D4:F4)</f>
        <v>1.0001376666666666</v>
      </c>
      <c r="H4" s="19">
        <f>STDEV(D4:F4)</f>
        <v>2.0384404463543532E-2</v>
      </c>
      <c r="I4" s="203"/>
      <c r="J4" s="20"/>
      <c r="L4" s="804"/>
    </row>
    <row r="5" spans="2:12" s="2" customFormat="1" ht="12.5" x14ac:dyDescent="0.25">
      <c r="B5" s="21"/>
      <c r="C5" s="19" t="s">
        <v>609</v>
      </c>
      <c r="D5" s="2">
        <v>0.84441100000000002</v>
      </c>
      <c r="E5" s="2">
        <v>0.80807700000000005</v>
      </c>
      <c r="F5" s="2">
        <v>0.92794600000000005</v>
      </c>
      <c r="G5" s="2">
        <f t="shared" ref="G5:G11" si="0">AVERAGE(D5:F5)</f>
        <v>0.86014466666666667</v>
      </c>
      <c r="H5" s="19">
        <f t="shared" ref="H5:H11" si="1">STDEV(D5:F5)</f>
        <v>6.1463855153523636E-2</v>
      </c>
      <c r="I5" s="203">
        <f>_xlfn.T.TEST(D4:F4,D5:F5,2,2)</f>
        <v>2.0043507230790514E-2</v>
      </c>
      <c r="J5" s="20" t="s">
        <v>251</v>
      </c>
      <c r="L5" s="804"/>
    </row>
    <row r="6" spans="2:12" s="2" customFormat="1" ht="12.5" x14ac:dyDescent="0.25">
      <c r="B6" s="21"/>
      <c r="C6" s="19" t="s">
        <v>610</v>
      </c>
      <c r="D6" s="2">
        <v>0.91511699999999996</v>
      </c>
      <c r="E6" s="2">
        <v>1.0469569999999999</v>
      </c>
      <c r="F6" s="2">
        <v>0.94235899999999995</v>
      </c>
      <c r="G6" s="2">
        <f t="shared" si="0"/>
        <v>0.96814433333333338</v>
      </c>
      <c r="H6" s="19">
        <f t="shared" si="1"/>
        <v>6.9599633341946063E-2</v>
      </c>
      <c r="I6" s="203">
        <f>_xlfn.T.TEST(D4:F4,D7:F7,2,2)</f>
        <v>0.10317202761853002</v>
      </c>
      <c r="J6" s="20" t="s">
        <v>249</v>
      </c>
      <c r="L6" s="804"/>
    </row>
    <row r="7" spans="2:12" s="2" customFormat="1" ht="12.5" x14ac:dyDescent="0.25">
      <c r="B7" s="182"/>
      <c r="C7" s="25" t="s">
        <v>611</v>
      </c>
      <c r="D7" s="62">
        <v>1.182016</v>
      </c>
      <c r="E7" s="62">
        <v>1.011447</v>
      </c>
      <c r="F7" s="62">
        <v>1.1382399999999999</v>
      </c>
      <c r="G7" s="62">
        <f t="shared" si="0"/>
        <v>1.1105676666666666</v>
      </c>
      <c r="H7" s="25">
        <f t="shared" si="1"/>
        <v>8.8587608977403434E-2</v>
      </c>
      <c r="I7" s="204">
        <f>_xlfn.T.TEST(D4:F4,D6:F6,2,2)</f>
        <v>0.4874002144506121</v>
      </c>
      <c r="J7" s="14" t="s">
        <v>249</v>
      </c>
      <c r="L7" s="804"/>
    </row>
    <row r="8" spans="2:12" s="2" customFormat="1" x14ac:dyDescent="0.3">
      <c r="B8" s="29" t="s">
        <v>27</v>
      </c>
      <c r="C8" s="19" t="s">
        <v>608</v>
      </c>
      <c r="D8" s="2">
        <v>0.91777299999999995</v>
      </c>
      <c r="E8" s="2">
        <v>0.94786800000000004</v>
      </c>
      <c r="F8" s="2">
        <v>1.0137155</v>
      </c>
      <c r="G8" s="2">
        <f t="shared" si="0"/>
        <v>0.95978550000000007</v>
      </c>
      <c r="H8" s="19">
        <f t="shared" si="1"/>
        <v>4.9068940596369119E-2</v>
      </c>
      <c r="I8" s="203">
        <f>_xlfn.T.TEST(D4:F4,D8:F8,2,2)</f>
        <v>0.25871487195837434</v>
      </c>
      <c r="J8" s="20" t="s">
        <v>249</v>
      </c>
      <c r="L8" s="804"/>
    </row>
    <row r="9" spans="2:12" s="2" customFormat="1" ht="12.5" x14ac:dyDescent="0.25">
      <c r="B9" s="21"/>
      <c r="C9" s="19" t="s">
        <v>609</v>
      </c>
      <c r="D9" s="2">
        <v>0.73309999999999997</v>
      </c>
      <c r="E9" s="2">
        <v>0.579009</v>
      </c>
      <c r="F9" s="2">
        <v>0.837565</v>
      </c>
      <c r="G9" s="2">
        <f t="shared" si="0"/>
        <v>0.71655800000000003</v>
      </c>
      <c r="H9" s="19">
        <f t="shared" si="1"/>
        <v>0.13006932615724567</v>
      </c>
      <c r="I9" s="203">
        <f>_xlfn.T.TEST(D4:F4,D9:F9,2,2)</f>
        <v>2.0284270432794967E-2</v>
      </c>
      <c r="J9" s="20" t="s">
        <v>251</v>
      </c>
      <c r="L9" s="804"/>
    </row>
    <row r="10" spans="2:12" s="2" customFormat="1" ht="12.5" x14ac:dyDescent="0.25">
      <c r="B10" s="21"/>
      <c r="C10" s="19" t="s">
        <v>610</v>
      </c>
      <c r="D10" s="2">
        <v>0.89398299999999997</v>
      </c>
      <c r="E10" s="2">
        <v>0.97536199999999995</v>
      </c>
      <c r="F10" s="2">
        <v>0.94480299999999995</v>
      </c>
      <c r="G10" s="2">
        <f t="shared" si="0"/>
        <v>0.93804933333333329</v>
      </c>
      <c r="H10" s="19">
        <f t="shared" si="1"/>
        <v>4.1107717284389951E-2</v>
      </c>
      <c r="I10" s="203">
        <f>_xlfn.T.TEST(D4:F4,D10:F10,2,2)</f>
        <v>7.9055672573768304E-2</v>
      </c>
      <c r="J10" s="20" t="s">
        <v>249</v>
      </c>
      <c r="L10" s="804"/>
    </row>
    <row r="11" spans="2:12" s="2" customFormat="1" thickBot="1" x14ac:dyDescent="0.3">
      <c r="B11" s="57"/>
      <c r="C11" s="34" t="s">
        <v>611</v>
      </c>
      <c r="D11" s="63">
        <v>1.0900101</v>
      </c>
      <c r="E11" s="63">
        <v>0.97965199999999997</v>
      </c>
      <c r="F11" s="63">
        <v>1.0157989999999999</v>
      </c>
      <c r="G11" s="63">
        <f t="shared" si="0"/>
        <v>1.0284870333333334</v>
      </c>
      <c r="H11" s="34">
        <f t="shared" si="1"/>
        <v>5.6262484848283542E-2</v>
      </c>
      <c r="I11" s="205">
        <f>_xlfn.T.TEST(D4:F4,D11:F11,2,2)</f>
        <v>0.45798916334058681</v>
      </c>
      <c r="J11" s="12" t="s">
        <v>249</v>
      </c>
    </row>
    <row r="12" spans="2:12" s="2" customFormat="1" ht="12.5" x14ac:dyDescent="0.25">
      <c r="I12" s="96"/>
    </row>
    <row r="13" spans="2:12" s="2" customFormat="1" ht="13.5" thickBot="1" x14ac:dyDescent="0.35">
      <c r="B13" s="200" t="s">
        <v>258</v>
      </c>
      <c r="I13" s="96"/>
    </row>
    <row r="14" spans="2:12" s="2" customFormat="1" x14ac:dyDescent="0.3">
      <c r="B14" s="65"/>
      <c r="C14" s="201"/>
      <c r="D14" s="88" t="s">
        <v>11</v>
      </c>
      <c r="E14" s="88" t="s">
        <v>12</v>
      </c>
      <c r="F14" s="88" t="s">
        <v>13</v>
      </c>
      <c r="G14" s="88" t="s">
        <v>521</v>
      </c>
      <c r="H14" s="201" t="s">
        <v>519</v>
      </c>
      <c r="I14" s="173" t="s">
        <v>607</v>
      </c>
      <c r="J14" s="38"/>
    </row>
    <row r="15" spans="2:12" s="2" customFormat="1" ht="12.5" x14ac:dyDescent="0.25">
      <c r="B15" s="21" t="s">
        <v>0</v>
      </c>
      <c r="C15" s="19" t="s">
        <v>608</v>
      </c>
      <c r="D15" s="2">
        <v>0.86227200000000004</v>
      </c>
      <c r="E15" s="2">
        <v>0.95584599999999997</v>
      </c>
      <c r="F15" s="2">
        <v>1.2133</v>
      </c>
      <c r="G15" s="2">
        <f>AVERAGE(D15:F15)</f>
        <v>1.0104726666666668</v>
      </c>
      <c r="H15" s="19">
        <f>STDEV(D15:F15)</f>
        <v>0.18177793796094521</v>
      </c>
      <c r="I15" s="203"/>
      <c r="J15" s="20"/>
    </row>
    <row r="16" spans="2:12" s="2" customFormat="1" ht="12.5" x14ac:dyDescent="0.25">
      <c r="B16" s="21"/>
      <c r="C16" s="19" t="s">
        <v>609</v>
      </c>
      <c r="D16" s="2">
        <v>0.914655</v>
      </c>
      <c r="E16" s="2">
        <v>0.91536899999999999</v>
      </c>
      <c r="F16" s="2">
        <v>0.95423100000000005</v>
      </c>
      <c r="G16" s="2">
        <f t="shared" ref="G16:G22" si="2">AVERAGE(D16:F16)</f>
        <v>0.92808499999999994</v>
      </c>
      <c r="H16" s="19">
        <f t="shared" ref="H16:H22" si="3">STDEV(D16:F16)</f>
        <v>2.2645914333495162E-2</v>
      </c>
      <c r="I16" s="203">
        <f>_xlfn.T.TEST(D15:F15,D16:F16,2,2)</f>
        <v>0.47949319455757461</v>
      </c>
      <c r="J16" s="20" t="s">
        <v>249</v>
      </c>
      <c r="L16" s="804"/>
    </row>
    <row r="17" spans="2:12" s="2" customFormat="1" ht="12.5" x14ac:dyDescent="0.25">
      <c r="B17" s="21"/>
      <c r="C17" s="19" t="s">
        <v>610</v>
      </c>
      <c r="D17" s="2">
        <v>1.1838139999999999</v>
      </c>
      <c r="E17" s="2">
        <v>1.245209</v>
      </c>
      <c r="F17" s="2">
        <v>1.1696230000000001</v>
      </c>
      <c r="G17" s="2">
        <f t="shared" si="2"/>
        <v>1.1995486666666666</v>
      </c>
      <c r="H17" s="19">
        <f t="shared" si="3"/>
        <v>4.0174564718654174E-2</v>
      </c>
      <c r="I17" s="203">
        <f>_xlfn.T.TEST(D15:F15,D17:F17,2,2)</f>
        <v>0.15337083040136876</v>
      </c>
      <c r="J17" s="20" t="s">
        <v>249</v>
      </c>
      <c r="L17" s="804"/>
    </row>
    <row r="18" spans="2:12" s="2" customFormat="1" ht="12.5" x14ac:dyDescent="0.25">
      <c r="B18" s="182"/>
      <c r="C18" s="25" t="s">
        <v>611</v>
      </c>
      <c r="D18" s="62">
        <v>1.15093</v>
      </c>
      <c r="E18" s="62">
        <v>1.1525350000000001</v>
      </c>
      <c r="F18" s="62">
        <v>0.96043299999999998</v>
      </c>
      <c r="G18" s="62">
        <f t="shared" si="2"/>
        <v>1.087966</v>
      </c>
      <c r="H18" s="25">
        <f t="shared" si="3"/>
        <v>0.11044973324096355</v>
      </c>
      <c r="I18" s="204">
        <f>_xlfn.T.TEST(D15:F15,D18:F18,2,2)</f>
        <v>0.56227895009654305</v>
      </c>
      <c r="J18" s="14" t="s">
        <v>249</v>
      </c>
      <c r="L18" s="804"/>
    </row>
    <row r="19" spans="2:12" s="2" customFormat="1" x14ac:dyDescent="0.3">
      <c r="B19" s="29" t="s">
        <v>27</v>
      </c>
      <c r="C19" s="19" t="s">
        <v>608</v>
      </c>
      <c r="D19" s="2">
        <v>0.69682999999999995</v>
      </c>
      <c r="E19" s="2">
        <v>1.002305</v>
      </c>
      <c r="F19" s="2">
        <v>0.87524500000000005</v>
      </c>
      <c r="G19" s="2">
        <f t="shared" si="2"/>
        <v>0.8581266666666667</v>
      </c>
      <c r="H19" s="19">
        <f t="shared" si="3"/>
        <v>0.15345527657377359</v>
      </c>
      <c r="I19" s="203">
        <f>_xlfn.T.TEST(D15:F15,D19:F19,2,2)</f>
        <v>0.32953200609331379</v>
      </c>
      <c r="J19" s="20" t="s">
        <v>249</v>
      </c>
      <c r="L19" s="804"/>
    </row>
    <row r="20" spans="2:12" s="2" customFormat="1" ht="12.5" x14ac:dyDescent="0.25">
      <c r="B20" s="21"/>
      <c r="C20" s="19" t="s">
        <v>609</v>
      </c>
      <c r="D20" s="2">
        <v>1.0107006000000001</v>
      </c>
      <c r="E20" s="2">
        <v>0.86716499999999996</v>
      </c>
      <c r="F20" s="2">
        <v>0.87985899999999995</v>
      </c>
      <c r="G20" s="2">
        <f t="shared" si="2"/>
        <v>0.91924153333333336</v>
      </c>
      <c r="H20" s="19">
        <f t="shared" si="3"/>
        <v>7.9459770108233657E-2</v>
      </c>
      <c r="I20" s="203">
        <f>_xlfn.T.TEST(D15:F15,D20:F20,2,2)</f>
        <v>0.47033493897591921</v>
      </c>
      <c r="J20" s="20" t="s">
        <v>249</v>
      </c>
      <c r="L20" s="804"/>
    </row>
    <row r="21" spans="2:12" s="2" customFormat="1" ht="12.5" x14ac:dyDescent="0.25">
      <c r="B21" s="21"/>
      <c r="C21" s="19" t="s">
        <v>610</v>
      </c>
      <c r="D21" s="2">
        <v>1.0392680000000001</v>
      </c>
      <c r="E21" s="2">
        <v>0.985738</v>
      </c>
      <c r="F21" s="2">
        <v>1.122433</v>
      </c>
      <c r="G21" s="2">
        <f t="shared" si="2"/>
        <v>1.0491463333333335</v>
      </c>
      <c r="H21" s="19">
        <f t="shared" si="3"/>
        <v>6.8880816330334924E-2</v>
      </c>
      <c r="I21" s="203">
        <f>_xlfn.T.TEST(D15:F15,D21:F21,2,2)</f>
        <v>0.74775904252567837</v>
      </c>
      <c r="J21" s="20" t="s">
        <v>249</v>
      </c>
      <c r="L21" s="804"/>
    </row>
    <row r="22" spans="2:12" s="2" customFormat="1" thickBot="1" x14ac:dyDescent="0.3">
      <c r="B22" s="57"/>
      <c r="C22" s="34" t="s">
        <v>611</v>
      </c>
      <c r="D22" s="63">
        <v>0.94368600000000002</v>
      </c>
      <c r="E22" s="63">
        <v>1.0198959999999999</v>
      </c>
      <c r="F22" s="63">
        <v>1.2336739999999999</v>
      </c>
      <c r="G22" s="63">
        <f t="shared" si="2"/>
        <v>1.065752</v>
      </c>
      <c r="H22" s="34">
        <f t="shared" si="3"/>
        <v>0.15033409323237401</v>
      </c>
      <c r="I22" s="205">
        <f>_xlfn.T.TEST(D15:F15,D22:F22,2,2)</f>
        <v>0.70559320606270148</v>
      </c>
      <c r="J22" s="12" t="s">
        <v>249</v>
      </c>
      <c r="L22" s="804"/>
    </row>
    <row r="23" spans="2:12" s="2" customFormat="1" ht="12.5" x14ac:dyDescent="0.25">
      <c r="I23" s="96"/>
    </row>
    <row r="24" spans="2:12" s="2" customFormat="1" ht="12.5" x14ac:dyDescent="0.25">
      <c r="I24" s="96"/>
    </row>
    <row r="25" spans="2:12" s="2" customFormat="1" ht="13.5" thickBot="1" x14ac:dyDescent="0.35">
      <c r="B25" s="200" t="s">
        <v>259</v>
      </c>
      <c r="I25" s="96"/>
    </row>
    <row r="26" spans="2:12" s="2" customFormat="1" x14ac:dyDescent="0.3">
      <c r="B26" s="65"/>
      <c r="C26" s="201"/>
      <c r="D26" s="88" t="s">
        <v>11</v>
      </c>
      <c r="E26" s="88" t="s">
        <v>12</v>
      </c>
      <c r="F26" s="88" t="s">
        <v>13</v>
      </c>
      <c r="G26" s="88" t="s">
        <v>521</v>
      </c>
      <c r="H26" s="201" t="s">
        <v>519</v>
      </c>
      <c r="I26" s="173" t="s">
        <v>607</v>
      </c>
      <c r="J26" s="38"/>
    </row>
    <row r="27" spans="2:12" s="2" customFormat="1" ht="12.5" x14ac:dyDescent="0.25">
      <c r="B27" s="21" t="s">
        <v>0</v>
      </c>
      <c r="C27" s="19" t="s">
        <v>608</v>
      </c>
      <c r="D27" s="2">
        <v>1.1344080000000001</v>
      </c>
      <c r="E27" s="2">
        <v>0.96789700000000001</v>
      </c>
      <c r="F27" s="2">
        <v>0.91075499999999998</v>
      </c>
      <c r="G27" s="2">
        <f>AVERAGE(D27:F27)</f>
        <v>1.0043533333333334</v>
      </c>
      <c r="H27" s="19">
        <f>STDEV(D27:F27)</f>
        <v>0.11619795300405832</v>
      </c>
      <c r="I27" s="203"/>
      <c r="J27" s="20"/>
      <c r="L27" s="804"/>
    </row>
    <row r="28" spans="2:12" s="2" customFormat="1" ht="12.5" x14ac:dyDescent="0.25">
      <c r="B28" s="21"/>
      <c r="C28" s="19" t="s">
        <v>609</v>
      </c>
      <c r="D28" s="2">
        <v>2.2336619999999998</v>
      </c>
      <c r="E28" s="2">
        <v>2.1358259999999998</v>
      </c>
      <c r="F28" s="2">
        <v>2.064025</v>
      </c>
      <c r="G28" s="2">
        <f t="shared" ref="G28:G34" si="4">AVERAGE(D28:F28)</f>
        <v>2.1445043333333333</v>
      </c>
      <c r="H28" s="19">
        <f t="shared" ref="H28:H34" si="5">STDEV(D28:F28)</f>
        <v>8.5150825271005565E-2</v>
      </c>
      <c r="I28" s="203">
        <f>_xlfn.T.TEST(D27:F27,D28:F28,2,2)</f>
        <v>1.6404135232528396E-4</v>
      </c>
      <c r="J28" s="20" t="s">
        <v>260</v>
      </c>
      <c r="L28" s="804"/>
    </row>
    <row r="29" spans="2:12" s="2" customFormat="1" ht="12.5" x14ac:dyDescent="0.25">
      <c r="B29" s="21"/>
      <c r="C29" s="19" t="s">
        <v>610</v>
      </c>
      <c r="D29" s="2">
        <v>2.4309020000000001</v>
      </c>
      <c r="E29" s="2">
        <v>2.255112</v>
      </c>
      <c r="F29" s="2">
        <v>1.9423410000000001</v>
      </c>
      <c r="G29" s="2">
        <f t="shared" si="4"/>
        <v>2.2094516666666668</v>
      </c>
      <c r="H29" s="19">
        <f t="shared" si="5"/>
        <v>0.2474603245175544</v>
      </c>
      <c r="I29" s="203">
        <f>_xlfn.T.TEST(D27:F27,D29:F29,2,2)</f>
        <v>1.5805356599346309E-3</v>
      </c>
      <c r="J29" s="20" t="s">
        <v>256</v>
      </c>
      <c r="L29" s="804"/>
    </row>
    <row r="30" spans="2:12" s="2" customFormat="1" ht="12.5" x14ac:dyDescent="0.25">
      <c r="B30" s="182"/>
      <c r="C30" s="25" t="s">
        <v>611</v>
      </c>
      <c r="D30" s="62">
        <v>1.520297</v>
      </c>
      <c r="E30" s="62">
        <v>1.404674</v>
      </c>
      <c r="F30" s="62">
        <v>1.516103</v>
      </c>
      <c r="G30" s="62">
        <f t="shared" si="4"/>
        <v>1.4803580000000001</v>
      </c>
      <c r="H30" s="25">
        <f t="shared" si="5"/>
        <v>6.5577803417009944E-2</v>
      </c>
      <c r="I30" s="204">
        <f>_xlfn.T.TEST(D27:F27,D30:F30,2,2)</f>
        <v>3.4846415960896695E-3</v>
      </c>
      <c r="J30" s="14" t="s">
        <v>256</v>
      </c>
      <c r="L30" s="804"/>
    </row>
    <row r="31" spans="2:12" s="2" customFormat="1" x14ac:dyDescent="0.3">
      <c r="B31" s="29" t="s">
        <v>27</v>
      </c>
      <c r="C31" s="19" t="s">
        <v>608</v>
      </c>
      <c r="D31" s="2">
        <v>1.3002450000000001</v>
      </c>
      <c r="E31" s="2">
        <v>1.2888630000000001</v>
      </c>
      <c r="F31" s="2">
        <v>1.325210615</v>
      </c>
      <c r="G31" s="2">
        <f t="shared" si="4"/>
        <v>1.3047728716666669</v>
      </c>
      <c r="H31" s="19">
        <f t="shared" si="5"/>
        <v>1.8592027738237892E-2</v>
      </c>
      <c r="I31" s="203">
        <f>_xlfn.T.TEST(D27:F27,D31:F31,2,2)</f>
        <v>1.1494650116794337E-2</v>
      </c>
      <c r="J31" s="20" t="s">
        <v>251</v>
      </c>
      <c r="L31" s="804"/>
    </row>
    <row r="32" spans="2:12" s="2" customFormat="1" ht="12.5" x14ac:dyDescent="0.25">
      <c r="B32" s="21"/>
      <c r="C32" s="19" t="s">
        <v>609</v>
      </c>
      <c r="D32" s="2">
        <v>1.8249139999999999</v>
      </c>
      <c r="E32" s="2">
        <v>2.1967029999999999</v>
      </c>
      <c r="F32" s="2">
        <v>2.1948711319999998</v>
      </c>
      <c r="G32" s="2">
        <f t="shared" si="4"/>
        <v>2.0721627106666669</v>
      </c>
      <c r="H32" s="19">
        <f t="shared" si="5"/>
        <v>0.21412562347799274</v>
      </c>
      <c r="I32" s="203">
        <f>_xlfn.T.TEST(D27:F27,D32:F32,2,2)</f>
        <v>1.6149646893111195E-3</v>
      </c>
      <c r="J32" s="20" t="s">
        <v>256</v>
      </c>
      <c r="L32" s="804"/>
    </row>
    <row r="33" spans="2:12" s="2" customFormat="1" ht="12.5" x14ac:dyDescent="0.25">
      <c r="B33" s="21"/>
      <c r="C33" s="19" t="s">
        <v>610</v>
      </c>
      <c r="D33" s="2">
        <v>2.2676509999999999</v>
      </c>
      <c r="E33" s="2">
        <v>2.283487</v>
      </c>
      <c r="F33" s="2">
        <v>2.567256596</v>
      </c>
      <c r="G33" s="2">
        <f t="shared" si="4"/>
        <v>2.3727981986666666</v>
      </c>
      <c r="H33" s="19">
        <f t="shared" si="5"/>
        <v>0.16859195100622812</v>
      </c>
      <c r="I33" s="203">
        <f>_xlfn.T.TEST(D27:F27,D33:F33,2,2)</f>
        <v>3.1816051100851925E-4</v>
      </c>
      <c r="J33" s="20" t="s">
        <v>260</v>
      </c>
      <c r="L33" s="804"/>
    </row>
    <row r="34" spans="2:12" s="2" customFormat="1" thickBot="1" x14ac:dyDescent="0.3">
      <c r="B34" s="57"/>
      <c r="C34" s="34" t="s">
        <v>611</v>
      </c>
      <c r="D34" s="63">
        <v>1.4715929999999999</v>
      </c>
      <c r="E34" s="63">
        <v>1.191713</v>
      </c>
      <c r="F34" s="63">
        <v>1.7160012929999999</v>
      </c>
      <c r="G34" s="63">
        <f t="shared" si="4"/>
        <v>1.4597690976666666</v>
      </c>
      <c r="H34" s="34">
        <f t="shared" si="5"/>
        <v>0.26234406233800012</v>
      </c>
      <c r="I34" s="205">
        <f>_xlfn.T.TEST(D27:F27,D34:F34,2,2)</f>
        <v>5.1419072666553309E-2</v>
      </c>
      <c r="J34" s="12" t="s">
        <v>249</v>
      </c>
      <c r="L34" s="804"/>
    </row>
    <row r="35" spans="2:12" s="2" customFormat="1" ht="12.5" x14ac:dyDescent="0.25">
      <c r="I35" s="96"/>
    </row>
    <row r="36" spans="2:12" s="2" customFormat="1" ht="12.5" x14ac:dyDescent="0.25">
      <c r="I36" s="96"/>
    </row>
    <row r="37" spans="2:12" s="2" customFormat="1" ht="13.5" thickBot="1" x14ac:dyDescent="0.35">
      <c r="B37" s="200" t="s">
        <v>261</v>
      </c>
      <c r="I37" s="96"/>
    </row>
    <row r="38" spans="2:12" s="2" customFormat="1" x14ac:dyDescent="0.3">
      <c r="B38" s="65"/>
      <c r="C38" s="201"/>
      <c r="D38" s="88" t="s">
        <v>11</v>
      </c>
      <c r="E38" s="88" t="s">
        <v>12</v>
      </c>
      <c r="F38" s="88" t="s">
        <v>13</v>
      </c>
      <c r="G38" s="88" t="s">
        <v>521</v>
      </c>
      <c r="H38" s="201" t="s">
        <v>519</v>
      </c>
      <c r="I38" s="173" t="s">
        <v>605</v>
      </c>
      <c r="J38" s="38"/>
    </row>
    <row r="39" spans="2:12" s="2" customFormat="1" ht="12.5" x14ac:dyDescent="0.25">
      <c r="B39" s="21" t="s">
        <v>0</v>
      </c>
      <c r="C39" s="19" t="s">
        <v>608</v>
      </c>
      <c r="D39" s="2">
        <v>1.18836505102955</v>
      </c>
      <c r="E39" s="2">
        <v>0.992526911283936</v>
      </c>
      <c r="F39" s="2">
        <v>0.84782778296792505</v>
      </c>
      <c r="G39" s="2">
        <f>AVERAGE(D39:F39)</f>
        <v>1.0095732484271371</v>
      </c>
      <c r="H39" s="19">
        <f>STDEV(D39:F39)</f>
        <v>0.17090740458569387</v>
      </c>
      <c r="I39" s="203"/>
      <c r="J39" s="20"/>
    </row>
    <row r="40" spans="2:12" s="2" customFormat="1" ht="12.5" x14ac:dyDescent="0.25">
      <c r="B40" s="21"/>
      <c r="C40" s="19" t="s">
        <v>609</v>
      </c>
      <c r="D40" s="2">
        <v>1.0137831630379099</v>
      </c>
      <c r="E40" s="2">
        <v>0.94607123105107604</v>
      </c>
      <c r="F40" s="2">
        <v>0.96034207632579505</v>
      </c>
      <c r="G40" s="2">
        <f t="shared" ref="G40:G46" si="6">AVERAGE(D40:F40)</f>
        <v>0.97339882347159357</v>
      </c>
      <c r="H40" s="19">
        <f t="shared" ref="H40:H46" si="7">STDEV(D40:F40)</f>
        <v>3.5694333133837859E-2</v>
      </c>
      <c r="I40" s="203">
        <f>_xlfn.T.TEST(D39:F39,D40:F40,2,2)</f>
        <v>0.73783695410180339</v>
      </c>
      <c r="J40" s="20" t="s">
        <v>249</v>
      </c>
      <c r="L40" s="804"/>
    </row>
    <row r="41" spans="2:12" s="2" customFormat="1" ht="12.5" x14ac:dyDescent="0.25">
      <c r="B41" s="21"/>
      <c r="C41" s="19" t="s">
        <v>610</v>
      </c>
      <c r="D41" s="2">
        <v>1.0666312390607899</v>
      </c>
      <c r="E41" s="2">
        <v>1.02218660686175</v>
      </c>
      <c r="F41" s="2">
        <v>1.0012305766469201</v>
      </c>
      <c r="G41" s="2">
        <f t="shared" si="6"/>
        <v>1.0300161408564865</v>
      </c>
      <c r="H41" s="19">
        <f t="shared" si="7"/>
        <v>3.3395925843945337E-2</v>
      </c>
      <c r="I41" s="203">
        <f>_xlfn.T.TEST(D39:F39,D41:F41,2,2)</f>
        <v>0.84880059641072148</v>
      </c>
      <c r="J41" s="20" t="s">
        <v>249</v>
      </c>
      <c r="L41" s="804"/>
    </row>
    <row r="42" spans="2:12" s="2" customFormat="1" ht="12.5" x14ac:dyDescent="0.25">
      <c r="B42" s="182"/>
      <c r="C42" s="25" t="s">
        <v>611</v>
      </c>
      <c r="D42" s="62">
        <v>0.91118742155444798</v>
      </c>
      <c r="E42" s="62">
        <v>0.97351633904379897</v>
      </c>
      <c r="F42" s="62">
        <v>0.93434829454407498</v>
      </c>
      <c r="G42" s="62">
        <f t="shared" si="6"/>
        <v>0.93968401838077398</v>
      </c>
      <c r="H42" s="25">
        <f t="shared" si="7"/>
        <v>3.1505173392551253E-2</v>
      </c>
      <c r="I42" s="204">
        <f>_xlfn.T.TEST(D39:F39,D42:F42,2,2)</f>
        <v>0.52443983772898517</v>
      </c>
      <c r="J42" s="14" t="s">
        <v>249</v>
      </c>
      <c r="L42" s="804"/>
    </row>
    <row r="43" spans="2:12" s="2" customFormat="1" x14ac:dyDescent="0.3">
      <c r="B43" s="29" t="s">
        <v>27</v>
      </c>
      <c r="C43" s="19" t="s">
        <v>608</v>
      </c>
      <c r="D43" s="2">
        <v>0.94566434604231997</v>
      </c>
      <c r="E43" s="2">
        <v>0.80731861549914696</v>
      </c>
      <c r="F43" s="2">
        <v>1.0811682569749199</v>
      </c>
      <c r="G43" s="2">
        <f t="shared" si="6"/>
        <v>0.94471707283879558</v>
      </c>
      <c r="H43" s="19">
        <f t="shared" si="7"/>
        <v>0.13692727825014986</v>
      </c>
      <c r="I43" s="203">
        <f>_xlfn.T.TEST(D39:F39,D43:F43,2,2)</f>
        <v>0.63501193662863598</v>
      </c>
      <c r="J43" s="20" t="s">
        <v>249</v>
      </c>
      <c r="L43" s="804"/>
    </row>
    <row r="44" spans="2:12" s="2" customFormat="1" ht="12.5" x14ac:dyDescent="0.25">
      <c r="B44" s="21"/>
      <c r="C44" s="19" t="s">
        <v>609</v>
      </c>
      <c r="D44" s="2">
        <v>1.02842326624012</v>
      </c>
      <c r="E44" s="2">
        <v>1.09056272421662</v>
      </c>
      <c r="F44" s="2">
        <v>1.1810473442320399</v>
      </c>
      <c r="G44" s="2">
        <f t="shared" si="6"/>
        <v>1.1000111115629265</v>
      </c>
      <c r="H44" s="19">
        <f t="shared" si="7"/>
        <v>7.674947109462904E-2</v>
      </c>
      <c r="I44" s="203">
        <f>_xlfn.T.TEST(D39:F39,D44:F44,2,2)</f>
        <v>0.4501356674225388</v>
      </c>
      <c r="J44" s="20" t="s">
        <v>249</v>
      </c>
      <c r="L44" s="804"/>
    </row>
    <row r="45" spans="2:12" s="2" customFormat="1" ht="12.5" x14ac:dyDescent="0.25">
      <c r="B45" s="21"/>
      <c r="C45" s="19" t="s">
        <v>610</v>
      </c>
      <c r="D45" s="2">
        <v>1.0336520491883501</v>
      </c>
      <c r="E45" s="2">
        <v>0.85896655735295002</v>
      </c>
      <c r="F45" s="2">
        <v>1.02076131053972</v>
      </c>
      <c r="G45" s="2">
        <f t="shared" si="6"/>
        <v>0.97112663902700669</v>
      </c>
      <c r="H45" s="19">
        <f t="shared" si="7"/>
        <v>9.7347088947616289E-2</v>
      </c>
      <c r="I45" s="203">
        <f>_xlfn.T.TEST(D39:F39,D45:F45,2,2)</f>
        <v>0.75196258952884887</v>
      </c>
      <c r="J45" s="20" t="s">
        <v>249</v>
      </c>
      <c r="L45" s="804"/>
    </row>
    <row r="46" spans="2:12" s="2" customFormat="1" thickBot="1" x14ac:dyDescent="0.3">
      <c r="B46" s="57"/>
      <c r="C46" s="34" t="s">
        <v>611</v>
      </c>
      <c r="D46" s="63">
        <v>0.97533970961878302</v>
      </c>
      <c r="E46" s="63">
        <v>0.88721298722262498</v>
      </c>
      <c r="F46" s="63">
        <v>0.92054137973793304</v>
      </c>
      <c r="G46" s="63">
        <f t="shared" si="6"/>
        <v>0.92769802552644709</v>
      </c>
      <c r="H46" s="34">
        <f t="shared" si="7"/>
        <v>4.4497112089202678E-2</v>
      </c>
      <c r="I46" s="205">
        <f>_xlfn.T.TEST(D39:F39,D46:F46,2,2)</f>
        <v>0.46698184498828255</v>
      </c>
      <c r="J46" s="12" t="s">
        <v>249</v>
      </c>
      <c r="L46" s="804"/>
    </row>
    <row r="47" spans="2:12" s="2" customFormat="1" ht="12.5" x14ac:dyDescent="0.25">
      <c r="I47" s="96"/>
    </row>
    <row r="48" spans="2:12" s="2" customFormat="1" ht="12.5" x14ac:dyDescent="0.25">
      <c r="I48" s="96"/>
    </row>
    <row r="49" spans="2:13" s="2" customFormat="1" ht="13.5" thickBot="1" x14ac:dyDescent="0.35">
      <c r="B49" s="200" t="s">
        <v>262</v>
      </c>
      <c r="I49" s="96"/>
    </row>
    <row r="50" spans="2:13" s="2" customFormat="1" x14ac:dyDescent="0.3">
      <c r="B50" s="65"/>
      <c r="C50" s="201"/>
      <c r="D50" s="88" t="s">
        <v>11</v>
      </c>
      <c r="E50" s="88" t="s">
        <v>12</v>
      </c>
      <c r="F50" s="88" t="s">
        <v>13</v>
      </c>
      <c r="G50" s="88" t="s">
        <v>521</v>
      </c>
      <c r="H50" s="201" t="s">
        <v>519</v>
      </c>
      <c r="I50" s="173" t="s">
        <v>605</v>
      </c>
      <c r="J50" s="38"/>
    </row>
    <row r="51" spans="2:13" s="2" customFormat="1" ht="12.5" x14ac:dyDescent="0.25">
      <c r="B51" s="21" t="s">
        <v>0</v>
      </c>
      <c r="C51" s="19" t="s">
        <v>608</v>
      </c>
      <c r="D51" s="2">
        <v>1.0712569999999999</v>
      </c>
      <c r="E51" s="2">
        <v>0.99115900000000001</v>
      </c>
      <c r="F51" s="2">
        <v>0.94179500000000005</v>
      </c>
      <c r="G51" s="2">
        <f>AVERAGE(D51:F51)</f>
        <v>1.0014036666666666</v>
      </c>
      <c r="H51" s="19">
        <f>STDEV(D51:F51)</f>
        <v>6.5336186430900028E-2</v>
      </c>
      <c r="I51" s="203"/>
      <c r="J51" s="20"/>
    </row>
    <row r="52" spans="2:13" s="2" customFormat="1" ht="12.5" x14ac:dyDescent="0.25">
      <c r="B52" s="21"/>
      <c r="C52" s="19" t="s">
        <v>609</v>
      </c>
      <c r="D52" s="2">
        <v>1.3895409999999999</v>
      </c>
      <c r="E52" s="2">
        <v>1.4038740000000001</v>
      </c>
      <c r="F52" s="2">
        <v>1.3685639999999999</v>
      </c>
      <c r="G52" s="2">
        <f t="shared" ref="G52:G58" si="8">AVERAGE(D52:F52)</f>
        <v>1.3873263333333332</v>
      </c>
      <c r="H52" s="19">
        <f t="shared" ref="H52:H58" si="9">STDEV(D52:F52)</f>
        <v>1.7758873453384828E-2</v>
      </c>
      <c r="I52" s="203">
        <f>_xlfn.T.TEST(D51:F51,D52:F52,2,2)</f>
        <v>5.9060529198069929E-4</v>
      </c>
      <c r="J52" s="20" t="s">
        <v>260</v>
      </c>
      <c r="L52" s="804"/>
    </row>
    <row r="53" spans="2:13" s="2" customFormat="1" ht="12.5" x14ac:dyDescent="0.25">
      <c r="B53" s="21"/>
      <c r="C53" s="19" t="s">
        <v>610</v>
      </c>
      <c r="D53" s="2">
        <v>1.980885</v>
      </c>
      <c r="E53" s="2">
        <v>2.3119070000000002</v>
      </c>
      <c r="F53" s="2">
        <v>2.29921</v>
      </c>
      <c r="G53" s="2">
        <f t="shared" si="8"/>
        <v>2.1973340000000001</v>
      </c>
      <c r="H53" s="19">
        <f t="shared" si="9"/>
        <v>0.18755780616385984</v>
      </c>
      <c r="I53" s="203">
        <f>_xlfn.T.TEST(D51:F51,D53:F53,2,2)</f>
        <v>4.7747201605125261E-4</v>
      </c>
      <c r="J53" s="20" t="s">
        <v>260</v>
      </c>
      <c r="L53" s="804"/>
    </row>
    <row r="54" spans="2:13" s="2" customFormat="1" ht="12.5" x14ac:dyDescent="0.25">
      <c r="B54" s="182"/>
      <c r="C54" s="25" t="s">
        <v>611</v>
      </c>
      <c r="D54" s="62">
        <v>4.0856190000000003</v>
      </c>
      <c r="E54" s="62">
        <v>4.3599199999999998</v>
      </c>
      <c r="F54" s="62">
        <v>3.7578019999999999</v>
      </c>
      <c r="G54" s="62">
        <f t="shared" si="8"/>
        <v>4.0677803333333333</v>
      </c>
      <c r="H54" s="25">
        <f t="shared" si="9"/>
        <v>0.30145511274870312</v>
      </c>
      <c r="I54" s="204">
        <f>_xlfn.T.TEST(D51:F51,D54:F54,2,2)</f>
        <v>6.6752337014190156E-5</v>
      </c>
      <c r="J54" s="14" t="s">
        <v>260</v>
      </c>
      <c r="L54" s="804"/>
    </row>
    <row r="55" spans="2:13" s="2" customFormat="1" x14ac:dyDescent="0.3">
      <c r="B55" s="29" t="s">
        <v>27</v>
      </c>
      <c r="C55" s="19" t="s">
        <v>608</v>
      </c>
      <c r="D55" s="2">
        <v>1.051058</v>
      </c>
      <c r="E55" s="2">
        <v>0.80851799999999996</v>
      </c>
      <c r="F55" s="2">
        <v>0.90966800000000003</v>
      </c>
      <c r="G55" s="2">
        <f t="shared" si="8"/>
        <v>0.92308133333333331</v>
      </c>
      <c r="H55" s="19">
        <f t="shared" si="9"/>
        <v>0.12182508376082971</v>
      </c>
      <c r="I55" s="203">
        <f>_xlfn.T.TEST(D51:F51,D55:F55,2,2)</f>
        <v>0.38199254649416431</v>
      </c>
      <c r="J55" s="20" t="s">
        <v>249</v>
      </c>
      <c r="L55" s="804"/>
    </row>
    <row r="56" spans="2:13" s="2" customFormat="1" ht="12.5" x14ac:dyDescent="0.25">
      <c r="B56" s="21"/>
      <c r="C56" s="19" t="s">
        <v>609</v>
      </c>
      <c r="D56" s="2">
        <v>1.524613</v>
      </c>
      <c r="E56" s="2">
        <v>1.1689560000000001</v>
      </c>
      <c r="F56" s="2">
        <v>1.368787</v>
      </c>
      <c r="G56" s="2">
        <f t="shared" si="8"/>
        <v>1.3541186666666667</v>
      </c>
      <c r="H56" s="19">
        <f t="shared" si="9"/>
        <v>0.17828164631933827</v>
      </c>
      <c r="I56" s="203">
        <f>_xlfn.T.TEST(D51:F51,D56:F56,2,2)</f>
        <v>3.2358586151131657E-2</v>
      </c>
      <c r="J56" s="20" t="s">
        <v>251</v>
      </c>
      <c r="L56" s="804"/>
    </row>
    <row r="57" spans="2:13" s="2" customFormat="1" ht="12.5" x14ac:dyDescent="0.25">
      <c r="B57" s="21"/>
      <c r="C57" s="19" t="s">
        <v>610</v>
      </c>
      <c r="D57" s="2">
        <v>2.3059460000000001</v>
      </c>
      <c r="E57" s="2">
        <v>2.3003999999999998</v>
      </c>
      <c r="F57" s="2">
        <v>2.3462399999999999</v>
      </c>
      <c r="G57" s="2">
        <f t="shared" si="8"/>
        <v>2.3175286666666666</v>
      </c>
      <c r="H57" s="19">
        <f t="shared" si="9"/>
        <v>2.5018893367479967E-2</v>
      </c>
      <c r="I57" s="203">
        <f>_xlfn.T.TEST(D51:F51,D57:F57,2,2)</f>
        <v>5.2900668064982473E-6</v>
      </c>
      <c r="J57" s="20" t="s">
        <v>260</v>
      </c>
      <c r="L57" s="804"/>
    </row>
    <row r="58" spans="2:13" s="2" customFormat="1" thickBot="1" x14ac:dyDescent="0.3">
      <c r="B58" s="57"/>
      <c r="C58" s="34" t="s">
        <v>611</v>
      </c>
      <c r="D58" s="63">
        <v>3.8039580000000002</v>
      </c>
      <c r="E58" s="63">
        <v>4.1587240000000003</v>
      </c>
      <c r="F58" s="63">
        <v>3.9462190000000001</v>
      </c>
      <c r="G58" s="63">
        <f t="shared" si="8"/>
        <v>3.9696336666666667</v>
      </c>
      <c r="H58" s="34">
        <f t="shared" si="9"/>
        <v>0.17853826942796708</v>
      </c>
      <c r="I58" s="205">
        <f>_xlfn.T.TEST(D51:F51,D58:F58,2,2)</f>
        <v>1.1118841580293473E-5</v>
      </c>
      <c r="J58" s="12" t="s">
        <v>260</v>
      </c>
      <c r="L58" s="804"/>
    </row>
    <row r="59" spans="2:13" s="2" customFormat="1" ht="12.5" x14ac:dyDescent="0.25">
      <c r="I59" s="96"/>
    </row>
    <row r="60" spans="2:13" s="2" customFormat="1" ht="13.5" thickBot="1" x14ac:dyDescent="0.35">
      <c r="B60" s="200" t="s">
        <v>263</v>
      </c>
      <c r="I60" s="96"/>
    </row>
    <row r="61" spans="2:13" s="2" customFormat="1" x14ac:dyDescent="0.3">
      <c r="B61" s="65"/>
      <c r="C61" s="201"/>
      <c r="D61" s="88" t="s">
        <v>11</v>
      </c>
      <c r="E61" s="88" t="s">
        <v>12</v>
      </c>
      <c r="F61" s="88" t="s">
        <v>13</v>
      </c>
      <c r="G61" s="88" t="s">
        <v>521</v>
      </c>
      <c r="H61" s="201" t="s">
        <v>519</v>
      </c>
      <c r="I61" s="173" t="s">
        <v>605</v>
      </c>
      <c r="J61" s="38"/>
    </row>
    <row r="62" spans="2:13" s="2" customFormat="1" ht="12.5" x14ac:dyDescent="0.25">
      <c r="B62" s="21" t="s">
        <v>0</v>
      </c>
      <c r="C62" s="19" t="s">
        <v>608</v>
      </c>
      <c r="D62" s="2">
        <v>1.030966</v>
      </c>
      <c r="E62" s="2">
        <v>0.98190699999999997</v>
      </c>
      <c r="F62" s="2">
        <v>0.98783699999999997</v>
      </c>
      <c r="G62" s="2">
        <f>AVERAGE(D62:F62)</f>
        <v>1.0002366666666667</v>
      </c>
      <c r="H62" s="19">
        <f>STDEV(D62:F62)</f>
        <v>2.6777045586347567E-2</v>
      </c>
      <c r="I62" s="203"/>
      <c r="J62" s="20"/>
      <c r="L62" s="804"/>
    </row>
    <row r="63" spans="2:13" s="2" customFormat="1" ht="12.5" x14ac:dyDescent="0.25">
      <c r="B63" s="21"/>
      <c r="C63" s="19" t="s">
        <v>609</v>
      </c>
      <c r="D63" s="2">
        <v>1.8281860000000001</v>
      </c>
      <c r="E63" s="2">
        <v>1.7900529999999999</v>
      </c>
      <c r="F63" s="2">
        <v>1.6665369999999999</v>
      </c>
      <c r="G63" s="2">
        <f t="shared" ref="G63:G69" si="10">AVERAGE(D63:F63)</f>
        <v>1.761592</v>
      </c>
      <c r="H63" s="19">
        <f t="shared" ref="H63:H69" si="11">STDEV(D63:F63)</f>
        <v>8.4499237813130651E-2</v>
      </c>
      <c r="I63" s="203">
        <f>_xlfn.T.TEST(D62:F62,D63:F63,2,2)</f>
        <v>1.1888239650604384E-4</v>
      </c>
      <c r="J63" s="20" t="s">
        <v>260</v>
      </c>
      <c r="L63" s="804"/>
      <c r="M63" s="83"/>
    </row>
    <row r="64" spans="2:13" s="2" customFormat="1" ht="12.5" x14ac:dyDescent="0.25">
      <c r="B64" s="21"/>
      <c r="C64" s="19" t="s">
        <v>610</v>
      </c>
      <c r="D64" s="2">
        <v>3.1059960000000002</v>
      </c>
      <c r="E64" s="2">
        <v>3.4254169999999999</v>
      </c>
      <c r="F64" s="2">
        <v>2.9662320000000002</v>
      </c>
      <c r="G64" s="2">
        <f t="shared" si="10"/>
        <v>3.1658816666666669</v>
      </c>
      <c r="H64" s="19">
        <f t="shared" si="11"/>
        <v>0.23537722035136124</v>
      </c>
      <c r="I64" s="203">
        <f>_xlfn.T.TEST(D62:F62,D64:F64,2,2)</f>
        <v>9.2966331245079682E-5</v>
      </c>
      <c r="J64" s="20" t="s">
        <v>260</v>
      </c>
      <c r="L64" s="804"/>
    </row>
    <row r="65" spans="2:13" s="2" customFormat="1" ht="12.5" x14ac:dyDescent="0.25">
      <c r="B65" s="182"/>
      <c r="C65" s="25" t="s">
        <v>611</v>
      </c>
      <c r="D65" s="62">
        <v>0.74548800000000004</v>
      </c>
      <c r="E65" s="62">
        <v>0.726186</v>
      </c>
      <c r="F65" s="62">
        <v>0.69150199999999995</v>
      </c>
      <c r="G65" s="62">
        <f t="shared" si="10"/>
        <v>0.72105866666666663</v>
      </c>
      <c r="H65" s="25">
        <f t="shared" si="11"/>
        <v>2.7355789320239614E-2</v>
      </c>
      <c r="I65" s="204">
        <f>_xlfn.T.TEST(D62:F62,D65:F65,2,2)</f>
        <v>2.2611847638520294E-4</v>
      </c>
      <c r="J65" s="14" t="s">
        <v>260</v>
      </c>
      <c r="L65" s="804"/>
    </row>
    <row r="66" spans="2:13" s="2" customFormat="1" x14ac:dyDescent="0.3">
      <c r="B66" s="29" t="s">
        <v>27</v>
      </c>
      <c r="C66" s="19" t="s">
        <v>608</v>
      </c>
      <c r="D66" s="2">
        <v>0.81276599999999999</v>
      </c>
      <c r="E66" s="2">
        <v>0.77903100000000003</v>
      </c>
      <c r="F66" s="2">
        <v>0.8962</v>
      </c>
      <c r="G66" s="2">
        <f t="shared" si="10"/>
        <v>0.82933233333333334</v>
      </c>
      <c r="H66" s="19">
        <f t="shared" si="11"/>
        <v>6.0315638024755501E-2</v>
      </c>
      <c r="I66" s="203">
        <f>_xlfn.T.TEST(D62:F62,D66:F66,2,2)</f>
        <v>1.0942715038242623E-2</v>
      </c>
      <c r="J66" s="20" t="s">
        <v>251</v>
      </c>
      <c r="L66" s="804"/>
    </row>
    <row r="67" spans="2:13" s="2" customFormat="1" ht="12.5" x14ac:dyDescent="0.25">
      <c r="B67" s="21"/>
      <c r="C67" s="19" t="s">
        <v>609</v>
      </c>
      <c r="D67" s="2">
        <v>1.520642</v>
      </c>
      <c r="E67" s="2">
        <v>1.749395</v>
      </c>
      <c r="F67" s="2">
        <v>1.6336580000000001</v>
      </c>
      <c r="G67" s="2">
        <f t="shared" si="10"/>
        <v>1.6345650000000003</v>
      </c>
      <c r="H67" s="19">
        <f t="shared" si="11"/>
        <v>0.11437919714266226</v>
      </c>
      <c r="I67" s="203">
        <f>_xlfn.T.TEST(D62:F62,D67:F67,2,2)</f>
        <v>7.2776567404509579E-4</v>
      </c>
      <c r="J67" s="20" t="s">
        <v>260</v>
      </c>
      <c r="L67" s="804"/>
      <c r="M67" s="83"/>
    </row>
    <row r="68" spans="2:13" s="2" customFormat="1" ht="12.5" x14ac:dyDescent="0.25">
      <c r="B68" s="21"/>
      <c r="C68" s="19" t="s">
        <v>610</v>
      </c>
      <c r="D68" s="2">
        <v>3.0713400000000002</v>
      </c>
      <c r="E68" s="2">
        <v>2.9823539999999999</v>
      </c>
      <c r="F68" s="2">
        <v>2.7308430000000001</v>
      </c>
      <c r="G68" s="2">
        <f t="shared" si="10"/>
        <v>2.9281790000000001</v>
      </c>
      <c r="H68" s="19">
        <f t="shared" si="11"/>
        <v>0.17659487456039033</v>
      </c>
      <c r="I68" s="203">
        <f>_xlfn.T.TEST(D62:F62,D68:F68,2,2)</f>
        <v>4.8189310841816922E-5</v>
      </c>
      <c r="J68" s="20" t="s">
        <v>260</v>
      </c>
      <c r="L68" s="804"/>
    </row>
    <row r="69" spans="2:13" s="2" customFormat="1" thickBot="1" x14ac:dyDescent="0.3">
      <c r="B69" s="57"/>
      <c r="C69" s="34" t="s">
        <v>611</v>
      </c>
      <c r="D69" s="63">
        <v>0.84136599999999995</v>
      </c>
      <c r="E69" s="63">
        <v>0.80596000000000001</v>
      </c>
      <c r="F69" s="63">
        <v>0.86398699999999995</v>
      </c>
      <c r="G69" s="63">
        <f t="shared" si="10"/>
        <v>0.83710433333333334</v>
      </c>
      <c r="H69" s="34">
        <f t="shared" si="11"/>
        <v>2.9247299607542087E-2</v>
      </c>
      <c r="I69" s="205">
        <f>_xlfn.T.TEST(D62:F62,D69:F69,2,2)</f>
        <v>2.0507201928150823E-3</v>
      </c>
      <c r="J69" s="12" t="s">
        <v>256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B5DA-3F13-4282-8E45-F96A93DCCC43}">
  <dimension ref="B1:Z118"/>
  <sheetViews>
    <sheetView topLeftCell="A31" workbookViewId="0">
      <selection activeCell="B51" sqref="B51"/>
    </sheetView>
  </sheetViews>
  <sheetFormatPr defaultColWidth="8.6640625" defaultRowHeight="12.5" x14ac:dyDescent="0.3"/>
  <cols>
    <col min="1" max="1" width="8.6640625" style="336"/>
    <col min="2" max="2" width="22.33203125" style="336" customWidth="1"/>
    <col min="3" max="3" width="19.6640625" style="336" customWidth="1"/>
    <col min="4" max="7" width="8.6640625" style="336"/>
    <col min="8" max="8" width="10.75" style="336" customWidth="1"/>
    <col min="9" max="9" width="38" style="336" customWidth="1"/>
    <col min="10" max="11" width="19.4140625" style="336" customWidth="1"/>
    <col min="12" max="15" width="8.6640625" style="336"/>
    <col min="16" max="16" width="11" style="336" customWidth="1"/>
    <col min="17" max="16384" width="8.6640625" style="336"/>
  </cols>
  <sheetData>
    <row r="1" spans="2:14" ht="13.5" thickBot="1" x14ac:dyDescent="0.35">
      <c r="B1" s="335" t="s">
        <v>737</v>
      </c>
    </row>
    <row r="2" spans="2:14" ht="13.75" customHeight="1" x14ac:dyDescent="0.3">
      <c r="B2" s="337"/>
      <c r="C2" s="681" t="s">
        <v>0</v>
      </c>
      <c r="D2" s="679"/>
      <c r="E2" s="679"/>
      <c r="F2" s="338"/>
      <c r="G2" s="339"/>
      <c r="H2" s="676" t="s">
        <v>58</v>
      </c>
      <c r="I2" s="676"/>
      <c r="J2" s="676" t="s">
        <v>246</v>
      </c>
      <c r="K2" s="338"/>
      <c r="L2" s="339"/>
      <c r="M2" s="340" t="s">
        <v>254</v>
      </c>
      <c r="N2" s="341"/>
    </row>
    <row r="3" spans="2:14" ht="13" x14ac:dyDescent="0.3">
      <c r="B3" s="342"/>
      <c r="C3" s="343" t="s">
        <v>11</v>
      </c>
      <c r="D3" s="336" t="s">
        <v>12</v>
      </c>
      <c r="E3" s="336" t="s">
        <v>13</v>
      </c>
      <c r="F3" s="336" t="s">
        <v>521</v>
      </c>
      <c r="G3" s="344" t="s">
        <v>519</v>
      </c>
      <c r="H3" s="336" t="s">
        <v>11</v>
      </c>
      <c r="I3" s="336" t="s">
        <v>12</v>
      </c>
      <c r="J3" s="336" t="s">
        <v>13</v>
      </c>
      <c r="K3" s="336" t="s">
        <v>521</v>
      </c>
      <c r="L3" s="344" t="s">
        <v>519</v>
      </c>
      <c r="M3" s="336" t="s">
        <v>612</v>
      </c>
      <c r="N3" s="345"/>
    </row>
    <row r="4" spans="2:14" x14ac:dyDescent="0.3">
      <c r="B4" s="342" t="s">
        <v>266</v>
      </c>
      <c r="C4" s="336">
        <v>1.0002770000000001</v>
      </c>
      <c r="D4" s="336">
        <v>1.0003820000000001</v>
      </c>
      <c r="E4" s="336">
        <v>1.0003470000000001</v>
      </c>
      <c r="F4" s="336">
        <f>AVERAGE(C4:E4)</f>
        <v>1.0003353333333334</v>
      </c>
      <c r="G4" s="344">
        <f>STDEV(C4:E4)</f>
        <v>5.3463383107829206E-5</v>
      </c>
      <c r="H4" s="336">
        <v>1.000264</v>
      </c>
      <c r="I4" s="336">
        <v>1.000348</v>
      </c>
      <c r="J4" s="336">
        <v>1.0002740000000001</v>
      </c>
      <c r="K4" s="336">
        <f>AVERAGE(H4:J4)</f>
        <v>1.0002953333333335</v>
      </c>
      <c r="L4" s="344">
        <f>STDEV(H4:J4)</f>
        <v>4.5883911486821967E-5</v>
      </c>
      <c r="M4" s="336">
        <f>_xlfn.T.TEST(C4:E4,H4:J4,2,2)</f>
        <v>0.38109780589760534</v>
      </c>
      <c r="N4" s="345" t="s">
        <v>267</v>
      </c>
    </row>
    <row r="5" spans="2:14" x14ac:dyDescent="0.3">
      <c r="B5" s="342" t="s">
        <v>268</v>
      </c>
      <c r="C5" s="336">
        <v>0.56211900000000004</v>
      </c>
      <c r="D5" s="336">
        <v>0.84250199999999997</v>
      </c>
      <c r="E5" s="336">
        <v>0.76251100000000005</v>
      </c>
      <c r="F5" s="336">
        <f>AVERAGE(C5:E5)</f>
        <v>0.72237733333333332</v>
      </c>
      <c r="G5" s="344">
        <f t="shared" ref="G5:G8" si="0">STDEV(C5:E5)</f>
        <v>0.14443576451950291</v>
      </c>
      <c r="H5" s="336">
        <v>0.462918</v>
      </c>
      <c r="I5" s="336">
        <v>0.62685999999999997</v>
      </c>
      <c r="J5" s="336">
        <v>0.55410400000000004</v>
      </c>
      <c r="K5" s="336">
        <f>AVERAGE(H5:J5)</f>
        <v>0.54796066666666665</v>
      </c>
      <c r="L5" s="344">
        <f t="shared" ref="L5:L8" si="1">STDEV(H5:J5)</f>
        <v>8.2143473565056968E-2</v>
      </c>
      <c r="M5" s="336">
        <f>_xlfn.T.TEST(C5:E5,H5:J5,2,2)</f>
        <v>0.14319031838452059</v>
      </c>
      <c r="N5" s="345" t="s">
        <v>267</v>
      </c>
    </row>
    <row r="6" spans="2:14" x14ac:dyDescent="0.3">
      <c r="B6" s="342" t="s">
        <v>270</v>
      </c>
      <c r="C6" s="336">
        <v>0.63270599999999999</v>
      </c>
      <c r="D6" s="336">
        <v>0.73846100000000003</v>
      </c>
      <c r="E6" s="336">
        <v>0.67214099999999999</v>
      </c>
      <c r="F6" s="336">
        <f>AVERAGE(C6:E6)</f>
        <v>0.68110266666666675</v>
      </c>
      <c r="G6" s="344">
        <f t="shared" si="0"/>
        <v>5.3444023130125001E-2</v>
      </c>
      <c r="H6" s="336">
        <v>0.239007</v>
      </c>
      <c r="I6" s="336">
        <v>0.218557</v>
      </c>
      <c r="J6" s="336">
        <v>0.31867899999999999</v>
      </c>
      <c r="K6" s="336">
        <f>AVERAGE(H6:J6)</f>
        <v>0.25874766666666665</v>
      </c>
      <c r="L6" s="344">
        <f t="shared" si="1"/>
        <v>5.2899661259154844E-2</v>
      </c>
      <c r="M6" s="336">
        <f>_xlfn.T.TEST(C6:E6,H6:J6,2,2)</f>
        <v>6.2519829246862331E-4</v>
      </c>
      <c r="N6" s="345" t="s">
        <v>61</v>
      </c>
    </row>
    <row r="7" spans="2:14" x14ac:dyDescent="0.3">
      <c r="B7" s="342" t="s">
        <v>272</v>
      </c>
      <c r="C7" s="336">
        <v>0.48300599999999999</v>
      </c>
      <c r="D7" s="336">
        <v>0.57376499999999997</v>
      </c>
      <c r="E7" s="336">
        <v>0.44418299999999999</v>
      </c>
      <c r="F7" s="336">
        <f>AVERAGE(C7:E7)</f>
        <v>0.50031799999999993</v>
      </c>
      <c r="G7" s="344">
        <f t="shared" si="0"/>
        <v>6.6503027667918546E-2</v>
      </c>
      <c r="H7" s="336">
        <v>0.18442600000000001</v>
      </c>
      <c r="I7" s="336">
        <v>0.16922699999999999</v>
      </c>
      <c r="J7" s="336">
        <v>0.16517899999999999</v>
      </c>
      <c r="K7" s="336">
        <f>AVERAGE(H7:J7)</f>
        <v>0.17294399999999999</v>
      </c>
      <c r="L7" s="344">
        <f t="shared" si="1"/>
        <v>1.0147601637825569E-2</v>
      </c>
      <c r="M7" s="336">
        <f>_xlfn.T.TEST(C7:E7,H7:J7,2,2)</f>
        <v>1.0849176276037686E-3</v>
      </c>
      <c r="N7" s="345" t="s">
        <v>271</v>
      </c>
    </row>
    <row r="8" spans="2:14" ht="13" thickBot="1" x14ac:dyDescent="0.35">
      <c r="B8" s="346" t="s">
        <v>273</v>
      </c>
      <c r="C8" s="347">
        <v>0.36916500000000002</v>
      </c>
      <c r="D8" s="347">
        <v>0.56760999999999995</v>
      </c>
      <c r="E8" s="347">
        <v>0.43643399999999999</v>
      </c>
      <c r="F8" s="347">
        <f>AVERAGE(C8:E8)</f>
        <v>0.4577363333333333</v>
      </c>
      <c r="G8" s="348">
        <f t="shared" si="0"/>
        <v>0.10092297340216112</v>
      </c>
      <c r="H8" s="347">
        <v>0.211454</v>
      </c>
      <c r="I8" s="347">
        <v>0.19154199999999999</v>
      </c>
      <c r="J8" s="347">
        <v>0.138458</v>
      </c>
      <c r="K8" s="347">
        <f>AVERAGE(H8:J8)</f>
        <v>0.18048466666666665</v>
      </c>
      <c r="L8" s="348">
        <f t="shared" si="1"/>
        <v>3.7733307161357386E-2</v>
      </c>
      <c r="M8" s="347">
        <f>_xlfn.T.TEST(C8:E8,H8:J8,2,2)</f>
        <v>1.1187016858825886E-2</v>
      </c>
      <c r="N8" s="349" t="s">
        <v>269</v>
      </c>
    </row>
    <row r="11" spans="2:14" ht="13.5" thickBot="1" x14ac:dyDescent="0.35">
      <c r="B11" s="335" t="s">
        <v>738</v>
      </c>
    </row>
    <row r="12" spans="2:14" ht="13.75" customHeight="1" x14ac:dyDescent="0.3">
      <c r="B12" s="337"/>
      <c r="C12" s="681" t="s">
        <v>0</v>
      </c>
      <c r="D12" s="679"/>
      <c r="E12" s="679"/>
      <c r="F12" s="338"/>
      <c r="G12" s="339"/>
      <c r="H12" s="676" t="s">
        <v>59</v>
      </c>
      <c r="I12" s="676"/>
      <c r="J12" s="676" t="s">
        <v>246</v>
      </c>
      <c r="K12" s="338"/>
      <c r="L12" s="339"/>
      <c r="M12" s="340" t="s">
        <v>278</v>
      </c>
      <c r="N12" s="341"/>
    </row>
    <row r="13" spans="2:14" ht="13" x14ac:dyDescent="0.3">
      <c r="B13" s="342"/>
      <c r="C13" s="343" t="s">
        <v>11</v>
      </c>
      <c r="D13" s="336" t="s">
        <v>12</v>
      </c>
      <c r="E13" s="336" t="s">
        <v>13</v>
      </c>
      <c r="F13" s="336" t="s">
        <v>521</v>
      </c>
      <c r="G13" s="344" t="s">
        <v>519</v>
      </c>
      <c r="H13" s="336" t="s">
        <v>11</v>
      </c>
      <c r="I13" s="336" t="s">
        <v>12</v>
      </c>
      <c r="J13" s="336" t="s">
        <v>13</v>
      </c>
      <c r="K13" s="336" t="s">
        <v>521</v>
      </c>
      <c r="L13" s="344" t="s">
        <v>519</v>
      </c>
      <c r="M13" s="336" t="s">
        <v>606</v>
      </c>
      <c r="N13" s="345"/>
    </row>
    <row r="14" spans="2:14" x14ac:dyDescent="0.3">
      <c r="B14" s="342" t="s">
        <v>266</v>
      </c>
      <c r="C14" s="336">
        <v>1.0000290000000001</v>
      </c>
      <c r="D14" s="336">
        <v>1.0000690000000001</v>
      </c>
      <c r="E14" s="336">
        <v>1.000048</v>
      </c>
      <c r="F14" s="336">
        <f>AVERAGE(C14:E14)</f>
        <v>1.0000486666666668</v>
      </c>
      <c r="G14" s="344">
        <f>STDEV(C14:E14)</f>
        <v>2.0008331597965699E-5</v>
      </c>
      <c r="H14" s="336">
        <v>1.0000880000000001</v>
      </c>
      <c r="I14" s="336">
        <v>1.0000629999999999</v>
      </c>
      <c r="J14" s="336">
        <v>1.0000009999999999</v>
      </c>
      <c r="K14" s="336">
        <f>AVERAGE(H14:J14)</f>
        <v>1.0000506666666666</v>
      </c>
      <c r="L14" s="344">
        <f>STDEV(H14:J14)</f>
        <v>4.4792112400954816E-5</v>
      </c>
      <c r="M14" s="336">
        <f>_xlfn.T.TEST(C14:E14,H14:J14,2,2)</f>
        <v>0.94709543670115415</v>
      </c>
      <c r="N14" s="345" t="s">
        <v>267</v>
      </c>
    </row>
    <row r="15" spans="2:14" x14ac:dyDescent="0.3">
      <c r="B15" s="342" t="s">
        <v>268</v>
      </c>
      <c r="C15" s="336">
        <v>0.81898700000000002</v>
      </c>
      <c r="D15" s="336">
        <v>0.67242000000000002</v>
      </c>
      <c r="E15" s="336">
        <v>0.69472500000000004</v>
      </c>
      <c r="F15" s="336">
        <f>AVERAGE(C15:E15)</f>
        <v>0.72871066666666673</v>
      </c>
      <c r="G15" s="344">
        <f t="shared" ref="G15:G18" si="2">STDEV(C15:E15)</f>
        <v>7.8973036704519176E-2</v>
      </c>
      <c r="H15" s="336">
        <v>0.44282199999999999</v>
      </c>
      <c r="I15" s="336">
        <v>0.41271200000000002</v>
      </c>
      <c r="J15" s="336">
        <v>0.33841900000000003</v>
      </c>
      <c r="K15" s="336">
        <f>AVERAGE(H15:J15)</f>
        <v>0.39798433333333333</v>
      </c>
      <c r="L15" s="344">
        <f t="shared" ref="L15:L18" si="3">STDEV(H15:J15)</f>
        <v>5.3737088926860431E-2</v>
      </c>
      <c r="M15" s="336">
        <f>_xlfn.T.TEST(C15:E15,H15:J15,2,2)</f>
        <v>3.8898954178366689E-3</v>
      </c>
      <c r="N15" s="345" t="s">
        <v>271</v>
      </c>
    </row>
    <row r="16" spans="2:14" x14ac:dyDescent="0.3">
      <c r="B16" s="342" t="s">
        <v>270</v>
      </c>
      <c r="C16" s="336">
        <v>0.869981</v>
      </c>
      <c r="D16" s="336">
        <v>0.72508099999999998</v>
      </c>
      <c r="E16" s="336">
        <v>0.68808100000000005</v>
      </c>
      <c r="F16" s="336">
        <f>AVERAGE(C16:E16)</f>
        <v>0.76104766666666668</v>
      </c>
      <c r="G16" s="344">
        <f t="shared" si="2"/>
        <v>9.6135858727810455E-2</v>
      </c>
      <c r="H16" s="336">
        <v>0.19944600000000001</v>
      </c>
      <c r="I16" s="336">
        <v>0.19542899999999999</v>
      </c>
      <c r="J16" s="336">
        <v>0.185947</v>
      </c>
      <c r="K16" s="336">
        <f>AVERAGE(H16:J16)</f>
        <v>0.19360733333333333</v>
      </c>
      <c r="L16" s="344">
        <f t="shared" si="3"/>
        <v>6.9314213790054183E-3</v>
      </c>
      <c r="M16" s="336">
        <f>_xlfn.T.TEST(C16:E16,H16:J16,2,2)</f>
        <v>5.2110889545243936E-4</v>
      </c>
      <c r="N16" s="345" t="s">
        <v>61</v>
      </c>
    </row>
    <row r="17" spans="2:14" x14ac:dyDescent="0.3">
      <c r="B17" s="342" t="s">
        <v>272</v>
      </c>
      <c r="C17" s="336">
        <v>0.757602</v>
      </c>
      <c r="D17" s="336">
        <v>0.68995099999999998</v>
      </c>
      <c r="E17" s="336">
        <v>0.61238400000000004</v>
      </c>
      <c r="F17" s="336">
        <f>AVERAGE(C17:E17)</f>
        <v>0.68664566666666671</v>
      </c>
      <c r="G17" s="344">
        <f t="shared" si="2"/>
        <v>7.2665403063172568E-2</v>
      </c>
      <c r="H17" s="336">
        <v>0.203765</v>
      </c>
      <c r="I17" s="336">
        <v>0.20399</v>
      </c>
      <c r="J17" s="336">
        <v>0.22988</v>
      </c>
      <c r="K17" s="336">
        <f>AVERAGE(H17:J17)</f>
        <v>0.21254499999999998</v>
      </c>
      <c r="L17" s="344">
        <f t="shared" si="3"/>
        <v>1.501297189100146E-2</v>
      </c>
      <c r="M17" s="336">
        <f>_xlfn.T.TEST(C17:E17,H17:J17,2,2)</f>
        <v>3.7911098307870074E-4</v>
      </c>
      <c r="N17" s="345" t="s">
        <v>61</v>
      </c>
    </row>
    <row r="18" spans="2:14" ht="13" thickBot="1" x14ac:dyDescent="0.35">
      <c r="B18" s="346" t="s">
        <v>273</v>
      </c>
      <c r="C18" s="347">
        <v>0.57505899999999999</v>
      </c>
      <c r="D18" s="347">
        <v>0.59782800000000003</v>
      </c>
      <c r="E18" s="347">
        <v>0.59721999999999997</v>
      </c>
      <c r="F18" s="347">
        <f>AVERAGE(C18:E18)</f>
        <v>0.59003566666666662</v>
      </c>
      <c r="G18" s="348">
        <f t="shared" si="2"/>
        <v>1.2973735943564348E-2</v>
      </c>
      <c r="H18" s="347">
        <v>0.204152</v>
      </c>
      <c r="I18" s="347">
        <v>0.19419600000000001</v>
      </c>
      <c r="J18" s="347">
        <v>0.18812999999999999</v>
      </c>
      <c r="K18" s="347">
        <f>AVERAGE(H18:J18)</f>
        <v>0.19549266666666668</v>
      </c>
      <c r="L18" s="348">
        <f t="shared" si="3"/>
        <v>8.089321932852802E-3</v>
      </c>
      <c r="M18" s="347">
        <f>_xlfn.T.TEST(C18:E18,H18:J18,2,2)</f>
        <v>1.4983219903458642E-6</v>
      </c>
      <c r="N18" s="349" t="s">
        <v>61</v>
      </c>
    </row>
    <row r="20" spans="2:14" ht="13.5" thickBot="1" x14ac:dyDescent="0.35">
      <c r="B20" s="335" t="s">
        <v>739</v>
      </c>
    </row>
    <row r="21" spans="2:14" ht="13.75" customHeight="1" x14ac:dyDescent="0.3">
      <c r="B21" s="337"/>
      <c r="C21" s="681" t="s">
        <v>0</v>
      </c>
      <c r="D21" s="679"/>
      <c r="E21" s="679"/>
      <c r="F21" s="338"/>
      <c r="G21" s="339"/>
      <c r="H21" s="676" t="s">
        <v>58</v>
      </c>
      <c r="I21" s="676"/>
      <c r="J21" s="676" t="s">
        <v>246</v>
      </c>
      <c r="K21" s="338"/>
      <c r="L21" s="339"/>
      <c r="M21" s="340" t="s">
        <v>279</v>
      </c>
      <c r="N21" s="341"/>
    </row>
    <row r="22" spans="2:14" ht="13" x14ac:dyDescent="0.3">
      <c r="B22" s="342"/>
      <c r="C22" s="343" t="s">
        <v>11</v>
      </c>
      <c r="D22" s="336" t="s">
        <v>12</v>
      </c>
      <c r="E22" s="336" t="s">
        <v>13</v>
      </c>
      <c r="F22" s="336" t="s">
        <v>521</v>
      </c>
      <c r="G22" s="344" t="s">
        <v>519</v>
      </c>
      <c r="H22" s="336" t="s">
        <v>11</v>
      </c>
      <c r="I22" s="336" t="s">
        <v>12</v>
      </c>
      <c r="J22" s="336" t="s">
        <v>13</v>
      </c>
      <c r="K22" s="336" t="s">
        <v>521</v>
      </c>
      <c r="L22" s="344" t="s">
        <v>519</v>
      </c>
      <c r="M22" s="336" t="s">
        <v>613</v>
      </c>
      <c r="N22" s="345"/>
    </row>
    <row r="23" spans="2:14" x14ac:dyDescent="0.3">
      <c r="B23" s="342" t="s">
        <v>248</v>
      </c>
      <c r="C23" s="343">
        <v>1.0000039999999999</v>
      </c>
      <c r="D23" s="336">
        <v>1.0000070000000001</v>
      </c>
      <c r="E23" s="336">
        <v>1</v>
      </c>
      <c r="F23" s="336">
        <f>AVERAGE(C23:E23)</f>
        <v>1.0000036666666665</v>
      </c>
      <c r="G23" s="344">
        <f>STDEV(C23:E23)</f>
        <v>3.5118845843220061E-6</v>
      </c>
      <c r="H23" s="336">
        <v>1.000008</v>
      </c>
      <c r="I23" s="336">
        <v>1.0000020000000001</v>
      </c>
      <c r="J23" s="336">
        <v>1.0000249999999999</v>
      </c>
      <c r="K23" s="336">
        <f>AVERAGE(H23:J23)</f>
        <v>1.0000116666666667</v>
      </c>
      <c r="L23" s="344">
        <f>STDEV(H23:J23)</f>
        <v>1.1930353445391767E-5</v>
      </c>
      <c r="M23" s="336">
        <f>_xlfn.T.TEST(C23:E23,H23:J23,2,2)</f>
        <v>0.32763489924692213</v>
      </c>
      <c r="N23" s="345" t="s">
        <v>267</v>
      </c>
    </row>
    <row r="24" spans="2:14" x14ac:dyDescent="0.3">
      <c r="B24" s="342" t="s">
        <v>280</v>
      </c>
      <c r="C24" s="343">
        <v>0.811581</v>
      </c>
      <c r="D24" s="336">
        <v>0.87557700000000005</v>
      </c>
      <c r="E24" s="336">
        <v>0.83774300000000002</v>
      </c>
      <c r="F24" s="336">
        <f>AVERAGE(C24:E24)</f>
        <v>0.84163366666666672</v>
      </c>
      <c r="G24" s="344">
        <f t="shared" ref="G24:G26" si="4">STDEV(C24:E24)</f>
        <v>3.2174912110732097E-2</v>
      </c>
      <c r="H24" s="336">
        <v>0.58101400000000003</v>
      </c>
      <c r="I24" s="336">
        <v>0.60565100000000005</v>
      </c>
      <c r="J24" s="336">
        <v>0.62989600000000001</v>
      </c>
      <c r="K24" s="336">
        <f>AVERAGE(H24:J24)</f>
        <v>0.60552033333333333</v>
      </c>
      <c r="L24" s="344">
        <f t="shared" ref="L24:L26" si="5">STDEV(H24:J24)</f>
        <v>2.4441261962781975E-2</v>
      </c>
      <c r="M24" s="336">
        <f>_xlfn.T.TEST(C24:E24,H24:J24,2,2)</f>
        <v>5.3633922732523962E-4</v>
      </c>
      <c r="N24" s="345" t="s">
        <v>61</v>
      </c>
    </row>
    <row r="25" spans="2:14" x14ac:dyDescent="0.3">
      <c r="B25" s="342" t="s">
        <v>274</v>
      </c>
      <c r="C25" s="343">
        <v>0.70954799999999996</v>
      </c>
      <c r="D25" s="336">
        <v>0.72432600000000003</v>
      </c>
      <c r="E25" s="336">
        <v>0.73153100000000004</v>
      </c>
      <c r="F25" s="336">
        <f>AVERAGE(C25:E25)</f>
        <v>0.72180166666666656</v>
      </c>
      <c r="G25" s="344">
        <f t="shared" si="4"/>
        <v>1.1206795542586398E-2</v>
      </c>
      <c r="H25" s="336">
        <v>0.48823100000000003</v>
      </c>
      <c r="I25" s="336">
        <v>0.41325000000000001</v>
      </c>
      <c r="J25" s="336">
        <v>0.50858300000000001</v>
      </c>
      <c r="K25" s="336">
        <f>AVERAGE(H25:J25)</f>
        <v>0.47002133333333335</v>
      </c>
      <c r="L25" s="344">
        <f t="shared" si="5"/>
        <v>5.0207461520508423E-2</v>
      </c>
      <c r="M25" s="336">
        <f>_xlfn.T.TEST(C25:E25,H25:J25,2,2)</f>
        <v>1.0613897874198798E-3</v>
      </c>
      <c r="N25" s="345" t="s">
        <v>271</v>
      </c>
    </row>
    <row r="26" spans="2:14" ht="13" thickBot="1" x14ac:dyDescent="0.35">
      <c r="B26" s="346" t="s">
        <v>669</v>
      </c>
      <c r="C26" s="350">
        <v>0.58569099999999996</v>
      </c>
      <c r="D26" s="347">
        <v>0.61078500000000002</v>
      </c>
      <c r="E26" s="347">
        <v>0.68420999999999998</v>
      </c>
      <c r="F26" s="347">
        <f>AVERAGE(C26:E26)</f>
        <v>0.62689533333333336</v>
      </c>
      <c r="G26" s="348">
        <f t="shared" si="4"/>
        <v>5.1197221314572661E-2</v>
      </c>
      <c r="H26" s="347">
        <v>0.30542799999999998</v>
      </c>
      <c r="I26" s="347">
        <v>0.26235799999999998</v>
      </c>
      <c r="J26" s="347">
        <v>0.28736899999999999</v>
      </c>
      <c r="K26" s="347">
        <f>AVERAGE(H26:J26)</f>
        <v>0.28505166666666665</v>
      </c>
      <c r="L26" s="348">
        <f t="shared" si="5"/>
        <v>2.1628309003094377E-2</v>
      </c>
      <c r="M26" s="347">
        <f>_xlfn.T.TEST(C26:E26,H26:J26,2,2)</f>
        <v>4.39670722182953E-4</v>
      </c>
      <c r="N26" s="349" t="s">
        <v>61</v>
      </c>
    </row>
    <row r="28" spans="2:14" ht="13.5" thickBot="1" x14ac:dyDescent="0.35">
      <c r="B28" s="335" t="s">
        <v>740</v>
      </c>
    </row>
    <row r="29" spans="2:14" ht="13.75" customHeight="1" x14ac:dyDescent="0.3">
      <c r="B29" s="337"/>
      <c r="C29" s="681" t="s">
        <v>0</v>
      </c>
      <c r="D29" s="679"/>
      <c r="E29" s="679"/>
      <c r="F29" s="338"/>
      <c r="G29" s="339"/>
      <c r="H29" s="676" t="s">
        <v>59</v>
      </c>
      <c r="I29" s="676"/>
      <c r="J29" s="676" t="s">
        <v>246</v>
      </c>
      <c r="K29" s="338"/>
      <c r="L29" s="339"/>
      <c r="M29" s="340" t="s">
        <v>255</v>
      </c>
      <c r="N29" s="341"/>
    </row>
    <row r="30" spans="2:14" ht="13" x14ac:dyDescent="0.3">
      <c r="B30" s="342"/>
      <c r="C30" s="343" t="s">
        <v>11</v>
      </c>
      <c r="D30" s="336" t="s">
        <v>12</v>
      </c>
      <c r="E30" s="336" t="s">
        <v>13</v>
      </c>
      <c r="F30" s="336" t="s">
        <v>521</v>
      </c>
      <c r="G30" s="344" t="s">
        <v>519</v>
      </c>
      <c r="H30" s="336" t="s">
        <v>11</v>
      </c>
      <c r="I30" s="336" t="s">
        <v>12</v>
      </c>
      <c r="J30" s="336" t="s">
        <v>13</v>
      </c>
      <c r="K30" s="336" t="s">
        <v>521</v>
      </c>
      <c r="L30" s="344" t="s">
        <v>519</v>
      </c>
      <c r="M30" s="336" t="s">
        <v>606</v>
      </c>
      <c r="N30" s="345"/>
    </row>
    <row r="31" spans="2:14" x14ac:dyDescent="0.3">
      <c r="B31" s="342" t="s">
        <v>248</v>
      </c>
      <c r="C31" s="343">
        <v>1</v>
      </c>
      <c r="D31" s="336">
        <v>1</v>
      </c>
      <c r="E31" s="336">
        <v>1</v>
      </c>
      <c r="F31" s="336">
        <f>AVERAGE(C31:E31)</f>
        <v>1</v>
      </c>
      <c r="G31" s="344">
        <f>STDEV(C31:E31)</f>
        <v>0</v>
      </c>
      <c r="H31" s="336">
        <v>1.0000359999999999</v>
      </c>
      <c r="I31" s="336">
        <v>1.0000039999999999</v>
      </c>
      <c r="J31" s="336">
        <v>1.000003</v>
      </c>
      <c r="K31" s="336">
        <f>AVERAGE(H31:J31)</f>
        <v>1.0000143333333333</v>
      </c>
      <c r="L31" s="344">
        <f>STDEV(H31:J31)</f>
        <v>1.8770544300395084E-5</v>
      </c>
      <c r="M31" s="336">
        <f>_xlfn.T.TEST(C31:E31,H31:J31,2,2)</f>
        <v>0.2565161708833924</v>
      </c>
      <c r="N31" s="345" t="s">
        <v>267</v>
      </c>
    </row>
    <row r="32" spans="2:14" x14ac:dyDescent="0.3">
      <c r="B32" s="342" t="s">
        <v>280</v>
      </c>
      <c r="C32" s="336">
        <v>0.84415700000000005</v>
      </c>
      <c r="D32" s="336">
        <v>0.76766199999999996</v>
      </c>
      <c r="E32" s="336">
        <v>0.902864</v>
      </c>
      <c r="F32" s="336">
        <f>AVERAGE(C32:E32)</f>
        <v>0.8382276666666667</v>
      </c>
      <c r="G32" s="344">
        <f t="shared" ref="G32:G34" si="6">STDEV(C32:E32)</f>
        <v>6.7795744308424971E-2</v>
      </c>
      <c r="H32" s="336">
        <v>0.63218799999999997</v>
      </c>
      <c r="I32" s="336">
        <v>0.604993</v>
      </c>
      <c r="J32" s="336">
        <v>0.61537699999999995</v>
      </c>
      <c r="K32" s="336">
        <f>AVERAGE(H32:J32)</f>
        <v>0.61751933333333342</v>
      </c>
      <c r="L32" s="344">
        <f t="shared" ref="L32:L34" si="7">STDEV(H32:J32)</f>
        <v>1.3723490821701781E-2</v>
      </c>
      <c r="M32" s="336">
        <f>_xlfn.T.TEST(C32:E32,H32:J32,2,2)</f>
        <v>5.2361814505139668E-3</v>
      </c>
      <c r="N32" s="345" t="s">
        <v>271</v>
      </c>
    </row>
    <row r="33" spans="2:14" x14ac:dyDescent="0.3">
      <c r="B33" s="342" t="s">
        <v>274</v>
      </c>
      <c r="C33" s="336">
        <v>0.55894299999999997</v>
      </c>
      <c r="D33" s="336">
        <v>0.53312700000000002</v>
      </c>
      <c r="E33" s="336">
        <v>0.55409200000000003</v>
      </c>
      <c r="F33" s="336">
        <f>AVERAGE(C33:E33)</f>
        <v>0.54872066666666675</v>
      </c>
      <c r="G33" s="344">
        <f t="shared" si="6"/>
        <v>1.3720600582093076E-2</v>
      </c>
      <c r="H33" s="336">
        <v>0.46082299999999998</v>
      </c>
      <c r="I33" s="336">
        <v>0.470968</v>
      </c>
      <c r="J33" s="336">
        <v>0.49267100000000003</v>
      </c>
      <c r="K33" s="336">
        <f>AVERAGE(H33:J33)</f>
        <v>0.47482066666666672</v>
      </c>
      <c r="L33" s="344">
        <f t="shared" si="7"/>
        <v>1.6269789683131555E-2</v>
      </c>
      <c r="M33" s="336">
        <f>_xlfn.T.TEST(C33:E33,H33:J33,2,2)</f>
        <v>3.8491405759352964E-3</v>
      </c>
      <c r="N33" s="345" t="s">
        <v>271</v>
      </c>
    </row>
    <row r="34" spans="2:14" ht="13" thickBot="1" x14ac:dyDescent="0.35">
      <c r="B34" s="346" t="s">
        <v>669</v>
      </c>
      <c r="C34" s="350">
        <v>0.40884900000000002</v>
      </c>
      <c r="D34" s="347">
        <v>0.414414</v>
      </c>
      <c r="E34" s="347">
        <v>0.39270100000000002</v>
      </c>
      <c r="F34" s="347">
        <f>AVERAGE(C34:E34)</f>
        <v>0.40532133333333337</v>
      </c>
      <c r="G34" s="348">
        <f t="shared" si="6"/>
        <v>1.1278161035086045E-2</v>
      </c>
      <c r="H34" s="347">
        <v>0.25784299999999999</v>
      </c>
      <c r="I34" s="347">
        <v>0.28023900000000002</v>
      </c>
      <c r="J34" s="347">
        <v>0.26617499999999999</v>
      </c>
      <c r="K34" s="347">
        <f>AVERAGE(H34:J34)</f>
        <v>0.26808566666666667</v>
      </c>
      <c r="L34" s="348">
        <f t="shared" si="7"/>
        <v>1.1319593161122606E-2</v>
      </c>
      <c r="M34" s="347">
        <f>_xlfn.T.TEST(C34:E34,H34:J34,2,2)</f>
        <v>1.1892490997288912E-4</v>
      </c>
      <c r="N34" s="349" t="s">
        <v>61</v>
      </c>
    </row>
    <row r="36" spans="2:14" ht="13.5" thickBot="1" x14ac:dyDescent="0.35">
      <c r="B36" s="335" t="s">
        <v>741</v>
      </c>
    </row>
    <row r="37" spans="2:14" ht="13" x14ac:dyDescent="0.3">
      <c r="B37" s="351"/>
      <c r="C37" s="352"/>
      <c r="D37" s="352" t="s">
        <v>11</v>
      </c>
      <c r="E37" s="352" t="s">
        <v>12</v>
      </c>
      <c r="F37" s="352" t="s">
        <v>13</v>
      </c>
      <c r="G37" s="352" t="s">
        <v>521</v>
      </c>
      <c r="H37" s="353" t="s">
        <v>519</v>
      </c>
      <c r="I37" s="352"/>
      <c r="J37" s="352" t="s">
        <v>612</v>
      </c>
      <c r="K37" s="354"/>
    </row>
    <row r="38" spans="2:14" x14ac:dyDescent="0.3">
      <c r="B38" s="682" t="s">
        <v>276</v>
      </c>
      <c r="C38" s="550" t="s">
        <v>248</v>
      </c>
      <c r="D38" s="550">
        <v>1.0000617116499673</v>
      </c>
      <c r="E38" s="550">
        <v>1.0000003639612358</v>
      </c>
      <c r="F38" s="550">
        <v>1.0002704539811267</v>
      </c>
      <c r="G38" s="550">
        <f>AVERAGE(D38:F38)</f>
        <v>1.0001108431974435</v>
      </c>
      <c r="H38" s="551">
        <f>STDEV(D38:F38)</f>
        <v>1.4158949971378987E-4</v>
      </c>
      <c r="I38" s="550"/>
      <c r="J38" s="550"/>
      <c r="K38" s="362"/>
    </row>
    <row r="39" spans="2:14" x14ac:dyDescent="0.3">
      <c r="B39" s="683"/>
      <c r="C39" s="336" t="s">
        <v>252</v>
      </c>
      <c r="D39" s="336">
        <v>1.7112083041686148</v>
      </c>
      <c r="E39" s="336">
        <v>1.3877140441269487</v>
      </c>
      <c r="F39" s="336">
        <v>1.8590303616668031</v>
      </c>
      <c r="G39" s="336">
        <f t="shared" ref="G39:G49" si="8">AVERAGE(D39:F39)</f>
        <v>1.652650903320789</v>
      </c>
      <c r="H39" s="363">
        <f t="shared" ref="H39:H49" si="9">STDEV(D39:F39)</f>
        <v>0.24105288774534703</v>
      </c>
      <c r="K39" s="345"/>
    </row>
    <row r="40" spans="2:14" x14ac:dyDescent="0.3">
      <c r="B40" s="684"/>
      <c r="C40" s="552" t="s">
        <v>614</v>
      </c>
      <c r="D40" s="552">
        <v>1.8694941344862068</v>
      </c>
      <c r="E40" s="552">
        <v>1.8216146563320232</v>
      </c>
      <c r="F40" s="552">
        <v>2.3967602180021212</v>
      </c>
      <c r="G40" s="552">
        <f t="shared" si="8"/>
        <v>2.0292896696067841</v>
      </c>
      <c r="H40" s="553">
        <f t="shared" si="9"/>
        <v>0.31913800159265837</v>
      </c>
      <c r="I40" s="552"/>
      <c r="J40" s="552"/>
      <c r="K40" s="554"/>
    </row>
    <row r="41" spans="2:14" ht="13" x14ac:dyDescent="0.3">
      <c r="B41" s="685" t="s">
        <v>275</v>
      </c>
      <c r="C41" s="550" t="s">
        <v>248</v>
      </c>
      <c r="D41" s="550">
        <v>0.76998582482620481</v>
      </c>
      <c r="E41" s="550">
        <v>0.9759020866335969</v>
      </c>
      <c r="F41" s="550">
        <v>1.0100325159593682</v>
      </c>
      <c r="G41" s="550">
        <f t="shared" si="8"/>
        <v>0.9186401424730567</v>
      </c>
      <c r="H41" s="551">
        <f t="shared" si="9"/>
        <v>0.12986454931111321</v>
      </c>
      <c r="I41" s="550" t="s">
        <v>670</v>
      </c>
      <c r="J41" s="550">
        <f>_xlfn.T.TEST(D38:F38,D41:F41,2,2)</f>
        <v>0.33830962330280573</v>
      </c>
      <c r="K41" s="362" t="s">
        <v>249</v>
      </c>
    </row>
    <row r="42" spans="2:14" ht="13" x14ac:dyDescent="0.3">
      <c r="B42" s="686"/>
      <c r="C42" s="336" t="s">
        <v>252</v>
      </c>
      <c r="D42" s="336">
        <v>0.61505597264452683</v>
      </c>
      <c r="E42" s="336">
        <v>0.83064574729250862</v>
      </c>
      <c r="F42" s="336">
        <v>0.96960454737466673</v>
      </c>
      <c r="G42" s="336">
        <f t="shared" si="8"/>
        <v>0.8051020891039008</v>
      </c>
      <c r="H42" s="363">
        <f t="shared" si="9"/>
        <v>0.1786491864410126</v>
      </c>
      <c r="I42" s="336" t="s">
        <v>671</v>
      </c>
      <c r="J42" s="336">
        <f>_xlfn.T.TEST(D39:F39,D42:F42,2,2)</f>
        <v>8.0861658136067525E-3</v>
      </c>
      <c r="K42" s="345" t="s">
        <v>256</v>
      </c>
    </row>
    <row r="43" spans="2:14" ht="13" x14ac:dyDescent="0.3">
      <c r="B43" s="687"/>
      <c r="C43" s="552" t="s">
        <v>614</v>
      </c>
      <c r="D43" s="552">
        <v>1.1950012866859423</v>
      </c>
      <c r="E43" s="552">
        <v>1.0688186058847653</v>
      </c>
      <c r="F43" s="552">
        <v>1.6032227748466901</v>
      </c>
      <c r="G43" s="552">
        <f t="shared" si="8"/>
        <v>1.2890142224724659</v>
      </c>
      <c r="H43" s="553">
        <f t="shared" si="9"/>
        <v>0.27933094712611434</v>
      </c>
      <c r="I43" s="552" t="s">
        <v>682</v>
      </c>
      <c r="J43" s="552">
        <f>_xlfn.T.TEST(D40:F40,D43:F43,2,2)</f>
        <v>3.9039797917763054E-2</v>
      </c>
      <c r="K43" s="554" t="s">
        <v>251</v>
      </c>
    </row>
    <row r="44" spans="2:14" ht="13" x14ac:dyDescent="0.3">
      <c r="B44" s="685" t="s">
        <v>277</v>
      </c>
      <c r="C44" s="550" t="s">
        <v>248</v>
      </c>
      <c r="D44" s="550">
        <v>0.92376578380726648</v>
      </c>
      <c r="E44" s="550">
        <v>1.1408802936848783</v>
      </c>
      <c r="F44" s="550">
        <v>1.2903469675182764</v>
      </c>
      <c r="G44" s="550">
        <f t="shared" si="8"/>
        <v>1.1183310150034738</v>
      </c>
      <c r="H44" s="551">
        <f t="shared" si="9"/>
        <v>0.18432795105335878</v>
      </c>
      <c r="I44" s="550" t="s">
        <v>672</v>
      </c>
      <c r="J44" s="550">
        <f>_xlfn.T.TEST(D38:F38,D44:F44,2,2)</f>
        <v>0.32889943432835655</v>
      </c>
      <c r="K44" s="362" t="s">
        <v>249</v>
      </c>
    </row>
    <row r="45" spans="2:14" ht="13" x14ac:dyDescent="0.3">
      <c r="B45" s="686"/>
      <c r="C45" s="336" t="s">
        <v>252</v>
      </c>
      <c r="D45" s="336">
        <v>1.8809617586175091</v>
      </c>
      <c r="E45" s="336">
        <v>1.7410640849548555</v>
      </c>
      <c r="F45" s="336">
        <v>2.5675039679381428</v>
      </c>
      <c r="G45" s="336">
        <f t="shared" si="8"/>
        <v>2.0631766038368355</v>
      </c>
      <c r="H45" s="363">
        <f t="shared" si="9"/>
        <v>0.44232613240694479</v>
      </c>
      <c r="I45" s="336" t="s">
        <v>673</v>
      </c>
      <c r="J45" s="336">
        <f>_xlfn.T.TEST(D39:F39,D45:F45,2,2)</f>
        <v>0.2309309731607169</v>
      </c>
      <c r="K45" s="345" t="s">
        <v>249</v>
      </c>
    </row>
    <row r="46" spans="2:14" ht="13" x14ac:dyDescent="0.3">
      <c r="B46" s="687"/>
      <c r="C46" s="552" t="s">
        <v>614</v>
      </c>
      <c r="D46" s="552">
        <v>2.1214351236650577</v>
      </c>
      <c r="E46" s="552">
        <v>2.6702375887074186</v>
      </c>
      <c r="F46" s="552">
        <v>3.0652683812156978</v>
      </c>
      <c r="G46" s="552">
        <f t="shared" si="8"/>
        <v>2.6189803645293912</v>
      </c>
      <c r="H46" s="553">
        <f t="shared" si="9"/>
        <v>0.47399976981797459</v>
      </c>
      <c r="I46" s="552" t="s">
        <v>683</v>
      </c>
      <c r="J46" s="552">
        <f>_xlfn.T.TEST(D40:F40,D46:F46,2,2)</f>
        <v>0.14839572869118423</v>
      </c>
      <c r="K46" s="554" t="s">
        <v>249</v>
      </c>
    </row>
    <row r="47" spans="2:14" ht="13" x14ac:dyDescent="0.3">
      <c r="B47" s="688" t="s">
        <v>697</v>
      </c>
      <c r="C47" s="336" t="s">
        <v>248</v>
      </c>
      <c r="D47" s="336">
        <v>1.1526127294664203</v>
      </c>
      <c r="E47" s="336">
        <v>1.1271949221286726</v>
      </c>
      <c r="F47" s="336">
        <v>1.5427714598343503</v>
      </c>
      <c r="G47" s="336">
        <f t="shared" si="8"/>
        <v>1.2741930371431478</v>
      </c>
      <c r="H47" s="344">
        <f t="shared" si="9"/>
        <v>0.23294268197120041</v>
      </c>
      <c r="I47" s="336" t="s">
        <v>698</v>
      </c>
      <c r="J47" s="336">
        <f>_xlfn.T.TEST(D38:F38,D47:F47,2,2)</f>
        <v>0.11120321747774406</v>
      </c>
      <c r="K47" s="345" t="s">
        <v>249</v>
      </c>
    </row>
    <row r="48" spans="2:14" ht="13" x14ac:dyDescent="0.3">
      <c r="B48" s="686"/>
      <c r="C48" s="336" t="s">
        <v>252</v>
      </c>
      <c r="D48" s="336">
        <v>1.3822017354739458</v>
      </c>
      <c r="E48" s="336">
        <v>1.4878939468271661</v>
      </c>
      <c r="F48" s="336">
        <v>2.0080854569039168</v>
      </c>
      <c r="G48" s="336">
        <f t="shared" si="8"/>
        <v>1.6260603797350095</v>
      </c>
      <c r="H48" s="344">
        <f t="shared" si="9"/>
        <v>0.33503743160222532</v>
      </c>
      <c r="I48" s="336" t="s">
        <v>699</v>
      </c>
      <c r="J48" s="336">
        <f>_xlfn.T.TEST(D39:F39,D48:F48,2,2)</f>
        <v>0.91652720176789848</v>
      </c>
      <c r="K48" s="345" t="s">
        <v>249</v>
      </c>
    </row>
    <row r="49" spans="2:26" ht="13.5" thickBot="1" x14ac:dyDescent="0.35">
      <c r="B49" s="689"/>
      <c r="C49" s="347" t="s">
        <v>614</v>
      </c>
      <c r="D49" s="347">
        <v>1.815985533549489</v>
      </c>
      <c r="E49" s="347">
        <v>2.0050138132331972</v>
      </c>
      <c r="F49" s="347">
        <v>2.6526766886756903</v>
      </c>
      <c r="G49" s="347">
        <f t="shared" si="8"/>
        <v>2.1578920118194591</v>
      </c>
      <c r="H49" s="348">
        <f t="shared" si="9"/>
        <v>0.43879588645387146</v>
      </c>
      <c r="I49" s="347" t="s">
        <v>700</v>
      </c>
      <c r="J49" s="347">
        <f>_xlfn.T.TEST(D40:F40,D49:F49,2,2)</f>
        <v>0.70245406374032715</v>
      </c>
      <c r="K49" s="349" t="s">
        <v>249</v>
      </c>
    </row>
    <row r="51" spans="2:26" ht="13.5" thickBot="1" x14ac:dyDescent="0.35">
      <c r="B51" s="335" t="s">
        <v>742</v>
      </c>
    </row>
    <row r="52" spans="2:26" s="355" customFormat="1" ht="13" x14ac:dyDescent="0.3">
      <c r="B52" s="337"/>
      <c r="C52" s="673" t="s">
        <v>0</v>
      </c>
      <c r="D52" s="679"/>
      <c r="E52" s="680"/>
      <c r="F52" s="675" t="s">
        <v>1</v>
      </c>
      <c r="G52" s="676"/>
      <c r="H52" s="677"/>
      <c r="I52" s="675" t="s">
        <v>665</v>
      </c>
      <c r="J52" s="676"/>
      <c r="K52" s="677"/>
      <c r="L52" s="676" t="s">
        <v>666</v>
      </c>
      <c r="M52" s="676"/>
      <c r="N52" s="677"/>
      <c r="O52" s="675" t="s">
        <v>28</v>
      </c>
      <c r="P52" s="676"/>
      <c r="Q52" s="677"/>
      <c r="R52" s="675" t="s">
        <v>29</v>
      </c>
      <c r="S52" s="676"/>
      <c r="T52" s="677"/>
      <c r="U52" s="675" t="s">
        <v>702</v>
      </c>
      <c r="V52" s="676"/>
      <c r="W52" s="677"/>
      <c r="X52" s="676" t="s">
        <v>697</v>
      </c>
      <c r="Y52" s="676"/>
      <c r="Z52" s="678"/>
    </row>
    <row r="53" spans="2:26" s="355" customFormat="1" ht="13" x14ac:dyDescent="0.3">
      <c r="B53" s="342"/>
      <c r="C53" s="356" t="s">
        <v>11</v>
      </c>
      <c r="D53" s="357" t="s">
        <v>12</v>
      </c>
      <c r="E53" s="358" t="s">
        <v>13</v>
      </c>
      <c r="F53" s="356" t="s">
        <v>11</v>
      </c>
      <c r="G53" s="357" t="s">
        <v>12</v>
      </c>
      <c r="H53" s="358" t="s">
        <v>13</v>
      </c>
      <c r="I53" s="359" t="s">
        <v>11</v>
      </c>
      <c r="J53" s="360" t="s">
        <v>12</v>
      </c>
      <c r="K53" s="361" t="s">
        <v>13</v>
      </c>
      <c r="L53" s="360" t="s">
        <v>11</v>
      </c>
      <c r="M53" s="357" t="s">
        <v>12</v>
      </c>
      <c r="N53" s="358" t="s">
        <v>13</v>
      </c>
      <c r="O53" s="356" t="s">
        <v>11</v>
      </c>
      <c r="P53" s="357" t="s">
        <v>12</v>
      </c>
      <c r="Q53" s="358" t="s">
        <v>13</v>
      </c>
      <c r="R53" s="356" t="s">
        <v>11</v>
      </c>
      <c r="S53" s="357" t="s">
        <v>12</v>
      </c>
      <c r="T53" s="358" t="s">
        <v>13</v>
      </c>
      <c r="U53" s="356" t="s">
        <v>11</v>
      </c>
      <c r="V53" s="357" t="s">
        <v>12</v>
      </c>
      <c r="W53" s="358" t="s">
        <v>13</v>
      </c>
      <c r="X53" s="357" t="s">
        <v>11</v>
      </c>
      <c r="Y53" s="357" t="s">
        <v>12</v>
      </c>
      <c r="Z53" s="362" t="s">
        <v>13</v>
      </c>
    </row>
    <row r="54" spans="2:26" x14ac:dyDescent="0.3">
      <c r="B54" s="342" t="s">
        <v>35</v>
      </c>
      <c r="C54" s="343">
        <v>93.019231000000005</v>
      </c>
      <c r="D54" s="336">
        <v>102.100056</v>
      </c>
      <c r="E54" s="363">
        <v>104.88104800000001</v>
      </c>
      <c r="F54" s="343">
        <v>95.778452000000001</v>
      </c>
      <c r="G54" s="336">
        <v>102.177302</v>
      </c>
      <c r="H54" s="363">
        <v>105.278713</v>
      </c>
      <c r="I54" s="343">
        <v>105.95132</v>
      </c>
      <c r="J54" s="336">
        <v>95.842602999999997</v>
      </c>
      <c r="K54" s="344">
        <v>101.42416900000001</v>
      </c>
      <c r="L54" s="336">
        <v>96.527171999999993</v>
      </c>
      <c r="M54" s="336">
        <v>105.95155200000001</v>
      </c>
      <c r="N54" s="363">
        <v>97.071162999999999</v>
      </c>
      <c r="O54" s="343">
        <v>102.459609</v>
      </c>
      <c r="P54" s="336">
        <v>95.238935999999995</v>
      </c>
      <c r="Q54" s="363">
        <v>105.087636</v>
      </c>
      <c r="R54" s="343">
        <v>96.368740000000003</v>
      </c>
      <c r="S54" s="336">
        <v>99.475371999999993</v>
      </c>
      <c r="T54" s="363">
        <v>105.775238</v>
      </c>
      <c r="U54" s="343">
        <v>103.513531</v>
      </c>
      <c r="V54" s="336">
        <v>96.116629000000003</v>
      </c>
      <c r="W54" s="363">
        <v>100.10041099999999</v>
      </c>
      <c r="X54" s="336">
        <v>103.882234</v>
      </c>
      <c r="Y54" s="336">
        <v>95.601240000000004</v>
      </c>
      <c r="Z54" s="345">
        <v>98.571296000000004</v>
      </c>
    </row>
    <row r="55" spans="2:26" ht="13" thickBot="1" x14ac:dyDescent="0.35">
      <c r="B55" s="346" t="s">
        <v>36</v>
      </c>
      <c r="C55" s="350">
        <v>58.120041000000001</v>
      </c>
      <c r="D55" s="347">
        <v>52.923366000000001</v>
      </c>
      <c r="E55" s="348">
        <v>55.311847999999998</v>
      </c>
      <c r="F55" s="350">
        <v>28.684497</v>
      </c>
      <c r="G55" s="347">
        <v>32.259334000000003</v>
      </c>
      <c r="H55" s="348">
        <v>26.993950000000002</v>
      </c>
      <c r="I55" s="350">
        <v>54.818002999999997</v>
      </c>
      <c r="J55" s="347">
        <v>55.221867000000003</v>
      </c>
      <c r="K55" s="348">
        <v>58.433734000000001</v>
      </c>
      <c r="L55" s="347">
        <v>57.350327</v>
      </c>
      <c r="M55" s="347">
        <v>50.883350999999998</v>
      </c>
      <c r="N55" s="348">
        <v>55.587560000000003</v>
      </c>
      <c r="O55" s="350">
        <v>35.183571000000001</v>
      </c>
      <c r="P55" s="347">
        <v>39.149357000000002</v>
      </c>
      <c r="Q55" s="348">
        <v>40.781272000000001</v>
      </c>
      <c r="R55" s="350">
        <v>37.236829</v>
      </c>
      <c r="S55" s="347">
        <v>43.296024000000003</v>
      </c>
      <c r="T55" s="348">
        <v>39.394840000000002</v>
      </c>
      <c r="U55" s="350">
        <v>51.769665000000003</v>
      </c>
      <c r="V55" s="347">
        <v>53.412702000000003</v>
      </c>
      <c r="W55" s="348">
        <v>57.431019999999997</v>
      </c>
      <c r="X55" s="347">
        <v>54.193989999999999</v>
      </c>
      <c r="Y55" s="347">
        <v>49.053820000000002</v>
      </c>
      <c r="Z55" s="349">
        <v>56.801720000000003</v>
      </c>
    </row>
    <row r="57" spans="2:26" ht="14" x14ac:dyDescent="0.3">
      <c r="B57" s="664"/>
      <c r="C57" s="664"/>
      <c r="D57" s="664"/>
      <c r="E57" s="664"/>
      <c r="F57" s="664"/>
      <c r="G57" s="664"/>
      <c r="H57" s="664"/>
      <c r="I57" s="364"/>
      <c r="J57" s="664"/>
      <c r="K57" s="664"/>
      <c r="L57" s="664"/>
      <c r="M57" s="664"/>
      <c r="N57" s="664"/>
      <c r="O57" s="664"/>
      <c r="P57" s="664"/>
      <c r="Q57" s="364"/>
    </row>
    <row r="58" spans="2:26" s="366" customFormat="1" ht="14" x14ac:dyDescent="0.3">
      <c r="B58" s="555" t="s">
        <v>311</v>
      </c>
      <c r="C58" s="665"/>
      <c r="D58" s="666"/>
      <c r="E58" s="666"/>
      <c r="F58" s="666"/>
      <c r="G58" s="666"/>
      <c r="H58" s="666"/>
      <c r="I58" s="666"/>
      <c r="J58" s="555" t="s">
        <v>312</v>
      </c>
      <c r="M58" s="336"/>
      <c r="N58" s="665"/>
      <c r="O58" s="666"/>
      <c r="P58" s="666"/>
      <c r="Q58" s="666"/>
      <c r="R58" s="666"/>
      <c r="S58" s="666"/>
      <c r="T58" s="666"/>
    </row>
    <row r="59" spans="2:26" s="366" customFormat="1" ht="14.5" thickBot="1" x14ac:dyDescent="0.35">
      <c r="B59" s="336" t="s">
        <v>26</v>
      </c>
      <c r="C59" s="365"/>
      <c r="D59" s="365"/>
      <c r="E59" s="365"/>
      <c r="F59" s="365"/>
      <c r="G59" s="365"/>
      <c r="H59" s="365"/>
      <c r="I59" s="365"/>
      <c r="J59" s="336" t="s">
        <v>26</v>
      </c>
      <c r="M59" s="336"/>
      <c r="N59" s="365"/>
      <c r="O59" s="365"/>
      <c r="P59" s="365"/>
      <c r="Q59" s="365"/>
      <c r="R59" s="365"/>
      <c r="S59" s="365"/>
      <c r="T59" s="365"/>
    </row>
    <row r="60" spans="2:26" x14ac:dyDescent="0.3">
      <c r="B60" s="667" t="s">
        <v>17</v>
      </c>
      <c r="C60" s="669" t="s">
        <v>18</v>
      </c>
      <c r="D60" s="662" t="s">
        <v>19</v>
      </c>
      <c r="E60" s="671" t="s">
        <v>20</v>
      </c>
      <c r="F60" s="662" t="s">
        <v>21</v>
      </c>
      <c r="G60" s="673" t="s">
        <v>22</v>
      </c>
      <c r="H60" s="674"/>
      <c r="I60" s="367"/>
      <c r="J60" s="667" t="s">
        <v>17</v>
      </c>
      <c r="K60" s="669" t="s">
        <v>18</v>
      </c>
      <c r="L60" s="662" t="s">
        <v>19</v>
      </c>
      <c r="M60" s="671" t="s">
        <v>20</v>
      </c>
      <c r="N60" s="662" t="s">
        <v>21</v>
      </c>
      <c r="O60" s="673" t="s">
        <v>22</v>
      </c>
      <c r="P60" s="674"/>
      <c r="Q60" s="556"/>
    </row>
    <row r="61" spans="2:26" ht="13" thickBot="1" x14ac:dyDescent="0.35">
      <c r="B61" s="668"/>
      <c r="C61" s="670"/>
      <c r="D61" s="663"/>
      <c r="E61" s="672"/>
      <c r="F61" s="663"/>
      <c r="G61" s="368" t="s">
        <v>23</v>
      </c>
      <c r="H61" s="349" t="s">
        <v>24</v>
      </c>
      <c r="I61" s="367"/>
      <c r="J61" s="668"/>
      <c r="K61" s="670"/>
      <c r="L61" s="663"/>
      <c r="M61" s="672"/>
      <c r="N61" s="663"/>
      <c r="O61" s="368" t="s">
        <v>23</v>
      </c>
      <c r="P61" s="349" t="s">
        <v>24</v>
      </c>
      <c r="Q61" s="556"/>
    </row>
    <row r="62" spans="2:26" x14ac:dyDescent="0.3">
      <c r="B62" s="369" t="s">
        <v>0</v>
      </c>
      <c r="C62" s="370" t="s">
        <v>1</v>
      </c>
      <c r="D62" s="371">
        <v>-1.0780439999999913</v>
      </c>
      <c r="E62" s="372">
        <v>4.040124685463093</v>
      </c>
      <c r="F62" s="373">
        <v>0.99999249582517835</v>
      </c>
      <c r="G62" s="374">
        <v>-15.065564484312441</v>
      </c>
      <c r="H62" s="375">
        <v>12.909476484312458</v>
      </c>
      <c r="I62" s="367"/>
      <c r="J62" s="369" t="s">
        <v>0</v>
      </c>
      <c r="K62" s="376" t="s">
        <v>1</v>
      </c>
      <c r="L62" s="377" t="s">
        <v>313</v>
      </c>
      <c r="M62" s="372">
        <v>2.4296582395766246</v>
      </c>
      <c r="N62" s="373">
        <v>2.2753818584853036E-7</v>
      </c>
      <c r="O62" s="374">
        <v>17.72731503925209</v>
      </c>
      <c r="P62" s="375">
        <v>34.551000960747906</v>
      </c>
      <c r="Q62" s="556"/>
    </row>
    <row r="63" spans="2:26" x14ac:dyDescent="0.3">
      <c r="B63" s="378"/>
      <c r="C63" s="379" t="s">
        <v>667</v>
      </c>
      <c r="D63" s="380">
        <v>-1.0725856666666687</v>
      </c>
      <c r="E63" s="381">
        <v>4.040124685463093</v>
      </c>
      <c r="F63" s="382">
        <v>0.99999275239689245</v>
      </c>
      <c r="G63" s="383">
        <v>-15.060106150979118</v>
      </c>
      <c r="H63" s="384">
        <v>12.914934817645781</v>
      </c>
      <c r="I63" s="367"/>
      <c r="J63" s="378"/>
      <c r="K63" s="385" t="s">
        <v>667</v>
      </c>
      <c r="L63" s="386">
        <v>-0.70611633333334112</v>
      </c>
      <c r="M63" s="381">
        <v>2.4296582395766246</v>
      </c>
      <c r="N63" s="382">
        <v>0.99998654197622305</v>
      </c>
      <c r="O63" s="383">
        <v>-9.1179592940812473</v>
      </c>
      <c r="P63" s="384">
        <v>7.705726627414565</v>
      </c>
      <c r="Q63" s="556"/>
    </row>
    <row r="64" spans="2:26" x14ac:dyDescent="0.3">
      <c r="B64" s="378"/>
      <c r="C64" s="379" t="s">
        <v>668</v>
      </c>
      <c r="D64" s="380">
        <v>0.15014933333333147</v>
      </c>
      <c r="E64" s="381">
        <v>4.040124685463093</v>
      </c>
      <c r="F64" s="382">
        <v>0.99999999999197475</v>
      </c>
      <c r="G64" s="383">
        <v>-13.837371150979118</v>
      </c>
      <c r="H64" s="384">
        <v>14.137669817645781</v>
      </c>
      <c r="I64" s="367"/>
      <c r="J64" s="378"/>
      <c r="K64" s="385" t="s">
        <v>668</v>
      </c>
      <c r="L64" s="386">
        <v>0.84467233333333525</v>
      </c>
      <c r="M64" s="381">
        <v>2.4296582395766246</v>
      </c>
      <c r="N64" s="382">
        <v>0.99995456196922117</v>
      </c>
      <c r="O64" s="383">
        <v>-7.5671706274145709</v>
      </c>
      <c r="P64" s="384">
        <v>9.2565152940812414</v>
      </c>
      <c r="Q64" s="556"/>
    </row>
    <row r="65" spans="2:17" x14ac:dyDescent="0.3">
      <c r="B65" s="378"/>
      <c r="C65" s="379" t="s">
        <v>58</v>
      </c>
      <c r="D65" s="380">
        <v>-0.92861533333332602</v>
      </c>
      <c r="E65" s="381">
        <v>4.040124685463093</v>
      </c>
      <c r="F65" s="382">
        <v>0.99999730870332526</v>
      </c>
      <c r="G65" s="383">
        <v>-14.916135817645776</v>
      </c>
      <c r="H65" s="384">
        <v>13.058905150979124</v>
      </c>
      <c r="I65" s="367"/>
      <c r="J65" s="378"/>
      <c r="K65" s="385" t="s">
        <v>58</v>
      </c>
      <c r="L65" s="387" t="s">
        <v>314</v>
      </c>
      <c r="M65" s="381">
        <v>2.4296582395766246</v>
      </c>
      <c r="N65" s="382">
        <v>6.1806498677818844E-5</v>
      </c>
      <c r="O65" s="383">
        <v>8.6685087059187591</v>
      </c>
      <c r="P65" s="384">
        <v>25.49219462741457</v>
      </c>
      <c r="Q65" s="556"/>
    </row>
    <row r="66" spans="2:17" x14ac:dyDescent="0.3">
      <c r="B66" s="378"/>
      <c r="C66" s="379" t="s">
        <v>59</v>
      </c>
      <c r="D66" s="380">
        <v>-0.53967166666666344</v>
      </c>
      <c r="E66" s="381">
        <v>4.040124685463093</v>
      </c>
      <c r="F66" s="382">
        <v>0.99999993750651173</v>
      </c>
      <c r="G66" s="383">
        <v>-14.527192150979113</v>
      </c>
      <c r="H66" s="384">
        <v>13.447848817645786</v>
      </c>
      <c r="I66" s="367"/>
      <c r="J66" s="378"/>
      <c r="K66" s="385" t="s">
        <v>59</v>
      </c>
      <c r="L66" s="387" t="s">
        <v>315</v>
      </c>
      <c r="M66" s="381">
        <v>2.4296582395766246</v>
      </c>
      <c r="N66" s="382">
        <v>1.9739389740980329E-4</v>
      </c>
      <c r="O66" s="383">
        <v>7.0640110392520921</v>
      </c>
      <c r="P66" s="384">
        <v>23.887696960747903</v>
      </c>
      <c r="Q66" s="556"/>
    </row>
    <row r="67" spans="2:17" x14ac:dyDescent="0.3">
      <c r="B67" s="378"/>
      <c r="C67" s="379" t="s">
        <v>701</v>
      </c>
      <c r="D67" s="380">
        <v>8.9921333333336406E-2</v>
      </c>
      <c r="E67" s="381">
        <v>4.040124685463093</v>
      </c>
      <c r="F67" s="382">
        <v>0.99999999999978062</v>
      </c>
      <c r="G67" s="383">
        <v>-13.897599150979113</v>
      </c>
      <c r="H67" s="384">
        <v>14.077441817645786</v>
      </c>
      <c r="I67" s="367"/>
      <c r="J67" s="378"/>
      <c r="K67" s="385" t="s">
        <v>701</v>
      </c>
      <c r="L67" s="386">
        <v>1.2472893333333346</v>
      </c>
      <c r="M67" s="381">
        <v>2.4296582395766246</v>
      </c>
      <c r="N67" s="382">
        <v>0.99939778148851544</v>
      </c>
      <c r="O67" s="383">
        <v>-7.1645536274145716</v>
      </c>
      <c r="P67" s="384">
        <v>9.6591322940812407</v>
      </c>
      <c r="Q67" s="556"/>
    </row>
    <row r="68" spans="2:17" ht="13" thickBot="1" x14ac:dyDescent="0.35">
      <c r="B68" s="388"/>
      <c r="C68" s="389" t="s">
        <v>696</v>
      </c>
      <c r="D68" s="390">
        <v>0.64852166666666733</v>
      </c>
      <c r="E68" s="391">
        <v>4.040124685463093</v>
      </c>
      <c r="F68" s="392">
        <v>0.99999977571091492</v>
      </c>
      <c r="G68" s="393">
        <v>-13.338998817645782</v>
      </c>
      <c r="H68" s="394">
        <v>14.636042150979117</v>
      </c>
      <c r="I68" s="367"/>
      <c r="J68" s="388"/>
      <c r="K68" s="395" t="s">
        <v>696</v>
      </c>
      <c r="L68" s="396">
        <v>2.1019083333333342</v>
      </c>
      <c r="M68" s="391">
        <v>2.4296582395766246</v>
      </c>
      <c r="N68" s="392">
        <v>0.98537199881699544</v>
      </c>
      <c r="O68" s="393">
        <v>-6.309934627414572</v>
      </c>
      <c r="P68" s="394">
        <v>10.51375129408124</v>
      </c>
      <c r="Q68" s="556"/>
    </row>
    <row r="69" spans="2:17" x14ac:dyDescent="0.3">
      <c r="B69" s="397" t="s">
        <v>1</v>
      </c>
      <c r="C69" s="398" t="s">
        <v>0</v>
      </c>
      <c r="D69" s="399">
        <v>1.0780439999999913</v>
      </c>
      <c r="E69" s="400">
        <v>4.040124685463093</v>
      </c>
      <c r="F69" s="401">
        <v>0.99999249582517835</v>
      </c>
      <c r="G69" s="402">
        <v>-12.909476484312458</v>
      </c>
      <c r="H69" s="403">
        <v>15.065564484312441</v>
      </c>
      <c r="I69" s="367"/>
      <c r="J69" s="397" t="s">
        <v>1</v>
      </c>
      <c r="K69" s="398" t="s">
        <v>0</v>
      </c>
      <c r="L69" s="404" t="s">
        <v>316</v>
      </c>
      <c r="M69" s="400">
        <v>2.4296582395766246</v>
      </c>
      <c r="N69" s="401">
        <v>2.2753818584853036E-7</v>
      </c>
      <c r="O69" s="402">
        <v>-34.551000960747906</v>
      </c>
      <c r="P69" s="403">
        <v>-17.72731503925209</v>
      </c>
      <c r="Q69" s="556"/>
    </row>
    <row r="70" spans="2:17" x14ac:dyDescent="0.3">
      <c r="B70" s="378"/>
      <c r="C70" s="379" t="s">
        <v>667</v>
      </c>
      <c r="D70" s="380">
        <v>5.4583333333226847E-3</v>
      </c>
      <c r="E70" s="381">
        <v>4.040124685463093</v>
      </c>
      <c r="F70" s="382">
        <v>1</v>
      </c>
      <c r="G70" s="383">
        <v>-13.982062150979127</v>
      </c>
      <c r="H70" s="384">
        <v>13.992978817645772</v>
      </c>
      <c r="I70" s="367"/>
      <c r="J70" s="378"/>
      <c r="K70" s="385" t="s">
        <v>667</v>
      </c>
      <c r="L70" s="387" t="s">
        <v>317</v>
      </c>
      <c r="M70" s="381">
        <v>2.4296582395766246</v>
      </c>
      <c r="N70" s="382">
        <v>1.5617643478460508E-7</v>
      </c>
      <c r="O70" s="383">
        <v>-35.257117294081247</v>
      </c>
      <c r="P70" s="384">
        <v>-18.433431372585432</v>
      </c>
      <c r="Q70" s="556"/>
    </row>
    <row r="71" spans="2:17" x14ac:dyDescent="0.3">
      <c r="B71" s="378"/>
      <c r="C71" s="379" t="s">
        <v>668</v>
      </c>
      <c r="D71" s="380">
        <v>1.2281933333333228</v>
      </c>
      <c r="E71" s="381">
        <v>4.040124685463093</v>
      </c>
      <c r="F71" s="382">
        <v>0.9999817102302202</v>
      </c>
      <c r="G71" s="383">
        <v>-12.759327150979127</v>
      </c>
      <c r="H71" s="384">
        <v>15.215713817645772</v>
      </c>
      <c r="I71" s="367"/>
      <c r="J71" s="378"/>
      <c r="K71" s="385" t="s">
        <v>668</v>
      </c>
      <c r="L71" s="387" t="s">
        <v>318</v>
      </c>
      <c r="M71" s="381">
        <v>2.4296582395766246</v>
      </c>
      <c r="N71" s="382">
        <v>3.605870100287234E-7</v>
      </c>
      <c r="O71" s="383">
        <v>-33.706328627414571</v>
      </c>
      <c r="P71" s="384">
        <v>-16.882642705918755</v>
      </c>
      <c r="Q71" s="556"/>
    </row>
    <row r="72" spans="2:17" x14ac:dyDescent="0.3">
      <c r="B72" s="378"/>
      <c r="C72" s="379" t="s">
        <v>58</v>
      </c>
      <c r="D72" s="380">
        <v>0.14942866666666532</v>
      </c>
      <c r="E72" s="381">
        <v>4.040124685463093</v>
      </c>
      <c r="F72" s="382">
        <v>0.99999999999224043</v>
      </c>
      <c r="G72" s="383">
        <v>-13.838091817645784</v>
      </c>
      <c r="H72" s="384">
        <v>14.136949150979115</v>
      </c>
      <c r="I72" s="367"/>
      <c r="J72" s="378"/>
      <c r="K72" s="385" t="s">
        <v>58</v>
      </c>
      <c r="L72" s="387" t="s">
        <v>319</v>
      </c>
      <c r="M72" s="381">
        <v>2.4296582395766246</v>
      </c>
      <c r="N72" s="382">
        <v>3.0189914957068131E-2</v>
      </c>
      <c r="O72" s="383">
        <v>-17.470649294081241</v>
      </c>
      <c r="P72" s="384">
        <v>-0.64696337258542691</v>
      </c>
      <c r="Q72" s="556"/>
    </row>
    <row r="73" spans="2:17" x14ac:dyDescent="0.3">
      <c r="B73" s="378"/>
      <c r="C73" s="379" t="s">
        <v>59</v>
      </c>
      <c r="D73" s="380">
        <v>0.5383723333333279</v>
      </c>
      <c r="E73" s="381">
        <v>4.040124685463093</v>
      </c>
      <c r="F73" s="382">
        <v>0.9999999385466577</v>
      </c>
      <c r="G73" s="383">
        <v>-13.449148150979122</v>
      </c>
      <c r="H73" s="384">
        <v>14.525892817645778</v>
      </c>
      <c r="I73" s="367"/>
      <c r="J73" s="378"/>
      <c r="K73" s="385" t="s">
        <v>59</v>
      </c>
      <c r="L73" s="387" t="s">
        <v>320</v>
      </c>
      <c r="M73" s="381">
        <v>2.4296582395766246</v>
      </c>
      <c r="N73" s="382">
        <v>8.3883365749150007E-3</v>
      </c>
      <c r="O73" s="383">
        <v>-19.075146960747908</v>
      </c>
      <c r="P73" s="384">
        <v>-2.251461039252094</v>
      </c>
      <c r="Q73" s="556"/>
    </row>
    <row r="74" spans="2:17" x14ac:dyDescent="0.3">
      <c r="B74" s="378"/>
      <c r="C74" s="379" t="s">
        <v>701</v>
      </c>
      <c r="D74" s="380">
        <v>1.1679653333333277</v>
      </c>
      <c r="E74" s="381">
        <v>4.040124685463093</v>
      </c>
      <c r="F74" s="382">
        <v>0.99998701900476583</v>
      </c>
      <c r="G74" s="383">
        <v>-12.819555150979122</v>
      </c>
      <c r="H74" s="384">
        <v>15.155485817645777</v>
      </c>
      <c r="I74" s="367"/>
      <c r="J74" s="378"/>
      <c r="K74" s="385" t="s">
        <v>701</v>
      </c>
      <c r="L74" s="387" t="s">
        <v>321</v>
      </c>
      <c r="M74" s="381">
        <v>2.4296582395766246</v>
      </c>
      <c r="N74" s="382">
        <v>4.5089470313008917E-7</v>
      </c>
      <c r="O74" s="383">
        <v>-33.303711627414572</v>
      </c>
      <c r="P74" s="384">
        <v>-16.480025705918756</v>
      </c>
      <c r="Q74" s="556"/>
    </row>
    <row r="75" spans="2:17" ht="13" thickBot="1" x14ac:dyDescent="0.35">
      <c r="B75" s="388"/>
      <c r="C75" s="389" t="s">
        <v>696</v>
      </c>
      <c r="D75" s="405">
        <v>1.7265656666666587</v>
      </c>
      <c r="E75" s="391">
        <v>4.040124685463093</v>
      </c>
      <c r="F75" s="392">
        <v>0.9998190240139424</v>
      </c>
      <c r="G75" s="393">
        <v>-12.260954817645791</v>
      </c>
      <c r="H75" s="394">
        <v>15.714086150979108</v>
      </c>
      <c r="I75" s="367"/>
      <c r="J75" s="388"/>
      <c r="K75" s="395" t="s">
        <v>696</v>
      </c>
      <c r="L75" s="406" t="s">
        <v>322</v>
      </c>
      <c r="M75" s="391">
        <v>2.4296582395766246</v>
      </c>
      <c r="N75" s="392">
        <v>7.3111366893918728E-7</v>
      </c>
      <c r="O75" s="393">
        <v>-32.449092627414572</v>
      </c>
      <c r="P75" s="394">
        <v>-15.625406705918758</v>
      </c>
      <c r="Q75" s="556"/>
    </row>
    <row r="76" spans="2:17" x14ac:dyDescent="0.3">
      <c r="B76" s="397" t="s">
        <v>667</v>
      </c>
      <c r="C76" s="398" t="s">
        <v>0</v>
      </c>
      <c r="D76" s="399">
        <v>1.0725856666666687</v>
      </c>
      <c r="E76" s="400">
        <v>4.040124685463093</v>
      </c>
      <c r="F76" s="401">
        <v>0.99999275239689245</v>
      </c>
      <c r="G76" s="402">
        <v>-12.914934817645781</v>
      </c>
      <c r="H76" s="403">
        <v>15.060106150979118</v>
      </c>
      <c r="I76" s="367"/>
      <c r="J76" s="397" t="s">
        <v>667</v>
      </c>
      <c r="K76" s="398" t="s">
        <v>0</v>
      </c>
      <c r="L76" s="399">
        <v>0.70611633333334112</v>
      </c>
      <c r="M76" s="400">
        <v>2.4296582395766246</v>
      </c>
      <c r="N76" s="401">
        <v>0.99998654197622305</v>
      </c>
      <c r="O76" s="402">
        <v>-7.705726627414565</v>
      </c>
      <c r="P76" s="403">
        <v>9.1179592940812473</v>
      </c>
      <c r="Q76" s="556"/>
    </row>
    <row r="77" spans="2:17" x14ac:dyDescent="0.3">
      <c r="B77" s="378"/>
      <c r="C77" s="379" t="s">
        <v>1</v>
      </c>
      <c r="D77" s="380">
        <v>-5.4583333333226847E-3</v>
      </c>
      <c r="E77" s="381">
        <v>4.040124685463093</v>
      </c>
      <c r="F77" s="382">
        <v>1</v>
      </c>
      <c r="G77" s="383">
        <v>-13.992978817645772</v>
      </c>
      <c r="H77" s="384">
        <v>13.982062150979127</v>
      </c>
      <c r="I77" s="367"/>
      <c r="J77" s="378"/>
      <c r="K77" s="385" t="s">
        <v>1</v>
      </c>
      <c r="L77" s="387" t="s">
        <v>323</v>
      </c>
      <c r="M77" s="381">
        <v>2.4296582395766246</v>
      </c>
      <c r="N77" s="382">
        <v>1.5617643478460508E-7</v>
      </c>
      <c r="O77" s="383">
        <v>18.433431372585432</v>
      </c>
      <c r="P77" s="384">
        <v>35.257117294081247</v>
      </c>
      <c r="Q77" s="556"/>
    </row>
    <row r="78" spans="2:17" x14ac:dyDescent="0.3">
      <c r="B78" s="378"/>
      <c r="C78" s="379" t="s">
        <v>668</v>
      </c>
      <c r="D78" s="380">
        <v>1.2227350000000001</v>
      </c>
      <c r="E78" s="381">
        <v>4.040124685463093</v>
      </c>
      <c r="F78" s="382">
        <v>0.99998225671419438</v>
      </c>
      <c r="G78" s="383">
        <v>-12.76478548431245</v>
      </c>
      <c r="H78" s="384">
        <v>15.21025548431245</v>
      </c>
      <c r="I78" s="367"/>
      <c r="J78" s="378"/>
      <c r="K78" s="385" t="s">
        <v>668</v>
      </c>
      <c r="L78" s="386">
        <v>1.5507886666666764</v>
      </c>
      <c r="M78" s="381">
        <v>2.4296582395766246</v>
      </c>
      <c r="N78" s="382">
        <v>0.99759914603280542</v>
      </c>
      <c r="O78" s="383">
        <v>-6.8610542940812298</v>
      </c>
      <c r="P78" s="384">
        <v>9.9626316274145825</v>
      </c>
      <c r="Q78" s="556"/>
    </row>
    <row r="79" spans="2:17" x14ac:dyDescent="0.3">
      <c r="B79" s="378"/>
      <c r="C79" s="379" t="s">
        <v>58</v>
      </c>
      <c r="D79" s="380">
        <v>0.14397033333334264</v>
      </c>
      <c r="E79" s="381">
        <v>4.040124685463093</v>
      </c>
      <c r="F79" s="382">
        <v>0.99999999999408784</v>
      </c>
      <c r="G79" s="383">
        <v>-13.843550150979107</v>
      </c>
      <c r="H79" s="384">
        <v>14.131490817645792</v>
      </c>
      <c r="I79" s="367"/>
      <c r="J79" s="378"/>
      <c r="K79" s="385" t="s">
        <v>58</v>
      </c>
      <c r="L79" s="387" t="s">
        <v>324</v>
      </c>
      <c r="M79" s="381">
        <v>2.4296582395766246</v>
      </c>
      <c r="N79" s="382">
        <v>3.7703169857961072E-5</v>
      </c>
      <c r="O79" s="383">
        <v>9.3746250392521002</v>
      </c>
      <c r="P79" s="384">
        <v>26.198310960747911</v>
      </c>
      <c r="Q79" s="556"/>
    </row>
    <row r="80" spans="2:17" x14ac:dyDescent="0.3">
      <c r="B80" s="378"/>
      <c r="C80" s="379" t="s">
        <v>59</v>
      </c>
      <c r="D80" s="380">
        <v>0.53291400000000522</v>
      </c>
      <c r="E80" s="381">
        <v>4.040124685463093</v>
      </c>
      <c r="F80" s="382">
        <v>0.99999994275621173</v>
      </c>
      <c r="G80" s="383">
        <v>-13.454606484312444</v>
      </c>
      <c r="H80" s="384">
        <v>14.520434484312455</v>
      </c>
      <c r="I80" s="367"/>
      <c r="J80" s="378"/>
      <c r="K80" s="385" t="s">
        <v>59</v>
      </c>
      <c r="L80" s="387" t="s">
        <v>325</v>
      </c>
      <c r="M80" s="381">
        <v>2.4296582395766246</v>
      </c>
      <c r="N80" s="382">
        <v>1.1765046876843765E-4</v>
      </c>
      <c r="O80" s="383">
        <v>7.7701273725854332</v>
      </c>
      <c r="P80" s="384">
        <v>24.593813294081244</v>
      </c>
      <c r="Q80" s="556"/>
    </row>
    <row r="81" spans="2:17" x14ac:dyDescent="0.3">
      <c r="B81" s="378"/>
      <c r="C81" s="379" t="s">
        <v>701</v>
      </c>
      <c r="D81" s="380">
        <v>1.1625070000000051</v>
      </c>
      <c r="E81" s="381">
        <v>4.040124685463093</v>
      </c>
      <c r="F81" s="382">
        <v>0.99998742764939197</v>
      </c>
      <c r="G81" s="383">
        <v>-12.825013484312445</v>
      </c>
      <c r="H81" s="384">
        <v>15.150027484312455</v>
      </c>
      <c r="I81" s="367"/>
      <c r="J81" s="378"/>
      <c r="K81" s="385" t="s">
        <v>701</v>
      </c>
      <c r="L81" s="386">
        <v>1.9534056666666757</v>
      </c>
      <c r="M81" s="381">
        <v>2.4296582395766246</v>
      </c>
      <c r="N81" s="382">
        <v>0.9903764877850747</v>
      </c>
      <c r="O81" s="383">
        <v>-6.4584372940812305</v>
      </c>
      <c r="P81" s="384">
        <v>10.365248627414582</v>
      </c>
      <c r="Q81" s="556"/>
    </row>
    <row r="82" spans="2:17" ht="13" thickBot="1" x14ac:dyDescent="0.35">
      <c r="B82" s="388"/>
      <c r="C82" s="389" t="s">
        <v>696</v>
      </c>
      <c r="D82" s="405">
        <v>1.721107333333336</v>
      </c>
      <c r="E82" s="391">
        <v>4.040124685463093</v>
      </c>
      <c r="F82" s="392">
        <v>0.99982278443925354</v>
      </c>
      <c r="G82" s="393">
        <v>-12.266413150979114</v>
      </c>
      <c r="H82" s="394">
        <v>15.708627817645786</v>
      </c>
      <c r="I82" s="367"/>
      <c r="J82" s="388"/>
      <c r="K82" s="395" t="s">
        <v>696</v>
      </c>
      <c r="L82" s="396">
        <v>2.8080246666666753</v>
      </c>
      <c r="M82" s="391">
        <v>2.4296582395766246</v>
      </c>
      <c r="N82" s="392">
        <v>0.93342921054921102</v>
      </c>
      <c r="O82" s="393">
        <v>-5.6038182940812309</v>
      </c>
      <c r="P82" s="394">
        <v>11.219867627414581</v>
      </c>
      <c r="Q82" s="556"/>
    </row>
    <row r="83" spans="2:17" x14ac:dyDescent="0.3">
      <c r="B83" s="397" t="s">
        <v>668</v>
      </c>
      <c r="C83" s="398" t="s">
        <v>0</v>
      </c>
      <c r="D83" s="399">
        <v>-0.15014933333333147</v>
      </c>
      <c r="E83" s="400">
        <v>4.040124685463093</v>
      </c>
      <c r="F83" s="401">
        <v>0.99999999999197475</v>
      </c>
      <c r="G83" s="402">
        <v>-14.137669817645781</v>
      </c>
      <c r="H83" s="403">
        <v>13.837371150979118</v>
      </c>
      <c r="I83" s="367"/>
      <c r="J83" s="397" t="s">
        <v>668</v>
      </c>
      <c r="K83" s="398" t="s">
        <v>0</v>
      </c>
      <c r="L83" s="399">
        <v>-0.84467233333333525</v>
      </c>
      <c r="M83" s="400">
        <v>2.4296582395766246</v>
      </c>
      <c r="N83" s="401">
        <v>0.99995456196922117</v>
      </c>
      <c r="O83" s="402">
        <v>-9.2565152940812414</v>
      </c>
      <c r="P83" s="403">
        <v>7.5671706274145709</v>
      </c>
      <c r="Q83" s="556"/>
    </row>
    <row r="84" spans="2:17" x14ac:dyDescent="0.3">
      <c r="B84" s="378"/>
      <c r="C84" s="379" t="s">
        <v>1</v>
      </c>
      <c r="D84" s="380">
        <v>-1.2281933333333228</v>
      </c>
      <c r="E84" s="381">
        <v>4.040124685463093</v>
      </c>
      <c r="F84" s="382">
        <v>0.9999817102302202</v>
      </c>
      <c r="G84" s="383">
        <v>-15.215713817645772</v>
      </c>
      <c r="H84" s="384">
        <v>12.759327150979127</v>
      </c>
      <c r="I84" s="367"/>
      <c r="J84" s="378"/>
      <c r="K84" s="385" t="s">
        <v>1</v>
      </c>
      <c r="L84" s="387" t="s">
        <v>326</v>
      </c>
      <c r="M84" s="381">
        <v>2.4296582395766246</v>
      </c>
      <c r="N84" s="382">
        <v>3.605870100287234E-7</v>
      </c>
      <c r="O84" s="383">
        <v>16.882642705918755</v>
      </c>
      <c r="P84" s="384">
        <v>33.706328627414571</v>
      </c>
      <c r="Q84" s="556"/>
    </row>
    <row r="85" spans="2:17" x14ac:dyDescent="0.3">
      <c r="B85" s="378"/>
      <c r="C85" s="379" t="s">
        <v>667</v>
      </c>
      <c r="D85" s="380">
        <v>-1.2227350000000001</v>
      </c>
      <c r="E85" s="381">
        <v>4.040124685463093</v>
      </c>
      <c r="F85" s="382">
        <v>0.99998225671419438</v>
      </c>
      <c r="G85" s="383">
        <v>-15.21025548431245</v>
      </c>
      <c r="H85" s="384">
        <v>12.76478548431245</v>
      </c>
      <c r="I85" s="367"/>
      <c r="J85" s="378"/>
      <c r="K85" s="385" t="s">
        <v>667</v>
      </c>
      <c r="L85" s="386">
        <v>-1.5507886666666764</v>
      </c>
      <c r="M85" s="381">
        <v>2.4296582395766246</v>
      </c>
      <c r="N85" s="382">
        <v>0.99759914603280542</v>
      </c>
      <c r="O85" s="383">
        <v>-9.9626316274145825</v>
      </c>
      <c r="P85" s="384">
        <v>6.8610542940812298</v>
      </c>
      <c r="Q85" s="556"/>
    </row>
    <row r="86" spans="2:17" x14ac:dyDescent="0.3">
      <c r="B86" s="378"/>
      <c r="C86" s="379" t="s">
        <v>58</v>
      </c>
      <c r="D86" s="380">
        <v>-1.0787646666666575</v>
      </c>
      <c r="E86" s="381">
        <v>4.040124685463093</v>
      </c>
      <c r="F86" s="382">
        <v>0.99999246138140674</v>
      </c>
      <c r="G86" s="383">
        <v>-15.066285150979107</v>
      </c>
      <c r="H86" s="384">
        <v>12.908755817645792</v>
      </c>
      <c r="I86" s="367"/>
      <c r="J86" s="378"/>
      <c r="K86" s="385" t="s">
        <v>58</v>
      </c>
      <c r="L86" s="387" t="s">
        <v>327</v>
      </c>
      <c r="M86" s="381">
        <v>2.4296582395766246</v>
      </c>
      <c r="N86" s="382">
        <v>1.1315624034291538E-4</v>
      </c>
      <c r="O86" s="383">
        <v>7.8238363725854239</v>
      </c>
      <c r="P86" s="384">
        <v>24.647522294081234</v>
      </c>
      <c r="Q86" s="556"/>
    </row>
    <row r="87" spans="2:17" x14ac:dyDescent="0.3">
      <c r="B87" s="378"/>
      <c r="C87" s="379" t="s">
        <v>59</v>
      </c>
      <c r="D87" s="380">
        <v>-0.68982099999999491</v>
      </c>
      <c r="E87" s="381">
        <v>4.040124685463093</v>
      </c>
      <c r="F87" s="382">
        <v>0.99999965568298943</v>
      </c>
      <c r="G87" s="383">
        <v>-14.677341484312445</v>
      </c>
      <c r="H87" s="384">
        <v>13.297699484312455</v>
      </c>
      <c r="I87" s="367"/>
      <c r="J87" s="378"/>
      <c r="K87" s="385" t="s">
        <v>59</v>
      </c>
      <c r="L87" s="387" t="s">
        <v>328</v>
      </c>
      <c r="M87" s="381">
        <v>2.4296582395766246</v>
      </c>
      <c r="N87" s="382">
        <v>3.7135338701899112E-4</v>
      </c>
      <c r="O87" s="383">
        <v>6.2193387059187568</v>
      </c>
      <c r="P87" s="384">
        <v>23.043024627414567</v>
      </c>
      <c r="Q87" s="556"/>
    </row>
    <row r="88" spans="2:17" x14ac:dyDescent="0.3">
      <c r="B88" s="378"/>
      <c r="C88" s="379" t="s">
        <v>701</v>
      </c>
      <c r="D88" s="380">
        <v>-6.0227999999995063E-2</v>
      </c>
      <c r="E88" s="381">
        <v>4.040124685463093</v>
      </c>
      <c r="F88" s="382">
        <v>0.99999999999998668</v>
      </c>
      <c r="G88" s="383">
        <v>-14.047748484312445</v>
      </c>
      <c r="H88" s="384">
        <v>13.927292484312455</v>
      </c>
      <c r="I88" s="367"/>
      <c r="J88" s="378"/>
      <c r="K88" s="385" t="s">
        <v>701</v>
      </c>
      <c r="L88" s="386">
        <v>0.40261699999999934</v>
      </c>
      <c r="M88" s="381">
        <v>2.4296582395766246</v>
      </c>
      <c r="N88" s="382">
        <v>0.99999972025521677</v>
      </c>
      <c r="O88" s="383">
        <v>-8.0092259607479068</v>
      </c>
      <c r="P88" s="384">
        <v>8.8144599607479055</v>
      </c>
      <c r="Q88" s="556"/>
    </row>
    <row r="89" spans="2:17" ht="13" thickBot="1" x14ac:dyDescent="0.35">
      <c r="B89" s="388"/>
      <c r="C89" s="389" t="s">
        <v>696</v>
      </c>
      <c r="D89" s="405">
        <v>0.49837233333333586</v>
      </c>
      <c r="E89" s="391">
        <v>4.040124685463093</v>
      </c>
      <c r="F89" s="392">
        <v>0.99999996410814396</v>
      </c>
      <c r="G89" s="393">
        <v>-13.489148150979114</v>
      </c>
      <c r="H89" s="394">
        <v>14.485892817645786</v>
      </c>
      <c r="I89" s="367"/>
      <c r="J89" s="388"/>
      <c r="K89" s="395" t="s">
        <v>696</v>
      </c>
      <c r="L89" s="396">
        <v>1.2572359999999989</v>
      </c>
      <c r="M89" s="391">
        <v>2.4296582395766246</v>
      </c>
      <c r="N89" s="392">
        <v>0.99936602161287447</v>
      </c>
      <c r="O89" s="393">
        <v>-7.1546069607479073</v>
      </c>
      <c r="P89" s="394">
        <v>9.6690789607479051</v>
      </c>
      <c r="Q89" s="556"/>
    </row>
    <row r="90" spans="2:17" x14ac:dyDescent="0.3">
      <c r="B90" s="397" t="s">
        <v>58</v>
      </c>
      <c r="C90" s="398" t="s">
        <v>0</v>
      </c>
      <c r="D90" s="399">
        <v>0.92861533333332602</v>
      </c>
      <c r="E90" s="400">
        <v>4.040124685463093</v>
      </c>
      <c r="F90" s="401">
        <v>0.99999730870332526</v>
      </c>
      <c r="G90" s="402">
        <v>-13.058905150979124</v>
      </c>
      <c r="H90" s="403">
        <v>14.916135817645776</v>
      </c>
      <c r="I90" s="367"/>
      <c r="J90" s="397" t="s">
        <v>58</v>
      </c>
      <c r="K90" s="398" t="s">
        <v>0</v>
      </c>
      <c r="L90" s="404" t="s">
        <v>329</v>
      </c>
      <c r="M90" s="400">
        <v>2.4296582395766246</v>
      </c>
      <c r="N90" s="401">
        <v>6.1806498677818844E-5</v>
      </c>
      <c r="O90" s="402">
        <v>-25.49219462741457</v>
      </c>
      <c r="P90" s="403">
        <v>-8.6685087059187591</v>
      </c>
      <c r="Q90" s="556"/>
    </row>
    <row r="91" spans="2:17" x14ac:dyDescent="0.3">
      <c r="B91" s="378"/>
      <c r="C91" s="379" t="s">
        <v>1</v>
      </c>
      <c r="D91" s="380">
        <v>-0.14942866666666532</v>
      </c>
      <c r="E91" s="381">
        <v>4.040124685463093</v>
      </c>
      <c r="F91" s="382">
        <v>0.99999999999224043</v>
      </c>
      <c r="G91" s="383">
        <v>-14.136949150979115</v>
      </c>
      <c r="H91" s="384">
        <v>13.838091817645784</v>
      </c>
      <c r="I91" s="367"/>
      <c r="J91" s="378"/>
      <c r="K91" s="385" t="s">
        <v>1</v>
      </c>
      <c r="L91" s="387" t="s">
        <v>330</v>
      </c>
      <c r="M91" s="381">
        <v>2.4296582395766246</v>
      </c>
      <c r="N91" s="382">
        <v>3.0189914957068131E-2</v>
      </c>
      <c r="O91" s="383">
        <v>0.64696337258542691</v>
      </c>
      <c r="P91" s="384">
        <v>17.470649294081241</v>
      </c>
      <c r="Q91" s="556"/>
    </row>
    <row r="92" spans="2:17" x14ac:dyDescent="0.3">
      <c r="B92" s="378"/>
      <c r="C92" s="379" t="s">
        <v>667</v>
      </c>
      <c r="D92" s="380">
        <v>-0.14397033333334264</v>
      </c>
      <c r="E92" s="381">
        <v>4.040124685463093</v>
      </c>
      <c r="F92" s="382">
        <v>0.99999999999408784</v>
      </c>
      <c r="G92" s="383">
        <v>-14.131490817645792</v>
      </c>
      <c r="H92" s="384">
        <v>13.843550150979107</v>
      </c>
      <c r="I92" s="367"/>
      <c r="J92" s="378"/>
      <c r="K92" s="385" t="s">
        <v>667</v>
      </c>
      <c r="L92" s="387" t="s">
        <v>331</v>
      </c>
      <c r="M92" s="381">
        <v>2.4296582395766246</v>
      </c>
      <c r="N92" s="382">
        <v>3.7703169857961072E-5</v>
      </c>
      <c r="O92" s="383">
        <v>-26.198310960747911</v>
      </c>
      <c r="P92" s="384">
        <v>-9.3746250392521002</v>
      </c>
      <c r="Q92" s="556"/>
    </row>
    <row r="93" spans="2:17" x14ac:dyDescent="0.3">
      <c r="B93" s="378"/>
      <c r="C93" s="379" t="s">
        <v>668</v>
      </c>
      <c r="D93" s="380">
        <v>1.0787646666666575</v>
      </c>
      <c r="E93" s="381">
        <v>4.040124685463093</v>
      </c>
      <c r="F93" s="382">
        <v>0.99999246138140674</v>
      </c>
      <c r="G93" s="383">
        <v>-12.908755817645792</v>
      </c>
      <c r="H93" s="384">
        <v>15.066285150979107</v>
      </c>
      <c r="I93" s="367"/>
      <c r="J93" s="378"/>
      <c r="K93" s="385" t="s">
        <v>668</v>
      </c>
      <c r="L93" s="387" t="s">
        <v>332</v>
      </c>
      <c r="M93" s="381">
        <v>2.4296582395766246</v>
      </c>
      <c r="N93" s="382">
        <v>1.1315624034291538E-4</v>
      </c>
      <c r="O93" s="383">
        <v>-24.647522294081234</v>
      </c>
      <c r="P93" s="384">
        <v>-7.8238363725854239</v>
      </c>
      <c r="Q93" s="556"/>
    </row>
    <row r="94" spans="2:17" x14ac:dyDescent="0.3">
      <c r="B94" s="378"/>
      <c r="C94" s="379" t="s">
        <v>59</v>
      </c>
      <c r="D94" s="380">
        <v>0.38894366666666258</v>
      </c>
      <c r="E94" s="381">
        <v>4.040124685463093</v>
      </c>
      <c r="F94" s="382">
        <v>0.99999999363186065</v>
      </c>
      <c r="G94" s="383">
        <v>-13.598576817645787</v>
      </c>
      <c r="H94" s="384">
        <v>14.376464150979112</v>
      </c>
      <c r="I94" s="367"/>
      <c r="J94" s="378"/>
      <c r="K94" s="385" t="s">
        <v>59</v>
      </c>
      <c r="L94" s="386">
        <v>-1.604497666666667</v>
      </c>
      <c r="M94" s="381">
        <v>2.4296582395766246</v>
      </c>
      <c r="N94" s="382">
        <v>0.99703658973962606</v>
      </c>
      <c r="O94" s="383">
        <v>-10.016340627414573</v>
      </c>
      <c r="P94" s="384">
        <v>6.8073452940812391</v>
      </c>
      <c r="Q94" s="556"/>
    </row>
    <row r="95" spans="2:17" x14ac:dyDescent="0.3">
      <c r="B95" s="378"/>
      <c r="C95" s="379" t="s">
        <v>701</v>
      </c>
      <c r="D95" s="380">
        <v>1.0185366666666624</v>
      </c>
      <c r="E95" s="381">
        <v>4.040124685463093</v>
      </c>
      <c r="F95" s="382">
        <v>0.99999491701571719</v>
      </c>
      <c r="G95" s="383">
        <v>-12.968983817645787</v>
      </c>
      <c r="H95" s="384">
        <v>15.006057150979112</v>
      </c>
      <c r="I95" s="367"/>
      <c r="J95" s="378"/>
      <c r="K95" s="385" t="s">
        <v>701</v>
      </c>
      <c r="L95" s="387" t="s">
        <v>333</v>
      </c>
      <c r="M95" s="381">
        <v>2.4296582395766246</v>
      </c>
      <c r="N95" s="382">
        <v>1.5173934363499342E-4</v>
      </c>
      <c r="O95" s="383">
        <v>-24.244905294081235</v>
      </c>
      <c r="P95" s="384">
        <v>-7.4212193725854245</v>
      </c>
      <c r="Q95" s="556"/>
    </row>
    <row r="96" spans="2:17" ht="13" thickBot="1" x14ac:dyDescent="0.35">
      <c r="B96" s="388"/>
      <c r="C96" s="389" t="s">
        <v>696</v>
      </c>
      <c r="D96" s="405">
        <v>1.5771369999999933</v>
      </c>
      <c r="E96" s="391">
        <v>4.040124685463093</v>
      </c>
      <c r="F96" s="392">
        <v>0.99990097162660763</v>
      </c>
      <c r="G96" s="393">
        <v>-12.410383484312456</v>
      </c>
      <c r="H96" s="394">
        <v>15.564657484312443</v>
      </c>
      <c r="I96" s="367"/>
      <c r="J96" s="388"/>
      <c r="K96" s="395" t="s">
        <v>696</v>
      </c>
      <c r="L96" s="406" t="s">
        <v>334</v>
      </c>
      <c r="M96" s="391">
        <v>2.4296582395766246</v>
      </c>
      <c r="N96" s="392">
        <v>2.8591067112138102E-4</v>
      </c>
      <c r="O96" s="393">
        <v>-23.390286294081235</v>
      </c>
      <c r="P96" s="394">
        <v>-6.5666003725854249</v>
      </c>
      <c r="Q96" s="556"/>
    </row>
    <row r="97" spans="2:17" x14ac:dyDescent="0.3">
      <c r="B97" s="397" t="s">
        <v>59</v>
      </c>
      <c r="C97" s="398" t="s">
        <v>0</v>
      </c>
      <c r="D97" s="399">
        <v>0.53967166666666344</v>
      </c>
      <c r="E97" s="400">
        <v>4.040124685463093</v>
      </c>
      <c r="F97" s="401">
        <v>0.99999993750651173</v>
      </c>
      <c r="G97" s="402">
        <v>-13.447848817645786</v>
      </c>
      <c r="H97" s="403">
        <v>14.527192150979113</v>
      </c>
      <c r="I97" s="367"/>
      <c r="J97" s="397" t="s">
        <v>59</v>
      </c>
      <c r="K97" s="398" t="s">
        <v>0</v>
      </c>
      <c r="L97" s="404" t="s">
        <v>335</v>
      </c>
      <c r="M97" s="400">
        <v>2.4296582395766246</v>
      </c>
      <c r="N97" s="401">
        <v>1.9739389740980329E-4</v>
      </c>
      <c r="O97" s="402">
        <v>-23.887696960747903</v>
      </c>
      <c r="P97" s="403">
        <v>-7.0640110392520921</v>
      </c>
      <c r="Q97" s="556"/>
    </row>
    <row r="98" spans="2:17" x14ac:dyDescent="0.3">
      <c r="B98" s="378"/>
      <c r="C98" s="379" t="s">
        <v>1</v>
      </c>
      <c r="D98" s="380">
        <v>-0.5383723333333279</v>
      </c>
      <c r="E98" s="381">
        <v>4.040124685463093</v>
      </c>
      <c r="F98" s="382">
        <v>0.9999999385466577</v>
      </c>
      <c r="G98" s="383">
        <v>-14.525892817645778</v>
      </c>
      <c r="H98" s="384">
        <v>13.449148150979122</v>
      </c>
      <c r="I98" s="367"/>
      <c r="J98" s="378"/>
      <c r="K98" s="385" t="s">
        <v>1</v>
      </c>
      <c r="L98" s="387" t="s">
        <v>336</v>
      </c>
      <c r="M98" s="381">
        <v>2.4296582395766246</v>
      </c>
      <c r="N98" s="382">
        <v>8.3883365749150007E-3</v>
      </c>
      <c r="O98" s="383">
        <v>2.251461039252094</v>
      </c>
      <c r="P98" s="384">
        <v>19.075146960747908</v>
      </c>
      <c r="Q98" s="556"/>
    </row>
    <row r="99" spans="2:17" x14ac:dyDescent="0.3">
      <c r="B99" s="378"/>
      <c r="C99" s="379" t="s">
        <v>667</v>
      </c>
      <c r="D99" s="380">
        <v>-0.53291400000000522</v>
      </c>
      <c r="E99" s="381">
        <v>4.040124685463093</v>
      </c>
      <c r="F99" s="382">
        <v>0.99999994275621173</v>
      </c>
      <c r="G99" s="383">
        <v>-14.520434484312455</v>
      </c>
      <c r="H99" s="384">
        <v>13.454606484312444</v>
      </c>
      <c r="I99" s="367"/>
      <c r="J99" s="378"/>
      <c r="K99" s="385" t="s">
        <v>667</v>
      </c>
      <c r="L99" s="387" t="s">
        <v>337</v>
      </c>
      <c r="M99" s="381">
        <v>2.4296582395766246</v>
      </c>
      <c r="N99" s="382">
        <v>1.1765046876843765E-4</v>
      </c>
      <c r="O99" s="383">
        <v>-24.593813294081244</v>
      </c>
      <c r="P99" s="384">
        <v>-7.7701273725854332</v>
      </c>
      <c r="Q99" s="556"/>
    </row>
    <row r="100" spans="2:17" x14ac:dyDescent="0.3">
      <c r="B100" s="378"/>
      <c r="C100" s="379" t="s">
        <v>668</v>
      </c>
      <c r="D100" s="380">
        <v>0.68982099999999491</v>
      </c>
      <c r="E100" s="381">
        <v>4.040124685463093</v>
      </c>
      <c r="F100" s="382">
        <v>0.99999965568298943</v>
      </c>
      <c r="G100" s="383">
        <v>-13.297699484312455</v>
      </c>
      <c r="H100" s="384">
        <v>14.677341484312445</v>
      </c>
      <c r="I100" s="367"/>
      <c r="J100" s="378"/>
      <c r="K100" s="385" t="s">
        <v>668</v>
      </c>
      <c r="L100" s="387" t="s">
        <v>338</v>
      </c>
      <c r="M100" s="381">
        <v>2.4296582395766246</v>
      </c>
      <c r="N100" s="382">
        <v>3.7135338701899112E-4</v>
      </c>
      <c r="O100" s="383">
        <v>-23.043024627414567</v>
      </c>
      <c r="P100" s="384">
        <v>-6.2193387059187568</v>
      </c>
      <c r="Q100" s="556"/>
    </row>
    <row r="101" spans="2:17" x14ac:dyDescent="0.3">
      <c r="B101" s="378"/>
      <c r="C101" s="379" t="s">
        <v>58</v>
      </c>
      <c r="D101" s="380">
        <v>-0.38894366666666258</v>
      </c>
      <c r="E101" s="381">
        <v>4.040124685463093</v>
      </c>
      <c r="F101" s="382">
        <v>0.99999999363186065</v>
      </c>
      <c r="G101" s="383">
        <v>-14.376464150979112</v>
      </c>
      <c r="H101" s="384">
        <v>13.598576817645787</v>
      </c>
      <c r="I101" s="367"/>
      <c r="J101" s="378"/>
      <c r="K101" s="385" t="s">
        <v>58</v>
      </c>
      <c r="L101" s="386">
        <v>1.604497666666667</v>
      </c>
      <c r="M101" s="381">
        <v>2.4296582395766246</v>
      </c>
      <c r="N101" s="382">
        <v>0.99703658973962606</v>
      </c>
      <c r="O101" s="383">
        <v>-6.8073452940812391</v>
      </c>
      <c r="P101" s="384">
        <v>10.016340627414573</v>
      </c>
      <c r="Q101" s="556"/>
    </row>
    <row r="102" spans="2:17" x14ac:dyDescent="0.3">
      <c r="B102" s="378"/>
      <c r="C102" s="379" t="s">
        <v>701</v>
      </c>
      <c r="D102" s="380">
        <v>0.62959299999999985</v>
      </c>
      <c r="E102" s="381">
        <v>4.040124685463093</v>
      </c>
      <c r="F102" s="382">
        <v>0.99999981743084831</v>
      </c>
      <c r="G102" s="383">
        <v>-13.35792748431245</v>
      </c>
      <c r="H102" s="384">
        <v>14.61711348431245</v>
      </c>
      <c r="I102" s="367"/>
      <c r="J102" s="378"/>
      <c r="K102" s="385" t="s">
        <v>701</v>
      </c>
      <c r="L102" s="387" t="s">
        <v>339</v>
      </c>
      <c r="M102" s="381">
        <v>2.4296582395766246</v>
      </c>
      <c r="N102" s="382">
        <v>5.0427781989947906E-4</v>
      </c>
      <c r="O102" s="383">
        <v>-22.640407627414568</v>
      </c>
      <c r="P102" s="384">
        <v>-5.8167217059187575</v>
      </c>
      <c r="Q102" s="556"/>
    </row>
    <row r="103" spans="2:17" ht="13" thickBot="1" x14ac:dyDescent="0.35">
      <c r="B103" s="388"/>
      <c r="C103" s="389" t="s">
        <v>696</v>
      </c>
      <c r="D103" s="405">
        <v>1.1881933333333308</v>
      </c>
      <c r="E103" s="391">
        <v>4.040124685463093</v>
      </c>
      <c r="F103" s="392">
        <v>0.99998540512146239</v>
      </c>
      <c r="G103" s="393">
        <v>-12.799327150979119</v>
      </c>
      <c r="H103" s="394">
        <v>15.17571381764578</v>
      </c>
      <c r="I103" s="367"/>
      <c r="J103" s="388"/>
      <c r="K103" s="395" t="s">
        <v>696</v>
      </c>
      <c r="L103" s="406" t="s">
        <v>340</v>
      </c>
      <c r="M103" s="391">
        <v>2.4296582395766246</v>
      </c>
      <c r="N103" s="392">
        <v>9.7462643532508775E-4</v>
      </c>
      <c r="O103" s="393">
        <v>-21.785788627414568</v>
      </c>
      <c r="P103" s="394">
        <v>-4.9621027059187579</v>
      </c>
      <c r="Q103" s="556"/>
    </row>
    <row r="104" spans="2:17" x14ac:dyDescent="0.3">
      <c r="B104" s="397" t="s">
        <v>701</v>
      </c>
      <c r="C104" s="398" t="s">
        <v>0</v>
      </c>
      <c r="D104" s="399">
        <v>-8.9921333333336406E-2</v>
      </c>
      <c r="E104" s="400">
        <v>4.040124685463093</v>
      </c>
      <c r="F104" s="401">
        <v>0.99999999999978062</v>
      </c>
      <c r="G104" s="402">
        <v>-14.077441817645786</v>
      </c>
      <c r="H104" s="403">
        <v>13.897599150979113</v>
      </c>
      <c r="I104" s="367"/>
      <c r="J104" s="397" t="s">
        <v>701</v>
      </c>
      <c r="K104" s="398" t="s">
        <v>0</v>
      </c>
      <c r="L104" s="399">
        <v>-1.2472893333333346</v>
      </c>
      <c r="M104" s="400">
        <v>2.4296582395766246</v>
      </c>
      <c r="N104" s="401">
        <v>0.99939778148851544</v>
      </c>
      <c r="O104" s="402">
        <v>-9.6591322940812407</v>
      </c>
      <c r="P104" s="403">
        <v>7.1645536274145716</v>
      </c>
      <c r="Q104" s="556"/>
    </row>
    <row r="105" spans="2:17" x14ac:dyDescent="0.3">
      <c r="B105" s="378"/>
      <c r="C105" s="379" t="s">
        <v>1</v>
      </c>
      <c r="D105" s="380">
        <v>-1.1679653333333277</v>
      </c>
      <c r="E105" s="381">
        <v>4.040124685463093</v>
      </c>
      <c r="F105" s="382">
        <v>0.99998701900476583</v>
      </c>
      <c r="G105" s="383">
        <v>-15.155485817645777</v>
      </c>
      <c r="H105" s="384">
        <v>12.819555150979122</v>
      </c>
      <c r="I105" s="367"/>
      <c r="J105" s="378"/>
      <c r="K105" s="385" t="s">
        <v>1</v>
      </c>
      <c r="L105" s="387" t="s">
        <v>341</v>
      </c>
      <c r="M105" s="381">
        <v>2.4296582395766246</v>
      </c>
      <c r="N105" s="382">
        <v>4.5089470313008917E-7</v>
      </c>
      <c r="O105" s="383">
        <v>16.480025705918756</v>
      </c>
      <c r="P105" s="384">
        <v>33.303711627414572</v>
      </c>
      <c r="Q105" s="556"/>
    </row>
    <row r="106" spans="2:17" x14ac:dyDescent="0.3">
      <c r="B106" s="378"/>
      <c r="C106" s="379" t="s">
        <v>667</v>
      </c>
      <c r="D106" s="380">
        <v>-1.1625070000000051</v>
      </c>
      <c r="E106" s="381">
        <v>4.040124685463093</v>
      </c>
      <c r="F106" s="382">
        <v>0.99998742764939197</v>
      </c>
      <c r="G106" s="383">
        <v>-15.150027484312455</v>
      </c>
      <c r="H106" s="384">
        <v>12.825013484312445</v>
      </c>
      <c r="I106" s="367"/>
      <c r="J106" s="378"/>
      <c r="K106" s="385" t="s">
        <v>667</v>
      </c>
      <c r="L106" s="386">
        <v>-1.9534056666666757</v>
      </c>
      <c r="M106" s="381">
        <v>2.4296582395766246</v>
      </c>
      <c r="N106" s="382">
        <v>0.9903764877850747</v>
      </c>
      <c r="O106" s="383">
        <v>-10.365248627414582</v>
      </c>
      <c r="P106" s="384">
        <v>6.4584372940812305</v>
      </c>
      <c r="Q106" s="556"/>
    </row>
    <row r="107" spans="2:17" x14ac:dyDescent="0.3">
      <c r="B107" s="378"/>
      <c r="C107" s="379" t="s">
        <v>668</v>
      </c>
      <c r="D107" s="380">
        <v>6.0227999999995063E-2</v>
      </c>
      <c r="E107" s="381">
        <v>4.040124685463093</v>
      </c>
      <c r="F107" s="382">
        <v>0.99999999999998668</v>
      </c>
      <c r="G107" s="383">
        <v>-13.927292484312455</v>
      </c>
      <c r="H107" s="384">
        <v>14.047748484312445</v>
      </c>
      <c r="I107" s="367"/>
      <c r="J107" s="378"/>
      <c r="K107" s="385" t="s">
        <v>668</v>
      </c>
      <c r="L107" s="386">
        <v>-0.40261699999999934</v>
      </c>
      <c r="M107" s="381">
        <v>2.4296582395766246</v>
      </c>
      <c r="N107" s="382">
        <v>0.99999972025521677</v>
      </c>
      <c r="O107" s="383">
        <v>-8.8144599607479055</v>
      </c>
      <c r="P107" s="384">
        <v>8.0092259607479068</v>
      </c>
      <c r="Q107" s="556"/>
    </row>
    <row r="108" spans="2:17" x14ac:dyDescent="0.3">
      <c r="B108" s="378"/>
      <c r="C108" s="379" t="s">
        <v>58</v>
      </c>
      <c r="D108" s="380">
        <v>-1.0185366666666624</v>
      </c>
      <c r="E108" s="381">
        <v>4.040124685463093</v>
      </c>
      <c r="F108" s="382">
        <v>0.99999491701571719</v>
      </c>
      <c r="G108" s="383">
        <v>-15.006057150979112</v>
      </c>
      <c r="H108" s="384">
        <v>12.968983817645787</v>
      </c>
      <c r="I108" s="367"/>
      <c r="J108" s="378"/>
      <c r="K108" s="385" t="s">
        <v>58</v>
      </c>
      <c r="L108" s="387" t="s">
        <v>342</v>
      </c>
      <c r="M108" s="381">
        <v>2.4296582395766246</v>
      </c>
      <c r="N108" s="382">
        <v>1.5173934363499342E-4</v>
      </c>
      <c r="O108" s="383">
        <v>7.4212193725854245</v>
      </c>
      <c r="P108" s="384">
        <v>24.244905294081235</v>
      </c>
      <c r="Q108" s="556"/>
    </row>
    <row r="109" spans="2:17" x14ac:dyDescent="0.3">
      <c r="B109" s="378"/>
      <c r="C109" s="379" t="s">
        <v>59</v>
      </c>
      <c r="D109" s="380">
        <v>-0.62959299999999985</v>
      </c>
      <c r="E109" s="381">
        <v>4.040124685463093</v>
      </c>
      <c r="F109" s="382">
        <v>0.99999981743084831</v>
      </c>
      <c r="G109" s="383">
        <v>-14.61711348431245</v>
      </c>
      <c r="H109" s="384">
        <v>13.35792748431245</v>
      </c>
      <c r="I109" s="367"/>
      <c r="J109" s="378"/>
      <c r="K109" s="385" t="s">
        <v>59</v>
      </c>
      <c r="L109" s="387" t="s">
        <v>343</v>
      </c>
      <c r="M109" s="381">
        <v>2.4296582395766246</v>
      </c>
      <c r="N109" s="382">
        <v>5.0427781989947906E-4</v>
      </c>
      <c r="O109" s="383">
        <v>5.8167217059187575</v>
      </c>
      <c r="P109" s="384">
        <v>22.640407627414568</v>
      </c>
      <c r="Q109" s="556"/>
    </row>
    <row r="110" spans="2:17" ht="13" thickBot="1" x14ac:dyDescent="0.35">
      <c r="B110" s="388"/>
      <c r="C110" s="389" t="s">
        <v>696</v>
      </c>
      <c r="D110" s="405">
        <v>0.55860033333333092</v>
      </c>
      <c r="E110" s="391">
        <v>4.040124685463093</v>
      </c>
      <c r="F110" s="392">
        <v>0.99999992055648101</v>
      </c>
      <c r="G110" s="393">
        <v>-13.428920150979119</v>
      </c>
      <c r="H110" s="394">
        <v>14.546120817645781</v>
      </c>
      <c r="I110" s="367"/>
      <c r="J110" s="388"/>
      <c r="K110" s="395" t="s">
        <v>696</v>
      </c>
      <c r="L110" s="396">
        <v>0.85461899999999957</v>
      </c>
      <c r="M110" s="391">
        <v>2.4296582395766246</v>
      </c>
      <c r="N110" s="392">
        <v>0.99995082592017226</v>
      </c>
      <c r="O110" s="393">
        <v>-7.5572239607479066</v>
      </c>
      <c r="P110" s="394">
        <v>9.2664619607479057</v>
      </c>
      <c r="Q110" s="556"/>
    </row>
    <row r="111" spans="2:17" x14ac:dyDescent="0.3">
      <c r="B111" s="397" t="s">
        <v>696</v>
      </c>
      <c r="C111" s="398" t="s">
        <v>0</v>
      </c>
      <c r="D111" s="399">
        <v>-0.64852166666666733</v>
      </c>
      <c r="E111" s="400">
        <v>4.040124685463093</v>
      </c>
      <c r="F111" s="401">
        <v>0.99999977571091492</v>
      </c>
      <c r="G111" s="402">
        <v>-14.636042150979117</v>
      </c>
      <c r="H111" s="403">
        <v>13.338998817645782</v>
      </c>
      <c r="I111" s="367"/>
      <c r="J111" s="397" t="s">
        <v>696</v>
      </c>
      <c r="K111" s="398" t="s">
        <v>0</v>
      </c>
      <c r="L111" s="399">
        <v>-2.1019083333333342</v>
      </c>
      <c r="M111" s="400">
        <v>2.4296582395766246</v>
      </c>
      <c r="N111" s="401">
        <v>0.98537199881699544</v>
      </c>
      <c r="O111" s="402">
        <v>-10.51375129408124</v>
      </c>
      <c r="P111" s="403">
        <v>6.309934627414572</v>
      </c>
      <c r="Q111" s="556"/>
    </row>
    <row r="112" spans="2:17" x14ac:dyDescent="0.3">
      <c r="B112" s="378"/>
      <c r="C112" s="379" t="s">
        <v>1</v>
      </c>
      <c r="D112" s="380">
        <v>-1.7265656666666587</v>
      </c>
      <c r="E112" s="381">
        <v>4.040124685463093</v>
      </c>
      <c r="F112" s="382">
        <v>0.9998190240139424</v>
      </c>
      <c r="G112" s="383">
        <v>-15.714086150979108</v>
      </c>
      <c r="H112" s="384">
        <v>12.260954817645791</v>
      </c>
      <c r="I112" s="367"/>
      <c r="J112" s="378"/>
      <c r="K112" s="385" t="s">
        <v>1</v>
      </c>
      <c r="L112" s="387" t="s">
        <v>344</v>
      </c>
      <c r="M112" s="381">
        <v>2.4296582395766246</v>
      </c>
      <c r="N112" s="382">
        <v>7.3111366893918728E-7</v>
      </c>
      <c r="O112" s="383">
        <v>15.625406705918758</v>
      </c>
      <c r="P112" s="384">
        <v>32.449092627414572</v>
      </c>
      <c r="Q112" s="556"/>
    </row>
    <row r="113" spans="2:17" x14ac:dyDescent="0.3">
      <c r="B113" s="378"/>
      <c r="C113" s="379" t="s">
        <v>667</v>
      </c>
      <c r="D113" s="380">
        <v>-1.721107333333336</v>
      </c>
      <c r="E113" s="381">
        <v>4.040124685463093</v>
      </c>
      <c r="F113" s="382">
        <v>0.99982278443925354</v>
      </c>
      <c r="G113" s="383">
        <v>-15.708627817645786</v>
      </c>
      <c r="H113" s="384">
        <v>12.266413150979114</v>
      </c>
      <c r="I113" s="367"/>
      <c r="J113" s="378"/>
      <c r="K113" s="385" t="s">
        <v>667</v>
      </c>
      <c r="L113" s="386">
        <v>-2.8080246666666753</v>
      </c>
      <c r="M113" s="381">
        <v>2.4296582395766246</v>
      </c>
      <c r="N113" s="382">
        <v>0.93342921054921102</v>
      </c>
      <c r="O113" s="383">
        <v>-11.219867627414581</v>
      </c>
      <c r="P113" s="384">
        <v>5.6038182940812309</v>
      </c>
      <c r="Q113" s="556"/>
    </row>
    <row r="114" spans="2:17" x14ac:dyDescent="0.3">
      <c r="B114" s="378"/>
      <c r="C114" s="379" t="s">
        <v>668</v>
      </c>
      <c r="D114" s="380">
        <v>-0.49837233333333586</v>
      </c>
      <c r="E114" s="381">
        <v>4.040124685463093</v>
      </c>
      <c r="F114" s="382">
        <v>0.99999996410814396</v>
      </c>
      <c r="G114" s="383">
        <v>-14.485892817645786</v>
      </c>
      <c r="H114" s="384">
        <v>13.489148150979114</v>
      </c>
      <c r="I114" s="367"/>
      <c r="J114" s="378"/>
      <c r="K114" s="385" t="s">
        <v>668</v>
      </c>
      <c r="L114" s="386">
        <v>-1.2572359999999989</v>
      </c>
      <c r="M114" s="381">
        <v>2.4296582395766246</v>
      </c>
      <c r="N114" s="382">
        <v>0.99936602161287447</v>
      </c>
      <c r="O114" s="383">
        <v>-9.6690789607479051</v>
      </c>
      <c r="P114" s="384">
        <v>7.1546069607479073</v>
      </c>
      <c r="Q114" s="556"/>
    </row>
    <row r="115" spans="2:17" x14ac:dyDescent="0.3">
      <c r="B115" s="378"/>
      <c r="C115" s="379" t="s">
        <v>58</v>
      </c>
      <c r="D115" s="380">
        <v>-1.5771369999999933</v>
      </c>
      <c r="E115" s="381">
        <v>4.040124685463093</v>
      </c>
      <c r="F115" s="382">
        <v>0.99990097162660763</v>
      </c>
      <c r="G115" s="383">
        <v>-15.564657484312443</v>
      </c>
      <c r="H115" s="384">
        <v>12.410383484312456</v>
      </c>
      <c r="I115" s="367"/>
      <c r="J115" s="378"/>
      <c r="K115" s="385" t="s">
        <v>58</v>
      </c>
      <c r="L115" s="387" t="s">
        <v>345</v>
      </c>
      <c r="M115" s="381">
        <v>2.4296582395766246</v>
      </c>
      <c r="N115" s="382">
        <v>2.8591067112138102E-4</v>
      </c>
      <c r="O115" s="383">
        <v>6.5666003725854249</v>
      </c>
      <c r="P115" s="384">
        <v>23.390286294081235</v>
      </c>
      <c r="Q115" s="556"/>
    </row>
    <row r="116" spans="2:17" x14ac:dyDescent="0.3">
      <c r="B116" s="378"/>
      <c r="C116" s="379" t="s">
        <v>59</v>
      </c>
      <c r="D116" s="380">
        <v>-1.1881933333333308</v>
      </c>
      <c r="E116" s="381">
        <v>4.040124685463093</v>
      </c>
      <c r="F116" s="382">
        <v>0.99998540512146239</v>
      </c>
      <c r="G116" s="383">
        <v>-15.17571381764578</v>
      </c>
      <c r="H116" s="384">
        <v>12.799327150979119</v>
      </c>
      <c r="I116" s="367"/>
      <c r="J116" s="378"/>
      <c r="K116" s="385" t="s">
        <v>59</v>
      </c>
      <c r="L116" s="387" t="s">
        <v>346</v>
      </c>
      <c r="M116" s="381">
        <v>2.4296582395766246</v>
      </c>
      <c r="N116" s="382">
        <v>9.7462643532508775E-4</v>
      </c>
      <c r="O116" s="383">
        <v>4.9621027059187579</v>
      </c>
      <c r="P116" s="384">
        <v>21.785788627414568</v>
      </c>
      <c r="Q116" s="556"/>
    </row>
    <row r="117" spans="2:17" ht="13" thickBot="1" x14ac:dyDescent="0.35">
      <c r="B117" s="388"/>
      <c r="C117" s="389" t="s">
        <v>701</v>
      </c>
      <c r="D117" s="390">
        <v>-0.55860033333333092</v>
      </c>
      <c r="E117" s="391">
        <v>4.040124685463093</v>
      </c>
      <c r="F117" s="392">
        <v>0.99999992055648101</v>
      </c>
      <c r="G117" s="393">
        <v>-14.546120817645781</v>
      </c>
      <c r="H117" s="394">
        <v>13.428920150979119</v>
      </c>
      <c r="I117" s="367"/>
      <c r="J117" s="388"/>
      <c r="K117" s="395" t="s">
        <v>701</v>
      </c>
      <c r="L117" s="396">
        <v>-0.85461899999999957</v>
      </c>
      <c r="M117" s="391">
        <v>2.4296582395766246</v>
      </c>
      <c r="N117" s="392">
        <v>0.99995082592017226</v>
      </c>
      <c r="O117" s="393">
        <v>-9.2664619607479057</v>
      </c>
      <c r="P117" s="394">
        <v>7.5572239607479066</v>
      </c>
      <c r="Q117" s="556"/>
    </row>
    <row r="118" spans="2:17" x14ac:dyDescent="0.3">
      <c r="J118" s="407"/>
      <c r="K118" s="407"/>
      <c r="L118" s="407"/>
      <c r="M118" s="407"/>
      <c r="N118" s="407"/>
      <c r="O118" s="407"/>
      <c r="P118" s="407"/>
      <c r="Q118" s="408"/>
    </row>
  </sheetData>
  <mergeCells count="36">
    <mergeCell ref="B38:B40"/>
    <mergeCell ref="B41:B43"/>
    <mergeCell ref="B44:B46"/>
    <mergeCell ref="B47:B49"/>
    <mergeCell ref="C29:E29"/>
    <mergeCell ref="H29:J29"/>
    <mergeCell ref="C2:E2"/>
    <mergeCell ref="H2:J2"/>
    <mergeCell ref="C12:E12"/>
    <mergeCell ref="H12:J12"/>
    <mergeCell ref="C21:E21"/>
    <mergeCell ref="H21:J21"/>
    <mergeCell ref="R52:T52"/>
    <mergeCell ref="U52:W52"/>
    <mergeCell ref="X52:Z52"/>
    <mergeCell ref="C52:E52"/>
    <mergeCell ref="F52:H52"/>
    <mergeCell ref="I52:K52"/>
    <mergeCell ref="L52:N52"/>
    <mergeCell ref="O52:Q52"/>
    <mergeCell ref="F60:F61"/>
    <mergeCell ref="B57:H57"/>
    <mergeCell ref="C58:I58"/>
    <mergeCell ref="N60:N61"/>
    <mergeCell ref="J57:P57"/>
    <mergeCell ref="N58:T58"/>
    <mergeCell ref="B60:B61"/>
    <mergeCell ref="C60:C61"/>
    <mergeCell ref="D60:D61"/>
    <mergeCell ref="E60:E61"/>
    <mergeCell ref="G60:H60"/>
    <mergeCell ref="J60:J61"/>
    <mergeCell ref="K60:K61"/>
    <mergeCell ref="L60:L61"/>
    <mergeCell ref="M60:M61"/>
    <mergeCell ref="O60:P60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3465-F69E-475A-BC7A-67CE190F605F}">
  <dimension ref="B1:S69"/>
  <sheetViews>
    <sheetView tabSelected="1" topLeftCell="A43" zoomScale="70" zoomScaleNormal="70" workbookViewId="0">
      <selection activeCell="P50" sqref="P50"/>
    </sheetView>
  </sheetViews>
  <sheetFormatPr defaultRowHeight="14" x14ac:dyDescent="0.3"/>
  <cols>
    <col min="1" max="1" width="6.08203125" customWidth="1"/>
    <col min="2" max="2" width="14.75" customWidth="1"/>
    <col min="3" max="3" width="10.4140625" customWidth="1"/>
    <col min="4" max="4" width="11.33203125" customWidth="1"/>
    <col min="5" max="5" width="12.4140625" customWidth="1"/>
    <col min="6" max="6" width="11.4140625" customWidth="1"/>
    <col min="7" max="7" width="11.33203125" customWidth="1"/>
    <col min="8" max="8" width="11.25" customWidth="1"/>
    <col min="9" max="9" width="10.4140625" customWidth="1"/>
    <col min="19" max="19" width="12.75" customWidth="1"/>
  </cols>
  <sheetData>
    <row r="1" spans="2:19" ht="14.5" thickBot="1" x14ac:dyDescent="0.35">
      <c r="B1" s="94" t="s">
        <v>743</v>
      </c>
    </row>
    <row r="2" spans="2:19" x14ac:dyDescent="0.3">
      <c r="B2" s="694" t="s">
        <v>281</v>
      </c>
      <c r="C2" s="695"/>
      <c r="D2" s="695"/>
      <c r="E2" s="695"/>
      <c r="F2" s="695"/>
      <c r="G2" s="695"/>
      <c r="H2" s="695"/>
      <c r="I2" s="621"/>
      <c r="J2" s="694" t="s">
        <v>282</v>
      </c>
      <c r="K2" s="695"/>
      <c r="L2" s="695"/>
      <c r="M2" s="695"/>
      <c r="N2" s="695"/>
      <c r="O2" s="695"/>
      <c r="P2" s="695"/>
      <c r="Q2" s="621"/>
    </row>
    <row r="3" spans="2:19" x14ac:dyDescent="0.3">
      <c r="B3" s="209"/>
      <c r="C3" s="208" t="s">
        <v>11</v>
      </c>
      <c r="D3" s="208" t="s">
        <v>12</v>
      </c>
      <c r="E3" s="208" t="s">
        <v>13</v>
      </c>
      <c r="F3" s="62" t="s">
        <v>521</v>
      </c>
      <c r="G3" s="210" t="s">
        <v>519</v>
      </c>
      <c r="H3" s="62" t="s">
        <v>605</v>
      </c>
      <c r="I3" s="14"/>
      <c r="J3" s="209"/>
      <c r="K3" s="208" t="s">
        <v>11</v>
      </c>
      <c r="L3" s="208" t="s">
        <v>12</v>
      </c>
      <c r="M3" s="211" t="s">
        <v>13</v>
      </c>
      <c r="N3" s="62" t="s">
        <v>521</v>
      </c>
      <c r="O3" s="210" t="s">
        <v>519</v>
      </c>
      <c r="P3" s="62" t="s">
        <v>605</v>
      </c>
      <c r="Q3" s="14"/>
    </row>
    <row r="4" spans="2:19" x14ac:dyDescent="0.3">
      <c r="B4" s="89" t="s">
        <v>248</v>
      </c>
      <c r="C4" s="8">
        <v>1.051428</v>
      </c>
      <c r="D4" s="8">
        <v>1.129767</v>
      </c>
      <c r="E4" s="8">
        <v>0.84184400000000004</v>
      </c>
      <c r="F4" s="2">
        <f>AVERAGE(C4:E4)</f>
        <v>1.0076796666666665</v>
      </c>
      <c r="G4" s="19">
        <f>STDEV(C4:E4)</f>
        <v>0.1488635314116038</v>
      </c>
      <c r="H4" s="2"/>
      <c r="I4" s="20"/>
      <c r="J4" s="89" t="s">
        <v>248</v>
      </c>
      <c r="K4" s="8">
        <v>0.99958199999999997</v>
      </c>
      <c r="L4" s="8">
        <v>0.81132700000000002</v>
      </c>
      <c r="M4" s="8">
        <v>1.185111</v>
      </c>
      <c r="N4" s="2">
        <f>AVERAGE(K4:M4)</f>
        <v>0.99867333333333341</v>
      </c>
      <c r="O4" s="19">
        <f>STDEV(K4:M4)</f>
        <v>0.18689365671507704</v>
      </c>
      <c r="P4" s="2"/>
      <c r="Q4" s="20"/>
      <c r="R4" s="805"/>
    </row>
    <row r="5" spans="2:19" x14ac:dyDescent="0.3">
      <c r="B5" s="89" t="s">
        <v>283</v>
      </c>
      <c r="C5" s="8">
        <v>0.68318000000000001</v>
      </c>
      <c r="D5" s="8">
        <v>0.64974699999999996</v>
      </c>
      <c r="E5" s="8">
        <v>0.66742623199999995</v>
      </c>
      <c r="F5" s="2">
        <f>AVERAGE(C5:E5)</f>
        <v>0.66678441066666672</v>
      </c>
      <c r="G5" s="19">
        <f>STDEV(C5:E5)</f>
        <v>1.6725738345972716E-2</v>
      </c>
      <c r="H5" s="2">
        <f>_xlfn.T.TEST(C4:E4,C5:E5,2,2)</f>
        <v>1.6937444022167861E-2</v>
      </c>
      <c r="I5" s="20" t="s">
        <v>269</v>
      </c>
      <c r="J5" s="89" t="s">
        <v>283</v>
      </c>
      <c r="K5" s="8">
        <v>0.37139199899999997</v>
      </c>
      <c r="L5" s="8">
        <v>0.39714500000000003</v>
      </c>
      <c r="M5" s="8">
        <v>0.45347100000000001</v>
      </c>
      <c r="N5" s="2">
        <f>AVERAGE(K5:M5)</f>
        <v>0.40733599966666661</v>
      </c>
      <c r="O5" s="19">
        <f>STDEV(K5:M5)</f>
        <v>4.1977767412572115E-2</v>
      </c>
      <c r="P5" s="2">
        <f>_xlfn.T.TEST(K4:M4,K5:M5,2,2)</f>
        <v>5.8973183695719723E-3</v>
      </c>
      <c r="Q5" s="20" t="s">
        <v>271</v>
      </c>
      <c r="R5" s="805"/>
    </row>
    <row r="6" spans="2:19" x14ac:dyDescent="0.3">
      <c r="B6" s="89" t="s">
        <v>284</v>
      </c>
      <c r="C6" s="8">
        <v>0.39687899999999998</v>
      </c>
      <c r="D6" s="8">
        <v>0.48430899999999999</v>
      </c>
      <c r="E6" s="8">
        <v>0.41860399999999998</v>
      </c>
      <c r="F6" s="2">
        <f>AVERAGE(C6:E6)</f>
        <v>0.43326400000000004</v>
      </c>
      <c r="G6" s="19">
        <f>STDEV(C6:E6)</f>
        <v>4.5521290897776616E-2</v>
      </c>
      <c r="H6" s="2">
        <f>_xlfn.T.TEST(C4:E4,C6:E6,2,2)</f>
        <v>3.0764472486897012E-3</v>
      </c>
      <c r="I6" s="20" t="s">
        <v>271</v>
      </c>
      <c r="J6" s="89" t="s">
        <v>284</v>
      </c>
      <c r="K6" s="8">
        <v>0.35829499999999997</v>
      </c>
      <c r="L6" s="8">
        <v>0.19387499999999999</v>
      </c>
      <c r="M6" s="8">
        <v>0.238846</v>
      </c>
      <c r="N6" s="2">
        <f>AVERAGE(K6:M6)</f>
        <v>0.26367199999999996</v>
      </c>
      <c r="O6" s="19">
        <f>STDEV(K6:M6)</f>
        <v>8.4974889273243467E-2</v>
      </c>
      <c r="P6" s="2">
        <f>_xlfn.T.TEST(K4:M4,K6:M6,2,2)</f>
        <v>3.440071628507397E-3</v>
      </c>
      <c r="Q6" s="20" t="s">
        <v>271</v>
      </c>
      <c r="R6" s="805"/>
    </row>
    <row r="7" spans="2:19" x14ac:dyDescent="0.3">
      <c r="B7" s="89" t="s">
        <v>250</v>
      </c>
      <c r="C7" s="8">
        <v>0.23569599999999999</v>
      </c>
      <c r="D7" s="8">
        <v>0.16566700000000001</v>
      </c>
      <c r="E7" s="8">
        <v>0.246508</v>
      </c>
      <c r="F7" s="2">
        <f>AVERAGE(C7:E7)</f>
        <v>0.21595700000000004</v>
      </c>
      <c r="G7" s="19">
        <f>STDEV(C7:E7)</f>
        <v>4.3886648436625791E-2</v>
      </c>
      <c r="H7" s="2">
        <f>_xlfn.T.TEST(C4:E4,C7:E7,2,2)</f>
        <v>9.0564070048363354E-4</v>
      </c>
      <c r="I7" s="20" t="s">
        <v>61</v>
      </c>
      <c r="J7" s="89" t="s">
        <v>250</v>
      </c>
      <c r="K7" s="8">
        <v>0.251915</v>
      </c>
      <c r="L7" s="8">
        <v>0.24495600000000001</v>
      </c>
      <c r="M7" s="8">
        <v>0.27162700000000001</v>
      </c>
      <c r="N7" s="2">
        <f>AVERAGE(K7:M7)</f>
        <v>0.256166</v>
      </c>
      <c r="O7" s="19">
        <f>STDEV(K7:M7)</f>
        <v>1.3834334497907734E-2</v>
      </c>
      <c r="P7" s="2">
        <f>_xlfn.T.TEST(K4:M4,K7:M7,2,2)</f>
        <v>2.3611405864328869E-3</v>
      </c>
      <c r="Q7" s="20" t="s">
        <v>271</v>
      </c>
      <c r="R7" s="805"/>
    </row>
    <row r="8" spans="2:19" ht="14.5" thickBot="1" x14ac:dyDescent="0.35">
      <c r="B8" s="90" t="s">
        <v>252</v>
      </c>
      <c r="C8" s="66">
        <v>0.21507799999999999</v>
      </c>
      <c r="D8" s="66">
        <v>0.27209</v>
      </c>
      <c r="E8" s="66">
        <v>0.23157148299999999</v>
      </c>
      <c r="F8" s="63">
        <f>AVERAGE(C8:E8)</f>
        <v>0.23957982766666666</v>
      </c>
      <c r="G8" s="34">
        <f>STDEV(C8:E8)</f>
        <v>2.9337556548306755E-2</v>
      </c>
      <c r="H8" s="63">
        <f>_xlfn.T.TEST(C4:E4,C8:E8,2,2)</f>
        <v>9.3269086587561417E-4</v>
      </c>
      <c r="I8" s="12" t="s">
        <v>61</v>
      </c>
      <c r="J8" s="90" t="s">
        <v>252</v>
      </c>
      <c r="K8" s="66">
        <v>0.22262599999999999</v>
      </c>
      <c r="L8" s="66">
        <v>0.14913199999999999</v>
      </c>
      <c r="M8" s="66">
        <v>0.16242999999999999</v>
      </c>
      <c r="N8" s="63">
        <f>AVERAGE(K8:M8)</f>
        <v>0.17806266666666667</v>
      </c>
      <c r="O8" s="34">
        <f>STDEV(K8:M8)</f>
        <v>3.9161552693085654E-2</v>
      </c>
      <c r="P8" s="63">
        <f>_xlfn.T.TEST(K4:M4,K8:M8,2,2)</f>
        <v>1.7399269303651147E-3</v>
      </c>
      <c r="Q8" s="12" t="s">
        <v>271</v>
      </c>
      <c r="R8" s="805"/>
    </row>
    <row r="10" spans="2:19" ht="14.5" thickBot="1" x14ac:dyDescent="0.35">
      <c r="B10" s="94" t="s">
        <v>744</v>
      </c>
    </row>
    <row r="11" spans="2:19" x14ac:dyDescent="0.3">
      <c r="B11" s="694" t="s">
        <v>285</v>
      </c>
      <c r="C11" s="695"/>
      <c r="D11" s="695"/>
      <c r="E11" s="695"/>
      <c r="F11" s="695"/>
      <c r="G11" s="695"/>
      <c r="H11" s="695"/>
      <c r="I11" s="621"/>
      <c r="J11" s="694" t="s">
        <v>286</v>
      </c>
      <c r="K11" s="695"/>
      <c r="L11" s="695"/>
      <c r="M11" s="695"/>
      <c r="N11" s="695"/>
      <c r="O11" s="695"/>
      <c r="P11" s="695"/>
      <c r="Q11" s="621"/>
    </row>
    <row r="12" spans="2:19" x14ac:dyDescent="0.3">
      <c r="B12" s="209"/>
      <c r="C12" s="208" t="s">
        <v>11</v>
      </c>
      <c r="D12" s="208" t="s">
        <v>12</v>
      </c>
      <c r="E12" s="208" t="s">
        <v>13</v>
      </c>
      <c r="F12" s="62" t="s">
        <v>521</v>
      </c>
      <c r="G12" s="210" t="s">
        <v>519</v>
      </c>
      <c r="H12" s="62" t="s">
        <v>605</v>
      </c>
      <c r="I12" s="62"/>
      <c r="J12" s="209"/>
      <c r="K12" s="208" t="s">
        <v>11</v>
      </c>
      <c r="L12" s="208" t="s">
        <v>12</v>
      </c>
      <c r="M12" s="208" t="s">
        <v>13</v>
      </c>
      <c r="N12" s="62" t="s">
        <v>521</v>
      </c>
      <c r="O12" s="210" t="s">
        <v>519</v>
      </c>
      <c r="P12" s="62" t="s">
        <v>605</v>
      </c>
      <c r="Q12" s="14"/>
    </row>
    <row r="13" spans="2:19" x14ac:dyDescent="0.3">
      <c r="B13" s="89" t="s">
        <v>248</v>
      </c>
      <c r="C13" s="8">
        <v>0.98740959500000003</v>
      </c>
      <c r="D13" s="8">
        <v>1.0344121230000001</v>
      </c>
      <c r="E13" s="8">
        <v>1.0199574499999999</v>
      </c>
      <c r="F13" s="2">
        <f>AVERAGE(C13:E13)</f>
        <v>1.0139263893333332</v>
      </c>
      <c r="G13" s="19">
        <f>STDEV(C13:E13)</f>
        <v>2.4074668827866699E-2</v>
      </c>
      <c r="H13" s="2"/>
      <c r="I13" s="2"/>
      <c r="J13" s="89" t="s">
        <v>248</v>
      </c>
      <c r="K13" s="8">
        <v>1.185111</v>
      </c>
      <c r="L13" s="8">
        <v>0.76637500000000003</v>
      </c>
      <c r="M13" s="8">
        <v>0.83552700000000002</v>
      </c>
      <c r="N13" s="2">
        <f>AVERAGE(K13:M13)</f>
        <v>0.92900433333333332</v>
      </c>
      <c r="O13" s="19">
        <f>STDEV(K13:M13)</f>
        <v>0.22447375862076488</v>
      </c>
      <c r="P13" s="2"/>
      <c r="Q13" s="20"/>
      <c r="S13" s="805"/>
    </row>
    <row r="14" spans="2:19" x14ac:dyDescent="0.3">
      <c r="B14" s="89" t="s">
        <v>283</v>
      </c>
      <c r="C14" s="8">
        <v>0.65995899999999996</v>
      </c>
      <c r="D14" s="8">
        <v>0.771235</v>
      </c>
      <c r="E14" s="8">
        <v>0.72907699999999998</v>
      </c>
      <c r="F14" s="2">
        <f>AVERAGE(C14:E14)</f>
        <v>0.72009033333333328</v>
      </c>
      <c r="G14" s="19">
        <f>STDEV(C14:E14)</f>
        <v>5.6179686518646008E-2</v>
      </c>
      <c r="H14" s="2">
        <f>_xlfn.T.TEST(C13:E13,C14:E14,2,2)</f>
        <v>1.1365744627971021E-3</v>
      </c>
      <c r="I14" s="2" t="s">
        <v>287</v>
      </c>
      <c r="J14" s="89" t="s">
        <v>283</v>
      </c>
      <c r="K14" s="8">
        <v>0.40807300000000002</v>
      </c>
      <c r="L14" s="8">
        <v>0.43490600000000001</v>
      </c>
      <c r="M14" s="8">
        <v>0.48333700000000002</v>
      </c>
      <c r="N14" s="2">
        <f>AVERAGE(K14:M14)</f>
        <v>0.44210533333333335</v>
      </c>
      <c r="O14" s="19">
        <f>STDEV(K14:M14)</f>
        <v>3.8144989504957698E-2</v>
      </c>
      <c r="P14" s="2">
        <f>_xlfn.T.TEST(K13:M13,K14:M14,2,2)</f>
        <v>2.076553427276474E-2</v>
      </c>
      <c r="Q14" s="20" t="s">
        <v>269</v>
      </c>
      <c r="R14" s="805"/>
      <c r="S14" s="805"/>
    </row>
    <row r="15" spans="2:19" x14ac:dyDescent="0.3">
      <c r="B15" s="89" t="s">
        <v>284</v>
      </c>
      <c r="C15" s="8">
        <v>0.83777199999999996</v>
      </c>
      <c r="D15" s="8">
        <v>0.68503700000000001</v>
      </c>
      <c r="E15" s="8">
        <v>0.76506938800000002</v>
      </c>
      <c r="F15" s="2">
        <f>AVERAGE(C15:E15)</f>
        <v>0.7626261293333334</v>
      </c>
      <c r="G15" s="19">
        <f>STDEV(C15:E15)</f>
        <v>7.6396807465588357E-2</v>
      </c>
      <c r="H15" s="2">
        <f>_xlfn.T.TEST(C13:E13,C15:E15,2,2)</f>
        <v>5.5651164652312938E-3</v>
      </c>
      <c r="I15" s="2" t="s">
        <v>288</v>
      </c>
      <c r="J15" s="89" t="s">
        <v>284</v>
      </c>
      <c r="K15" s="8">
        <v>0.58560199999999996</v>
      </c>
      <c r="L15" s="8">
        <v>0.4708</v>
      </c>
      <c r="M15" s="8">
        <v>0.44189400000000001</v>
      </c>
      <c r="N15" s="2">
        <f>AVERAGE(K15:M15)</f>
        <v>0.49943199999999993</v>
      </c>
      <c r="O15" s="19">
        <f>STDEV(K15:M15)</f>
        <v>7.6012110114113227E-2</v>
      </c>
      <c r="P15" s="2">
        <f>_xlfn.T.TEST(K13:M13,K15:M15,2,2)</f>
        <v>3.4864886710468626E-2</v>
      </c>
      <c r="Q15" s="20" t="s">
        <v>269</v>
      </c>
      <c r="R15" s="805"/>
    </row>
    <row r="16" spans="2:19" x14ac:dyDescent="0.3">
      <c r="B16" s="89" t="s">
        <v>250</v>
      </c>
      <c r="C16" s="8">
        <v>0.71649399999999996</v>
      </c>
      <c r="D16" s="8">
        <v>0.70776799999999995</v>
      </c>
      <c r="E16" s="8">
        <v>0.70175100000000001</v>
      </c>
      <c r="F16" s="2">
        <f>AVERAGE(C16:E16)</f>
        <v>0.70867099999999994</v>
      </c>
      <c r="G16" s="19">
        <f>STDEV(C16:E16)</f>
        <v>7.4128651006206553E-3</v>
      </c>
      <c r="H16" s="2">
        <f>_xlfn.T.TEST(C13:E13,C16:E16,2,2)</f>
        <v>3.045299777825436E-5</v>
      </c>
      <c r="I16" s="2" t="s">
        <v>289</v>
      </c>
      <c r="J16" s="89" t="s">
        <v>250</v>
      </c>
      <c r="K16" s="8">
        <v>0.414881</v>
      </c>
      <c r="L16" s="8">
        <v>0.40407500000000002</v>
      </c>
      <c r="M16" s="8">
        <v>0.47627000000000003</v>
      </c>
      <c r="N16" s="2">
        <f>AVERAGE(K16:M16)</f>
        <v>0.43174200000000001</v>
      </c>
      <c r="O16" s="19">
        <f>STDEV(K16:M16)</f>
        <v>3.8939048486063457E-2</v>
      </c>
      <c r="P16" s="2">
        <f>_xlfn.T.TEST(K13:M13,K16:M16,2,2)</f>
        <v>1.942836293598723E-2</v>
      </c>
      <c r="Q16" s="20" t="s">
        <v>269</v>
      </c>
      <c r="R16" s="805"/>
    </row>
    <row r="17" spans="2:18" ht="14.5" thickBot="1" x14ac:dyDescent="0.35">
      <c r="B17" s="90" t="s">
        <v>252</v>
      </c>
      <c r="C17" s="66">
        <v>0.378328</v>
      </c>
      <c r="D17" s="66">
        <v>0.36233799999999999</v>
      </c>
      <c r="E17" s="66">
        <v>0.33063421500000001</v>
      </c>
      <c r="F17" s="63">
        <f>AVERAGE(C17:E17)</f>
        <v>0.35710007166666663</v>
      </c>
      <c r="G17" s="34">
        <f>STDEV(C17:E17)</f>
        <v>2.427449694278767E-2</v>
      </c>
      <c r="H17" s="63">
        <f>_xlfn.T.TEST(C13:E13,C17:E17,2,2)</f>
        <v>4.8641519537120181E-6</v>
      </c>
      <c r="I17" s="63" t="s">
        <v>290</v>
      </c>
      <c r="J17" s="90" t="s">
        <v>252</v>
      </c>
      <c r="K17" s="66">
        <v>0.30174200000000001</v>
      </c>
      <c r="L17" s="66">
        <v>0.37911099999999998</v>
      </c>
      <c r="M17" s="66">
        <v>0.31880599999999998</v>
      </c>
      <c r="N17" s="63">
        <f>AVERAGE(K17:M17)</f>
        <v>0.33321966666666664</v>
      </c>
      <c r="O17" s="34">
        <f>STDEV(K17:M17)</f>
        <v>4.064856553844591E-2</v>
      </c>
      <c r="P17" s="63">
        <f>_xlfn.T.TEST(K13:M13,K17:M17,2,2)</f>
        <v>1.0629602029261335E-2</v>
      </c>
      <c r="Q17" s="12" t="s">
        <v>269</v>
      </c>
      <c r="R17" s="805"/>
    </row>
    <row r="19" spans="2:18" ht="14.5" thickBot="1" x14ac:dyDescent="0.35">
      <c r="B19" s="94" t="s">
        <v>745</v>
      </c>
    </row>
    <row r="20" spans="2:18" x14ac:dyDescent="0.3">
      <c r="B20" s="97"/>
      <c r="C20" s="321"/>
      <c r="D20" s="99" t="s">
        <v>11</v>
      </c>
      <c r="E20" s="99" t="s">
        <v>12</v>
      </c>
      <c r="F20" s="99" t="s">
        <v>13</v>
      </c>
      <c r="G20" s="99" t="s">
        <v>521</v>
      </c>
      <c r="H20" s="321" t="s">
        <v>519</v>
      </c>
      <c r="I20" s="99" t="s">
        <v>607</v>
      </c>
      <c r="J20" s="98"/>
    </row>
    <row r="21" spans="2:18" x14ac:dyDescent="0.3">
      <c r="B21" s="696" t="s">
        <v>291</v>
      </c>
      <c r="C21" s="322" t="s">
        <v>608</v>
      </c>
      <c r="D21" s="103">
        <v>1.0000000169560099</v>
      </c>
      <c r="E21" s="103">
        <v>0.99999988078132795</v>
      </c>
      <c r="F21" s="103">
        <v>1.00000006818979</v>
      </c>
      <c r="G21" s="103">
        <f>AVERAGE(D21:F21)</f>
        <v>0.99999998864237594</v>
      </c>
      <c r="H21" s="322">
        <f>STDEV(D21:F21)</f>
        <v>9.685932745924201E-8</v>
      </c>
      <c r="I21" s="103"/>
      <c r="J21" s="102"/>
    </row>
    <row r="22" spans="2:18" x14ac:dyDescent="0.3">
      <c r="B22" s="697"/>
      <c r="C22" s="254" t="s">
        <v>348</v>
      </c>
      <c r="D22" s="101">
        <v>1.05166625216115</v>
      </c>
      <c r="E22" s="101">
        <v>1.03685155876365</v>
      </c>
      <c r="F22" s="101">
        <v>0.99455217470711299</v>
      </c>
      <c r="G22" s="101">
        <f t="shared" ref="G22:G30" si="0">AVERAGE(D22:F22)</f>
        <v>1.0276899952106375</v>
      </c>
      <c r="H22" s="254">
        <f t="shared" ref="H22:H30" si="1">STDEV(D22:F22)</f>
        <v>2.963874400018237E-2</v>
      </c>
      <c r="I22" s="101">
        <f>_xlfn.T.TEST(D21:F21,D22:F22,2,2)</f>
        <v>0.18093643735466636</v>
      </c>
      <c r="J22" s="100" t="s">
        <v>267</v>
      </c>
      <c r="K22" s="805"/>
    </row>
    <row r="23" spans="2:18" x14ac:dyDescent="0.3">
      <c r="B23" s="697"/>
      <c r="C23" s="254" t="s">
        <v>280</v>
      </c>
      <c r="D23" s="101">
        <v>0.94898561352458999</v>
      </c>
      <c r="E23" s="101">
        <v>1.02278191504966</v>
      </c>
      <c r="F23" s="101">
        <v>1.02610610128549</v>
      </c>
      <c r="G23" s="101">
        <f t="shared" si="0"/>
        <v>0.99929120995324661</v>
      </c>
      <c r="H23" s="254">
        <f t="shared" si="1"/>
        <v>4.3597618370328162E-2</v>
      </c>
      <c r="I23" s="101">
        <f>_xlfn.T.TEST(D21:F21,D23:F23,2,2)</f>
        <v>0.97888466161588605</v>
      </c>
      <c r="J23" s="100" t="s">
        <v>267</v>
      </c>
      <c r="K23" s="805"/>
    </row>
    <row r="24" spans="2:18" x14ac:dyDescent="0.3">
      <c r="B24" s="697"/>
      <c r="C24" s="254" t="s">
        <v>614</v>
      </c>
      <c r="D24" s="101">
        <v>1.0230046568753</v>
      </c>
      <c r="E24" s="101">
        <v>1.0599935861581</v>
      </c>
      <c r="F24" s="101">
        <v>1.01324843845813</v>
      </c>
      <c r="G24" s="101">
        <f t="shared" si="0"/>
        <v>1.0320822271638432</v>
      </c>
      <c r="H24" s="254">
        <f t="shared" si="1"/>
        <v>2.4659256276915328E-2</v>
      </c>
      <c r="I24" s="101">
        <f>_xlfn.T.TEST(D21:F21,D24:F24,2,2)</f>
        <v>8.7312305189913925E-2</v>
      </c>
      <c r="J24" s="100" t="s">
        <v>267</v>
      </c>
      <c r="K24" s="805"/>
    </row>
    <row r="25" spans="2:18" x14ac:dyDescent="0.3">
      <c r="B25" s="698"/>
      <c r="C25" s="323" t="s">
        <v>669</v>
      </c>
      <c r="D25" s="108">
        <v>1.0232257622771901</v>
      </c>
      <c r="E25" s="108">
        <v>1.0791720148025099</v>
      </c>
      <c r="F25" s="108">
        <v>0.99184807858323798</v>
      </c>
      <c r="G25" s="108">
        <f t="shared" si="0"/>
        <v>1.0314152852209792</v>
      </c>
      <c r="H25" s="323">
        <f t="shared" si="1"/>
        <v>4.4234247746989051E-2</v>
      </c>
      <c r="I25" s="108">
        <f>_xlfn.T.TEST(D21:F21,D25:F25,2,2)</f>
        <v>0.28605528054701612</v>
      </c>
      <c r="J25" s="107" t="s">
        <v>267</v>
      </c>
      <c r="K25" s="805"/>
    </row>
    <row r="26" spans="2:18" x14ac:dyDescent="0.3">
      <c r="B26" s="696" t="s">
        <v>292</v>
      </c>
      <c r="C26" s="322" t="s">
        <v>248</v>
      </c>
      <c r="D26" s="101">
        <v>1.0000000818011601</v>
      </c>
      <c r="E26" s="101">
        <v>1.00000011801392</v>
      </c>
      <c r="F26" s="101">
        <v>0.99999990280102902</v>
      </c>
      <c r="G26" s="101">
        <f t="shared" si="0"/>
        <v>1.0000000342053696</v>
      </c>
      <c r="H26" s="254">
        <f t="shared" si="1"/>
        <v>1.1523092707556666E-7</v>
      </c>
      <c r="I26" s="101"/>
      <c r="J26" s="100"/>
    </row>
    <row r="27" spans="2:18" x14ac:dyDescent="0.3">
      <c r="B27" s="697"/>
      <c r="C27" s="254" t="s">
        <v>348</v>
      </c>
      <c r="D27" s="101">
        <v>1.0215999511348599</v>
      </c>
      <c r="E27" s="101">
        <v>1.00000628486392</v>
      </c>
      <c r="F27" s="101">
        <v>1.0248125004125199</v>
      </c>
      <c r="G27" s="101">
        <f t="shared" si="0"/>
        <v>1.0154729121371</v>
      </c>
      <c r="H27" s="254">
        <f t="shared" si="1"/>
        <v>1.3490460986228541E-2</v>
      </c>
      <c r="I27" s="101">
        <f>_xlfn.T.TEST(D26:F26,D27:F27,2,2)</f>
        <v>0.11791148051273531</v>
      </c>
      <c r="J27" s="100" t="s">
        <v>267</v>
      </c>
      <c r="K27" s="805"/>
    </row>
    <row r="28" spans="2:18" x14ac:dyDescent="0.3">
      <c r="B28" s="697"/>
      <c r="C28" s="254" t="s">
        <v>280</v>
      </c>
      <c r="D28" s="101">
        <v>1.01534330647936</v>
      </c>
      <c r="E28" s="101">
        <v>0.95798083999883898</v>
      </c>
      <c r="F28" s="101">
        <v>1.01078696794821</v>
      </c>
      <c r="G28" s="101">
        <f t="shared" si="0"/>
        <v>0.9947037048088031</v>
      </c>
      <c r="H28" s="254">
        <f t="shared" si="1"/>
        <v>3.1884426529118888E-2</v>
      </c>
      <c r="I28" s="101">
        <f>_xlfn.T.TEST(D26:F26,D28:F28,2,2)</f>
        <v>0.78785864533992578</v>
      </c>
      <c r="J28" s="100" t="s">
        <v>267</v>
      </c>
      <c r="K28" s="805"/>
    </row>
    <row r="29" spans="2:18" x14ac:dyDescent="0.3">
      <c r="B29" s="697"/>
      <c r="C29" s="254" t="s">
        <v>614</v>
      </c>
      <c r="D29" s="101">
        <v>0.99569307918373096</v>
      </c>
      <c r="E29" s="101">
        <v>0.971104516308816</v>
      </c>
      <c r="F29" s="101">
        <v>1.0084094990840999</v>
      </c>
      <c r="G29" s="101">
        <f t="shared" si="0"/>
        <v>0.99173569819221574</v>
      </c>
      <c r="H29" s="254">
        <f t="shared" si="1"/>
        <v>1.8964732616097251E-2</v>
      </c>
      <c r="I29" s="101">
        <f>_xlfn.T.TEST(D26:F26,D29:F29,2,2)</f>
        <v>0.4923830417233882</v>
      </c>
      <c r="J29" s="100" t="s">
        <v>267</v>
      </c>
      <c r="K29" s="805"/>
    </row>
    <row r="30" spans="2:18" ht="14.5" thickBot="1" x14ac:dyDescent="0.35">
      <c r="B30" s="699"/>
      <c r="C30" s="547" t="s">
        <v>669</v>
      </c>
      <c r="D30" s="105">
        <v>1.0244508123751599</v>
      </c>
      <c r="E30" s="105">
        <v>0.97147349316453702</v>
      </c>
      <c r="F30" s="105">
        <v>1.0221980797424199</v>
      </c>
      <c r="G30" s="105">
        <f t="shared" si="0"/>
        <v>1.0060407950940389</v>
      </c>
      <c r="H30" s="255">
        <f t="shared" si="1"/>
        <v>2.995734422629389E-2</v>
      </c>
      <c r="I30" s="105">
        <f>_xlfn.T.TEST(D26:F26,D30:F30,2,2)</f>
        <v>0.74450534343984098</v>
      </c>
      <c r="J30" s="104" t="s">
        <v>267</v>
      </c>
      <c r="K30" s="805"/>
    </row>
    <row r="32" spans="2:18" ht="14.5" thickBot="1" x14ac:dyDescent="0.35">
      <c r="B32" s="109" t="s">
        <v>746</v>
      </c>
      <c r="C32" s="106"/>
      <c r="D32" s="106"/>
      <c r="E32" s="106"/>
      <c r="F32" s="106"/>
      <c r="G32" s="106"/>
      <c r="H32" s="106"/>
      <c r="I32" s="106"/>
      <c r="J32" s="106"/>
    </row>
    <row r="33" spans="2:12" x14ac:dyDescent="0.3">
      <c r="B33" s="97"/>
      <c r="C33" s="321"/>
      <c r="D33" s="99" t="s">
        <v>11</v>
      </c>
      <c r="E33" s="99" t="s">
        <v>12</v>
      </c>
      <c r="F33" s="99" t="s">
        <v>13</v>
      </c>
      <c r="G33" s="99" t="s">
        <v>521</v>
      </c>
      <c r="H33" s="321" t="s">
        <v>519</v>
      </c>
      <c r="I33" s="324" t="s">
        <v>605</v>
      </c>
      <c r="J33" s="98"/>
    </row>
    <row r="34" spans="2:12" x14ac:dyDescent="0.3">
      <c r="B34" s="696" t="s">
        <v>293</v>
      </c>
      <c r="C34" s="548" t="s">
        <v>608</v>
      </c>
      <c r="D34" s="103">
        <v>1.00000000351348</v>
      </c>
      <c r="E34" s="103">
        <v>0.99999999170153697</v>
      </c>
      <c r="F34" s="103">
        <v>1.0000000660058299</v>
      </c>
      <c r="G34" s="103">
        <f>AVERAGE(D34:F34)</f>
        <v>1.000000020406949</v>
      </c>
      <c r="H34" s="322">
        <f>STDEV(D34:F34)</f>
        <v>3.9928986442763115E-8</v>
      </c>
      <c r="I34" s="256"/>
      <c r="J34" s="102"/>
    </row>
    <row r="35" spans="2:12" x14ac:dyDescent="0.3">
      <c r="B35" s="697"/>
      <c r="C35" s="254" t="s">
        <v>348</v>
      </c>
      <c r="D35" s="101">
        <v>1.23072431860395</v>
      </c>
      <c r="E35" s="101">
        <v>1.22195413869319</v>
      </c>
      <c r="F35" s="101">
        <v>1.2151452593660199</v>
      </c>
      <c r="G35" s="101">
        <f t="shared" ref="G35:G43" si="2">AVERAGE(D35:F35)</f>
        <v>1.2226079055543868</v>
      </c>
      <c r="H35" s="254">
        <f t="shared" ref="H35:H43" si="3">STDEV(D35:F35)</f>
        <v>7.8100787458471365E-3</v>
      </c>
      <c r="I35" s="101">
        <f>_xlfn.T.TEST(D34:F34,D35:F35,2,2)</f>
        <v>1.0073518560628102E-6</v>
      </c>
      <c r="J35" s="100" t="s">
        <v>61</v>
      </c>
    </row>
    <row r="36" spans="2:12" x14ac:dyDescent="0.3">
      <c r="B36" s="697"/>
      <c r="C36" s="254" t="s">
        <v>280</v>
      </c>
      <c r="D36" s="101">
        <v>1.16608809160202</v>
      </c>
      <c r="E36" s="101">
        <v>1.11762069787986</v>
      </c>
      <c r="F36" s="101">
        <v>1.1280528466562201</v>
      </c>
      <c r="G36" s="101">
        <f t="shared" si="2"/>
        <v>1.1372538787127</v>
      </c>
      <c r="H36" s="254">
        <f t="shared" si="3"/>
        <v>2.5510121652649907E-2</v>
      </c>
      <c r="I36" s="101">
        <f>_xlfn.T.TEST(D34:F34,D36:F36,2,2)</f>
        <v>7.37965960067457E-4</v>
      </c>
      <c r="J36" s="100" t="s">
        <v>61</v>
      </c>
    </row>
    <row r="37" spans="2:12" x14ac:dyDescent="0.3">
      <c r="B37" s="697"/>
      <c r="C37" s="254" t="s">
        <v>614</v>
      </c>
      <c r="D37" s="101">
        <v>0.96141346740185496</v>
      </c>
      <c r="E37" s="101">
        <v>0.94048758862799298</v>
      </c>
      <c r="F37" s="101">
        <v>0.92789036961256899</v>
      </c>
      <c r="G37" s="101">
        <f t="shared" si="2"/>
        <v>0.94326380854747238</v>
      </c>
      <c r="H37" s="254">
        <f t="shared" si="3"/>
        <v>1.69331057142065E-2</v>
      </c>
      <c r="I37" s="101">
        <f>_xlfn.T.TEST(D34:F34,D37:F37,2,2)</f>
        <v>4.3852169576234917E-3</v>
      </c>
      <c r="J37" s="100" t="s">
        <v>271</v>
      </c>
    </row>
    <row r="38" spans="2:12" x14ac:dyDescent="0.3">
      <c r="B38" s="700"/>
      <c r="C38" s="323" t="s">
        <v>669</v>
      </c>
      <c r="D38" s="108">
        <v>0.97326197105887102</v>
      </c>
      <c r="E38" s="108">
        <v>0.94638209978459997</v>
      </c>
      <c r="F38" s="108">
        <v>0.93213940944364604</v>
      </c>
      <c r="G38" s="108">
        <f t="shared" si="2"/>
        <v>0.95059449342903901</v>
      </c>
      <c r="H38" s="323">
        <f t="shared" si="3"/>
        <v>2.0882396021799716E-2</v>
      </c>
      <c r="I38" s="325">
        <f>_xlfn.T.TEST(D34:F34,D38:F38,2,2)</f>
        <v>1.4879212540878269E-2</v>
      </c>
      <c r="J38" s="107" t="s">
        <v>269</v>
      </c>
    </row>
    <row r="39" spans="2:12" x14ac:dyDescent="0.3">
      <c r="B39" s="696" t="s">
        <v>294</v>
      </c>
      <c r="C39" s="548" t="s">
        <v>248</v>
      </c>
      <c r="D39" s="101">
        <v>0.99999999464263301</v>
      </c>
      <c r="E39" s="101">
        <v>0.99999995838272104</v>
      </c>
      <c r="F39" s="101">
        <v>0.99999995054047697</v>
      </c>
      <c r="G39" s="101">
        <f t="shared" si="2"/>
        <v>0.99999996785527701</v>
      </c>
      <c r="H39" s="254">
        <f t="shared" si="3"/>
        <v>2.3527580180348666E-8</v>
      </c>
      <c r="I39" s="101"/>
      <c r="J39" s="100"/>
    </row>
    <row r="40" spans="2:12" x14ac:dyDescent="0.3">
      <c r="B40" s="697"/>
      <c r="C40" s="254" t="s">
        <v>348</v>
      </c>
      <c r="D40" s="101">
        <v>1.2117054622190599</v>
      </c>
      <c r="E40" s="101">
        <v>1.21294739986505</v>
      </c>
      <c r="F40" s="101">
        <v>1.2216454338797</v>
      </c>
      <c r="G40" s="101">
        <f t="shared" si="2"/>
        <v>1.21543276532127</v>
      </c>
      <c r="H40" s="254">
        <f t="shared" si="3"/>
        <v>5.4160447045617016E-3</v>
      </c>
      <c r="I40" s="101">
        <f>_xlfn.T.TEST(D39:F39,D40:F40,2,2)</f>
        <v>2.6593817808936099E-7</v>
      </c>
      <c r="J40" s="100" t="s">
        <v>61</v>
      </c>
    </row>
    <row r="41" spans="2:12" x14ac:dyDescent="0.3">
      <c r="B41" s="697"/>
      <c r="C41" s="254" t="s">
        <v>280</v>
      </c>
      <c r="D41" s="101">
        <v>1.15314113623162</v>
      </c>
      <c r="E41" s="101">
        <v>1.1454649591178201</v>
      </c>
      <c r="F41" s="101">
        <v>1.1721354600354601</v>
      </c>
      <c r="G41" s="101">
        <f t="shared" si="2"/>
        <v>1.1569138517949666</v>
      </c>
      <c r="H41" s="254">
        <f t="shared" si="3"/>
        <v>1.3729673770374087E-2</v>
      </c>
      <c r="I41" s="101">
        <f>_xlfn.T.TEST(D39:F39,D41:F41,2,2)</f>
        <v>3.8419463917960016E-5</v>
      </c>
      <c r="J41" s="100" t="s">
        <v>61</v>
      </c>
    </row>
    <row r="42" spans="2:12" x14ac:dyDescent="0.3">
      <c r="B42" s="697"/>
      <c r="C42" s="254" t="s">
        <v>614</v>
      </c>
      <c r="D42" s="101">
        <v>0.94431091081343199</v>
      </c>
      <c r="E42" s="101">
        <v>0.94803050592444504</v>
      </c>
      <c r="F42" s="101">
        <v>0.94807406321613397</v>
      </c>
      <c r="G42" s="101">
        <f t="shared" si="2"/>
        <v>0.9468051599846703</v>
      </c>
      <c r="H42" s="254">
        <f t="shared" si="3"/>
        <v>2.1601929324905648E-3</v>
      </c>
      <c r="I42" s="101">
        <f>_xlfn.T.TEST(D39:F39,D42:F42,2,2)</f>
        <v>1.8063922332941107E-6</v>
      </c>
      <c r="J42" s="100" t="s">
        <v>61</v>
      </c>
    </row>
    <row r="43" spans="2:12" ht="14.5" thickBot="1" x14ac:dyDescent="0.35">
      <c r="B43" s="699"/>
      <c r="C43" s="255" t="s">
        <v>669</v>
      </c>
      <c r="D43" s="105">
        <v>0.98083354270012402</v>
      </c>
      <c r="E43" s="105">
        <v>0.96995133577509696</v>
      </c>
      <c r="F43" s="105">
        <v>0.96223635105634597</v>
      </c>
      <c r="G43" s="105">
        <f t="shared" si="2"/>
        <v>0.97100707651052243</v>
      </c>
      <c r="H43" s="255">
        <f t="shared" si="3"/>
        <v>9.3434375705186441E-3</v>
      </c>
      <c r="I43" s="105">
        <f>_xlfn.T.TEST(D39:F39,D43:F43,2,2)</f>
        <v>5.7895168269408714E-3</v>
      </c>
      <c r="J43" s="104" t="s">
        <v>271</v>
      </c>
    </row>
    <row r="44" spans="2:12" x14ac:dyDescent="0.3">
      <c r="B44" s="106"/>
      <c r="C44" s="106"/>
      <c r="D44" s="106"/>
      <c r="E44" s="106"/>
      <c r="F44" s="106"/>
      <c r="G44" s="106"/>
      <c r="H44" s="106"/>
      <c r="I44" s="106"/>
      <c r="J44" s="106"/>
    </row>
    <row r="45" spans="2:12" ht="14.5" thickBot="1" x14ac:dyDescent="0.35">
      <c r="B45" s="94" t="s">
        <v>747</v>
      </c>
    </row>
    <row r="46" spans="2:12" x14ac:dyDescent="0.3">
      <c r="B46" s="97"/>
      <c r="C46" s="321"/>
      <c r="D46" s="99" t="s">
        <v>11</v>
      </c>
      <c r="E46" s="99" t="s">
        <v>12</v>
      </c>
      <c r="F46" s="99" t="s">
        <v>13</v>
      </c>
      <c r="G46" s="99" t="s">
        <v>521</v>
      </c>
      <c r="H46" s="321" t="s">
        <v>519</v>
      </c>
      <c r="I46" s="99" t="s">
        <v>605</v>
      </c>
      <c r="J46" s="98"/>
    </row>
    <row r="47" spans="2:12" x14ac:dyDescent="0.3">
      <c r="B47" s="690" t="s">
        <v>293</v>
      </c>
      <c r="C47" s="548" t="s">
        <v>608</v>
      </c>
      <c r="D47" s="103">
        <v>1.0000001734123201</v>
      </c>
      <c r="E47" s="103">
        <v>0.99999988875517798</v>
      </c>
      <c r="F47" s="103">
        <v>0.99999980982453096</v>
      </c>
      <c r="G47" s="103">
        <f>AVERAGE(D47:F47)</f>
        <v>0.99999995733067626</v>
      </c>
      <c r="H47" s="322">
        <f>STDEV(D47:F47)</f>
        <v>1.9124844921261046E-7</v>
      </c>
      <c r="I47" s="103"/>
      <c r="J47" s="102"/>
    </row>
    <row r="48" spans="2:12" x14ac:dyDescent="0.3">
      <c r="B48" s="691"/>
      <c r="C48" s="254" t="s">
        <v>348</v>
      </c>
      <c r="D48" s="101">
        <v>2.0043575325610998</v>
      </c>
      <c r="E48" s="101">
        <v>2.0480976625802199</v>
      </c>
      <c r="F48" s="101">
        <v>2.0432674315239598</v>
      </c>
      <c r="G48" s="101">
        <f t="shared" ref="G48:G56" si="4">AVERAGE(D48:F48)</f>
        <v>2.0319075422217598</v>
      </c>
      <c r="H48" s="254">
        <f t="shared" ref="H48:H56" si="5">STDEV(D48:F48)</f>
        <v>2.3980931117057562E-2</v>
      </c>
      <c r="I48" s="101">
        <f>_xlfn.T.TEST(D47:F47,D48:F48,2,2)</f>
        <v>1.942176285792105E-7</v>
      </c>
      <c r="J48" s="100" t="s">
        <v>61</v>
      </c>
      <c r="L48" s="805"/>
    </row>
    <row r="49" spans="2:12" x14ac:dyDescent="0.3">
      <c r="B49" s="691"/>
      <c r="C49" s="254" t="s">
        <v>280</v>
      </c>
      <c r="D49" s="101">
        <v>2.4785821126612402</v>
      </c>
      <c r="E49" s="101">
        <v>2.6058373416916498</v>
      </c>
      <c r="F49" s="101">
        <v>2.7356995465966598</v>
      </c>
      <c r="G49" s="101">
        <f t="shared" si="4"/>
        <v>2.6067063336498499</v>
      </c>
      <c r="H49" s="254">
        <f t="shared" si="5"/>
        <v>0.12856091967877051</v>
      </c>
      <c r="I49" s="101">
        <f>_xlfn.T.TEST(D47:F47,D49:F49,2,2)</f>
        <v>2.6942923005390029E-5</v>
      </c>
      <c r="J49" s="100" t="s">
        <v>61</v>
      </c>
      <c r="L49" s="805"/>
    </row>
    <row r="50" spans="2:12" x14ac:dyDescent="0.3">
      <c r="B50" s="691"/>
      <c r="C50" s="254" t="s">
        <v>614</v>
      </c>
      <c r="D50" s="101">
        <v>4.8152952849355799</v>
      </c>
      <c r="E50" s="101">
        <v>5.0390661117549396</v>
      </c>
      <c r="F50" s="101">
        <v>5.2791089248298801</v>
      </c>
      <c r="G50" s="101">
        <f t="shared" si="4"/>
        <v>5.0444901071734662</v>
      </c>
      <c r="H50" s="254">
        <f t="shared" si="5"/>
        <v>0.23195438761257581</v>
      </c>
      <c r="I50" s="101">
        <f>_xlfn.T.TEST(D47:F47,D50:F50,2,2)</f>
        <v>7.1597246657043259E-6</v>
      </c>
      <c r="J50" s="100" t="s">
        <v>61</v>
      </c>
      <c r="L50" s="805"/>
    </row>
    <row r="51" spans="2:12" x14ac:dyDescent="0.3">
      <c r="B51" s="692"/>
      <c r="C51" s="323" t="s">
        <v>669</v>
      </c>
      <c r="D51" s="108">
        <v>5.02466349897702</v>
      </c>
      <c r="E51" s="108">
        <v>5.5315045963770899</v>
      </c>
      <c r="F51" s="108">
        <v>4.3516403712050904</v>
      </c>
      <c r="G51" s="108">
        <f t="shared" si="4"/>
        <v>4.9692694888530662</v>
      </c>
      <c r="H51" s="323">
        <f t="shared" si="5"/>
        <v>0.59187943850786895</v>
      </c>
      <c r="I51" s="108">
        <f>_xlfn.T.TEST(D47:F47,D51:F51,2,2)</f>
        <v>3.1393452523498314E-4</v>
      </c>
      <c r="J51" s="107" t="s">
        <v>61</v>
      </c>
      <c r="L51" s="805"/>
    </row>
    <row r="52" spans="2:12" x14ac:dyDescent="0.3">
      <c r="B52" s="690" t="s">
        <v>294</v>
      </c>
      <c r="C52" s="548" t="s">
        <v>248</v>
      </c>
      <c r="D52" s="101">
        <v>0.99999987490263598</v>
      </c>
      <c r="E52" s="101">
        <v>0.99999977489944802</v>
      </c>
      <c r="F52" s="101">
        <v>1.0000001371929701</v>
      </c>
      <c r="G52" s="101">
        <f t="shared" si="4"/>
        <v>0.99999992899835133</v>
      </c>
      <c r="H52" s="254">
        <f t="shared" si="5"/>
        <v>1.8710667773038582E-7</v>
      </c>
      <c r="I52" s="101"/>
      <c r="J52" s="100"/>
      <c r="L52" s="805"/>
    </row>
    <row r="53" spans="2:12" x14ac:dyDescent="0.3">
      <c r="B53" s="691"/>
      <c r="C53" s="254" t="s">
        <v>348</v>
      </c>
      <c r="D53" s="101">
        <v>1.9392399172258299</v>
      </c>
      <c r="E53" s="101">
        <v>2.0412224468013802</v>
      </c>
      <c r="F53" s="101">
        <v>2.1141432783253302</v>
      </c>
      <c r="G53" s="101">
        <f t="shared" si="4"/>
        <v>2.0315352141175134</v>
      </c>
      <c r="H53" s="254">
        <f t="shared" si="5"/>
        <v>8.7853163225800154E-2</v>
      </c>
      <c r="I53" s="101">
        <f>_xlfn.T.TEST(D52:F52,D53:F53,2,2)</f>
        <v>3.4517068895415606E-5</v>
      </c>
      <c r="J53" s="100" t="s">
        <v>61</v>
      </c>
      <c r="L53" s="805"/>
    </row>
    <row r="54" spans="2:12" x14ac:dyDescent="0.3">
      <c r="B54" s="691"/>
      <c r="C54" s="254" t="s">
        <v>280</v>
      </c>
      <c r="D54" s="101">
        <v>2.7249568830089999</v>
      </c>
      <c r="E54" s="101">
        <v>2.9578809293461101</v>
      </c>
      <c r="F54" s="101">
        <v>2.9142757365492198</v>
      </c>
      <c r="G54" s="101">
        <f t="shared" si="4"/>
        <v>2.8657045163014434</v>
      </c>
      <c r="H54" s="254">
        <f t="shared" si="5"/>
        <v>0.1238255846656158</v>
      </c>
      <c r="I54" s="101">
        <f>_xlfn.T.TEST(D52:F52,D54:F54,2,2)</f>
        <v>1.2809717048245587E-5</v>
      </c>
      <c r="J54" s="100" t="s">
        <v>61</v>
      </c>
      <c r="L54" s="805"/>
    </row>
    <row r="55" spans="2:12" x14ac:dyDescent="0.3">
      <c r="B55" s="691"/>
      <c r="C55" s="254" t="s">
        <v>614</v>
      </c>
      <c r="D55" s="101">
        <v>5.7747448795618697</v>
      </c>
      <c r="E55" s="101">
        <v>5.4634020903584899</v>
      </c>
      <c r="F55" s="101">
        <v>6.1672325845219804</v>
      </c>
      <c r="G55" s="101">
        <f t="shared" si="4"/>
        <v>5.8017931848141133</v>
      </c>
      <c r="H55" s="254">
        <f t="shared" si="5"/>
        <v>0.35269398809927244</v>
      </c>
      <c r="I55" s="101">
        <f>_xlfn.T.TEST(D52:F52,D55:F55,2,2)</f>
        <v>1.9173364134153004E-5</v>
      </c>
      <c r="J55" s="100" t="s">
        <v>61</v>
      </c>
      <c r="L55" s="805"/>
    </row>
    <row r="56" spans="2:12" ht="14.5" thickBot="1" x14ac:dyDescent="0.35">
      <c r="B56" s="693"/>
      <c r="C56" s="255" t="s">
        <v>669</v>
      </c>
      <c r="D56" s="105">
        <v>4.9520241339919</v>
      </c>
      <c r="E56" s="105">
        <v>4.8980868103600299</v>
      </c>
      <c r="F56" s="105">
        <v>5.7762226080775303</v>
      </c>
      <c r="G56" s="105">
        <f t="shared" si="4"/>
        <v>5.2087778508098195</v>
      </c>
      <c r="H56" s="255">
        <f t="shared" si="5"/>
        <v>0.49216102358181535</v>
      </c>
      <c r="I56" s="105">
        <f>_xlfn.T.TEST(D52:F52,D56:F56,2,2)</f>
        <v>1.209568681229746E-4</v>
      </c>
      <c r="J56" s="104" t="s">
        <v>61</v>
      </c>
      <c r="L56" s="805"/>
    </row>
    <row r="58" spans="2:12" ht="14.5" thickBot="1" x14ac:dyDescent="0.35">
      <c r="B58" s="94" t="s">
        <v>748</v>
      </c>
    </row>
    <row r="59" spans="2:12" x14ac:dyDescent="0.3">
      <c r="B59" s="97"/>
      <c r="C59" s="321"/>
      <c r="D59" s="99" t="s">
        <v>11</v>
      </c>
      <c r="E59" s="99" t="s">
        <v>12</v>
      </c>
      <c r="F59" s="99" t="s">
        <v>13</v>
      </c>
      <c r="G59" s="99" t="s">
        <v>521</v>
      </c>
      <c r="H59" s="321" t="s">
        <v>519</v>
      </c>
      <c r="I59" s="99" t="s">
        <v>607</v>
      </c>
      <c r="J59" s="98"/>
    </row>
    <row r="60" spans="2:12" x14ac:dyDescent="0.3">
      <c r="B60" s="690" t="s">
        <v>291</v>
      </c>
      <c r="C60" s="548" t="s">
        <v>608</v>
      </c>
      <c r="D60" s="103">
        <v>0.999999874045989</v>
      </c>
      <c r="E60" s="103">
        <v>1.0000002492183699</v>
      </c>
      <c r="F60" s="103">
        <v>0.99999973719570001</v>
      </c>
      <c r="G60" s="103">
        <f>AVERAGE(D60:F60)</f>
        <v>0.99999995348668624</v>
      </c>
      <c r="H60" s="322">
        <f>STDEV(D60:F60)</f>
        <v>2.6509417557363491E-7</v>
      </c>
      <c r="I60" s="103"/>
      <c r="J60" s="102"/>
    </row>
    <row r="61" spans="2:12" x14ac:dyDescent="0.3">
      <c r="B61" s="691"/>
      <c r="C61" s="254" t="s">
        <v>348</v>
      </c>
      <c r="D61" s="101">
        <v>0.94882564228986499</v>
      </c>
      <c r="E61" s="101">
        <v>0.93791211387693996</v>
      </c>
      <c r="F61" s="101">
        <v>0.94245897446973503</v>
      </c>
      <c r="G61" s="101">
        <f t="shared" ref="G61:G69" si="6">AVERAGE(D61:F61)</f>
        <v>0.94306557687884662</v>
      </c>
      <c r="H61" s="254">
        <f t="shared" ref="H61:H69" si="7">STDEV(D61:F61)</f>
        <v>5.4819932932269741E-3</v>
      </c>
      <c r="I61" s="101">
        <f>_xlfn.T.TEST(D60:F60,D61:F61,2,2)</f>
        <v>5.6139634151468241E-5</v>
      </c>
      <c r="J61" s="100" t="s">
        <v>61</v>
      </c>
      <c r="L61" s="805"/>
    </row>
    <row r="62" spans="2:12" x14ac:dyDescent="0.3">
      <c r="B62" s="691"/>
      <c r="C62" s="254" t="s">
        <v>280</v>
      </c>
      <c r="D62" s="101">
        <v>0.88652723511569698</v>
      </c>
      <c r="E62" s="101">
        <v>0.83007683458901804</v>
      </c>
      <c r="F62" s="101">
        <v>0.877384989693344</v>
      </c>
      <c r="G62" s="101">
        <f t="shared" si="6"/>
        <v>0.86466301979935301</v>
      </c>
      <c r="H62" s="254">
        <f t="shared" si="7"/>
        <v>3.0299312176901447E-2</v>
      </c>
      <c r="I62" s="101">
        <f>_xlfn.T.TEST(D60:F60,D62:F62,2,2)</f>
        <v>1.5034390325324625E-3</v>
      </c>
      <c r="J62" s="100" t="s">
        <v>271</v>
      </c>
      <c r="L62" s="805"/>
    </row>
    <row r="63" spans="2:12" x14ac:dyDescent="0.3">
      <c r="B63" s="691"/>
      <c r="C63" s="254" t="s">
        <v>614</v>
      </c>
      <c r="D63" s="101">
        <v>0.92540428149589105</v>
      </c>
      <c r="E63" s="101">
        <v>0.78279038697473002</v>
      </c>
      <c r="F63" s="101">
        <v>0.82938217075188303</v>
      </c>
      <c r="G63" s="101">
        <f t="shared" si="6"/>
        <v>0.84585894640750137</v>
      </c>
      <c r="H63" s="254">
        <f t="shared" si="7"/>
        <v>7.2720656141342627E-2</v>
      </c>
      <c r="I63" s="101">
        <f>_xlfn.T.TEST(D60:F60,D63:F63,2,2)</f>
        <v>2.136651745217891E-2</v>
      </c>
      <c r="J63" s="100" t="s">
        <v>269</v>
      </c>
      <c r="L63" s="805"/>
    </row>
    <row r="64" spans="2:12" x14ac:dyDescent="0.3">
      <c r="B64" s="692"/>
      <c r="C64" s="323" t="s">
        <v>669</v>
      </c>
      <c r="D64" s="108">
        <v>0.84275777080565395</v>
      </c>
      <c r="E64" s="108">
        <v>0.73938165044733395</v>
      </c>
      <c r="F64" s="108">
        <v>0.76613738255797603</v>
      </c>
      <c r="G64" s="108">
        <f t="shared" si="6"/>
        <v>0.78275893460365464</v>
      </c>
      <c r="H64" s="323">
        <f t="shared" si="7"/>
        <v>5.3655032936248098E-2</v>
      </c>
      <c r="I64" s="108">
        <f>_xlfn.T.TEST(D60:F60,D64:F64,2,2)</f>
        <v>2.1771608211308014E-3</v>
      </c>
      <c r="J64" s="107" t="s">
        <v>271</v>
      </c>
      <c r="L64" s="805"/>
    </row>
    <row r="65" spans="2:12" x14ac:dyDescent="0.3">
      <c r="B65" s="690" t="s">
        <v>292</v>
      </c>
      <c r="C65" s="548" t="s">
        <v>248</v>
      </c>
      <c r="D65" s="101">
        <v>0.99999986355597603</v>
      </c>
      <c r="E65" s="101">
        <v>1.00000009635771</v>
      </c>
      <c r="F65" s="101">
        <v>1.0000000737744901</v>
      </c>
      <c r="G65" s="101">
        <f t="shared" si="6"/>
        <v>1.0000000112293921</v>
      </c>
      <c r="H65" s="254">
        <f t="shared" si="7"/>
        <v>1.283864432247007E-7</v>
      </c>
      <c r="I65" s="101"/>
      <c r="J65" s="100"/>
      <c r="L65" s="805"/>
    </row>
    <row r="66" spans="2:12" x14ac:dyDescent="0.3">
      <c r="B66" s="691"/>
      <c r="C66" s="254" t="s">
        <v>348</v>
      </c>
      <c r="D66" s="101">
        <v>0.80417694985994903</v>
      </c>
      <c r="E66" s="101">
        <v>0.85137913642776197</v>
      </c>
      <c r="F66" s="101">
        <v>0.87571955211039298</v>
      </c>
      <c r="G66" s="101">
        <f t="shared" si="6"/>
        <v>0.8437585461327014</v>
      </c>
      <c r="H66" s="254">
        <f t="shared" si="7"/>
        <v>3.6375005587974643E-2</v>
      </c>
      <c r="I66" s="101">
        <f>_xlfn.T.TEST(D65:F65,D66:F66,2,2)</f>
        <v>1.7432347946808348E-3</v>
      </c>
      <c r="J66" s="100" t="s">
        <v>271</v>
      </c>
      <c r="L66" s="805"/>
    </row>
    <row r="67" spans="2:12" x14ac:dyDescent="0.3">
      <c r="B67" s="691"/>
      <c r="C67" s="254" t="s">
        <v>280</v>
      </c>
      <c r="D67" s="101">
        <v>0.60443255475308599</v>
      </c>
      <c r="E67" s="101">
        <v>0.64044061960940801</v>
      </c>
      <c r="F67" s="101">
        <v>0.65715936259031105</v>
      </c>
      <c r="G67" s="101">
        <f t="shared" si="6"/>
        <v>0.63401084565093502</v>
      </c>
      <c r="H67" s="254">
        <f t="shared" si="7"/>
        <v>2.6945047059593483E-2</v>
      </c>
      <c r="I67" s="101">
        <f>_xlfn.T.TEST(D65:F65,D67:F67,2,2)</f>
        <v>1.9352565124112779E-5</v>
      </c>
      <c r="J67" s="100" t="s">
        <v>61</v>
      </c>
      <c r="L67" s="805"/>
    </row>
    <row r="68" spans="2:12" x14ac:dyDescent="0.3">
      <c r="B68" s="691"/>
      <c r="C68" s="254" t="s">
        <v>614</v>
      </c>
      <c r="D68" s="101">
        <v>0.632482365918828</v>
      </c>
      <c r="E68" s="101">
        <v>0.69325386822744095</v>
      </c>
      <c r="F68" s="101">
        <v>0.70759081816105995</v>
      </c>
      <c r="G68" s="101">
        <f t="shared" si="6"/>
        <v>0.67777568410244304</v>
      </c>
      <c r="H68" s="254">
        <f t="shared" si="7"/>
        <v>3.9874810813487427E-2</v>
      </c>
      <c r="I68" s="101">
        <f>_xlfn.T.TEST(D65:F65,D68:F68,2,2)</f>
        <v>1.5115879628399862E-4</v>
      </c>
      <c r="J68" s="100" t="s">
        <v>61</v>
      </c>
      <c r="L68" s="805"/>
    </row>
    <row r="69" spans="2:12" ht="14.5" thickBot="1" x14ac:dyDescent="0.35">
      <c r="B69" s="693"/>
      <c r="C69" s="255" t="s">
        <v>669</v>
      </c>
      <c r="D69" s="105">
        <v>0.60403141520047998</v>
      </c>
      <c r="E69" s="105">
        <v>0.62272558054637395</v>
      </c>
      <c r="F69" s="105">
        <v>0.66622857421105797</v>
      </c>
      <c r="G69" s="105">
        <f t="shared" si="6"/>
        <v>0.63099518998597059</v>
      </c>
      <c r="H69" s="255">
        <f t="shared" si="7"/>
        <v>3.1912559870047728E-2</v>
      </c>
      <c r="I69" s="105">
        <f>_xlfn.T.TEST(D65:F65,D69:F69,2,2)</f>
        <v>3.6681170282590752E-5</v>
      </c>
      <c r="J69" s="104" t="s">
        <v>61</v>
      </c>
      <c r="L69" s="805"/>
    </row>
  </sheetData>
  <mergeCells count="12">
    <mergeCell ref="B60:B64"/>
    <mergeCell ref="B65:B69"/>
    <mergeCell ref="B2:I2"/>
    <mergeCell ref="J2:Q2"/>
    <mergeCell ref="B11:I11"/>
    <mergeCell ref="J11:Q11"/>
    <mergeCell ref="B21:B25"/>
    <mergeCell ref="B26:B30"/>
    <mergeCell ref="B34:B38"/>
    <mergeCell ref="B39:B43"/>
    <mergeCell ref="B47:B51"/>
    <mergeCell ref="B52:B56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758B-6724-4C7A-935F-0EAC53C6EFF8}">
  <dimension ref="B1:P81"/>
  <sheetViews>
    <sheetView workbookViewId="0">
      <selection activeCell="B74" sqref="B74"/>
    </sheetView>
  </sheetViews>
  <sheetFormatPr defaultColWidth="8.9140625" defaultRowHeight="13" x14ac:dyDescent="0.3"/>
  <cols>
    <col min="1" max="1" width="8.9140625" style="130"/>
    <col min="2" max="2" width="22" style="130" customWidth="1"/>
    <col min="3" max="9" width="8.9140625" style="130"/>
    <col min="10" max="10" width="50.25" style="130" customWidth="1"/>
    <col min="11" max="12" width="8.9140625" style="130"/>
    <col min="13" max="13" width="15.6640625" style="130" customWidth="1"/>
    <col min="14" max="16384" width="8.9140625" style="130"/>
  </cols>
  <sheetData>
    <row r="1" spans="2:14" s="2" customFormat="1" ht="13.5" thickBot="1" x14ac:dyDescent="0.35">
      <c r="B1" s="64" t="s">
        <v>749</v>
      </c>
    </row>
    <row r="2" spans="2:14" s="2" customFormat="1" x14ac:dyDescent="0.3">
      <c r="B2" s="561"/>
      <c r="C2" s="562"/>
      <c r="D2" s="563" t="s">
        <v>11</v>
      </c>
      <c r="E2" s="563" t="s">
        <v>12</v>
      </c>
      <c r="F2" s="563" t="s">
        <v>13</v>
      </c>
      <c r="G2" s="563" t="s">
        <v>521</v>
      </c>
      <c r="H2" s="562" t="s">
        <v>519</v>
      </c>
      <c r="I2" s="563" t="s">
        <v>605</v>
      </c>
      <c r="J2" s="563"/>
      <c r="K2" s="564"/>
    </row>
    <row r="3" spans="2:14" s="2" customFormat="1" ht="12.5" x14ac:dyDescent="0.25">
      <c r="B3" s="701" t="s">
        <v>675</v>
      </c>
      <c r="C3" s="557" t="s">
        <v>608</v>
      </c>
      <c r="D3" s="558">
        <v>0.33227542479230299</v>
      </c>
      <c r="E3" s="558">
        <v>0.30303706136986702</v>
      </c>
      <c r="F3" s="558">
        <v>0.26134771220161601</v>
      </c>
      <c r="G3" s="558">
        <f>AVERAGE(D3:F3)</f>
        <v>0.29888673278792866</v>
      </c>
      <c r="H3" s="557">
        <f>STDEV(D3:F3)</f>
        <v>3.5645533013833788E-2</v>
      </c>
      <c r="I3" s="558"/>
      <c r="J3" s="558"/>
      <c r="K3" s="559"/>
    </row>
    <row r="4" spans="2:14" s="2" customFormat="1" ht="12.5" x14ac:dyDescent="0.25">
      <c r="B4" s="702"/>
      <c r="C4" s="560" t="s">
        <v>614</v>
      </c>
      <c r="D4" s="62">
        <v>0.72757492330158202</v>
      </c>
      <c r="E4" s="62">
        <v>0.73243783586401601</v>
      </c>
      <c r="F4" s="62">
        <v>0.60158213689718698</v>
      </c>
      <c r="G4" s="62">
        <f t="shared" ref="G4:G6" si="0">AVERAGE(D4:F4)</f>
        <v>0.68719829868759508</v>
      </c>
      <c r="H4" s="560">
        <f t="shared" ref="H4:H6" si="1">STDEV(D4:F4)</f>
        <v>7.4185627647398542E-2</v>
      </c>
      <c r="I4" s="62"/>
      <c r="J4" s="62"/>
      <c r="K4" s="14"/>
    </row>
    <row r="5" spans="2:14" s="2" customFormat="1" x14ac:dyDescent="0.3">
      <c r="B5" s="703" t="s">
        <v>676</v>
      </c>
      <c r="C5" s="565" t="s">
        <v>608</v>
      </c>
      <c r="D5" s="2">
        <v>0.37953897012836202</v>
      </c>
      <c r="E5" s="2">
        <v>0.40613614990770103</v>
      </c>
      <c r="F5" s="2">
        <v>0.33378907990708401</v>
      </c>
      <c r="G5" s="2">
        <f t="shared" si="0"/>
        <v>0.37315473331438231</v>
      </c>
      <c r="H5" s="565">
        <f t="shared" si="1"/>
        <v>3.6593626414872779E-2</v>
      </c>
      <c r="I5" s="2">
        <f>_xlfn.T.TEST(D3:F3,D5:F5,2,2)</f>
        <v>6.5491535479097904E-2</v>
      </c>
      <c r="J5" s="2" t="s">
        <v>677</v>
      </c>
      <c r="K5" s="20" t="s">
        <v>267</v>
      </c>
    </row>
    <row r="6" spans="2:14" s="2" customFormat="1" ht="13.5" thickBot="1" x14ac:dyDescent="0.35">
      <c r="B6" s="704"/>
      <c r="C6" s="566" t="s">
        <v>614</v>
      </c>
      <c r="D6" s="63">
        <v>0.72201962459206703</v>
      </c>
      <c r="E6" s="63">
        <v>0.69524750540995395</v>
      </c>
      <c r="F6" s="63">
        <v>0.70269241844584296</v>
      </c>
      <c r="G6" s="63">
        <f t="shared" si="0"/>
        <v>0.70665318281595457</v>
      </c>
      <c r="H6" s="566">
        <f t="shared" si="1"/>
        <v>1.3818550291979854E-2</v>
      </c>
      <c r="I6" s="63">
        <f>_xlfn.T.TEST(D4:F4,D6:F6,2,2)</f>
        <v>0.67831428656969539</v>
      </c>
      <c r="J6" s="63" t="s">
        <v>678</v>
      </c>
      <c r="K6" s="12" t="s">
        <v>267</v>
      </c>
    </row>
    <row r="7" spans="2:14" s="2" customFormat="1" ht="12.5" x14ac:dyDescent="0.25"/>
    <row r="8" spans="2:14" s="2" customFormat="1" ht="13.5" thickBot="1" x14ac:dyDescent="0.35">
      <c r="B8" s="64" t="s">
        <v>750</v>
      </c>
    </row>
    <row r="9" spans="2:14" s="2" customFormat="1" x14ac:dyDescent="0.3">
      <c r="B9" s="561"/>
      <c r="C9" s="562"/>
      <c r="D9" s="563" t="s">
        <v>11</v>
      </c>
      <c r="E9" s="563" t="s">
        <v>12</v>
      </c>
      <c r="F9" s="563" t="s">
        <v>13</v>
      </c>
      <c r="G9" s="563" t="s">
        <v>521</v>
      </c>
      <c r="H9" s="562" t="s">
        <v>519</v>
      </c>
      <c r="I9" s="563" t="s">
        <v>605</v>
      </c>
      <c r="J9" s="563"/>
      <c r="K9" s="564"/>
    </row>
    <row r="10" spans="2:14" s="2" customFormat="1" ht="12.5" x14ac:dyDescent="0.25">
      <c r="B10" s="701" t="s">
        <v>674</v>
      </c>
      <c r="C10" s="565" t="s">
        <v>608</v>
      </c>
      <c r="D10" s="2">
        <v>0.18372019555142499</v>
      </c>
      <c r="E10" s="2">
        <v>0.222861947727654</v>
      </c>
      <c r="F10" s="2">
        <v>0.169099760665888</v>
      </c>
      <c r="G10" s="2">
        <f>AVERAGE(D10:F10)</f>
        <v>0.19189396798165567</v>
      </c>
      <c r="H10" s="565">
        <f>STDEV(D10:F10)</f>
        <v>2.7797501798218657E-2</v>
      </c>
      <c r="K10" s="20"/>
    </row>
    <row r="11" spans="2:14" s="2" customFormat="1" ht="12.5" x14ac:dyDescent="0.25">
      <c r="B11" s="703"/>
      <c r="C11" s="565" t="s">
        <v>614</v>
      </c>
      <c r="D11" s="2">
        <v>0.65018663282968903</v>
      </c>
      <c r="E11" s="2">
        <v>0.70227215971053203</v>
      </c>
      <c r="F11" s="2">
        <v>0.68044088476713704</v>
      </c>
      <c r="G11" s="2">
        <f t="shared" ref="G11:G13" si="2">AVERAGE(D11:F11)</f>
        <v>0.67763322576911944</v>
      </c>
      <c r="H11" s="565">
        <f t="shared" ref="H11:H13" si="3">STDEV(D11:F11)</f>
        <v>2.6156026827494596E-2</v>
      </c>
      <c r="K11" s="20"/>
    </row>
    <row r="12" spans="2:14" s="2" customFormat="1" x14ac:dyDescent="0.3">
      <c r="B12" s="703" t="s">
        <v>679</v>
      </c>
      <c r="C12" s="565" t="s">
        <v>608</v>
      </c>
      <c r="D12" s="2">
        <v>0.22208890962458999</v>
      </c>
      <c r="E12" s="2">
        <v>0.23900463092951801</v>
      </c>
      <c r="F12" s="2">
        <v>0.264572499625844</v>
      </c>
      <c r="G12" s="2">
        <f t="shared" si="2"/>
        <v>0.24188868005998398</v>
      </c>
      <c r="H12" s="565">
        <f t="shared" si="3"/>
        <v>2.1388131273883389E-2</v>
      </c>
      <c r="I12" s="2">
        <f>_xlfn.T.TEST(D10:F10,D12:F12,2,2)</f>
        <v>6.9027556226341602E-2</v>
      </c>
      <c r="J12" s="2" t="s">
        <v>680</v>
      </c>
      <c r="K12" s="20" t="s">
        <v>267</v>
      </c>
    </row>
    <row r="13" spans="2:14" s="2" customFormat="1" ht="13.5" thickBot="1" x14ac:dyDescent="0.35">
      <c r="B13" s="704"/>
      <c r="C13" s="566" t="s">
        <v>614</v>
      </c>
      <c r="D13" s="63">
        <v>0.69024724742563603</v>
      </c>
      <c r="E13" s="63">
        <v>0.70452715558922496</v>
      </c>
      <c r="F13" s="63">
        <v>0.72349699764289199</v>
      </c>
      <c r="G13" s="63">
        <f t="shared" si="2"/>
        <v>0.7060904668859177</v>
      </c>
      <c r="H13" s="566">
        <f t="shared" si="3"/>
        <v>1.6679910942066011E-2</v>
      </c>
      <c r="I13" s="63">
        <f>_xlfn.T.TEST(D11:F11,D13:F13,2,2)</f>
        <v>0.18729167262204485</v>
      </c>
      <c r="J13" s="63" t="s">
        <v>681</v>
      </c>
      <c r="K13" s="12" t="s">
        <v>267</v>
      </c>
    </row>
    <row r="14" spans="2:14" s="2" customFormat="1" ht="12.5" x14ac:dyDescent="0.25"/>
    <row r="15" spans="2:14" s="2" customFormat="1" ht="13.5" thickBot="1" x14ac:dyDescent="0.35">
      <c r="B15" s="1" t="s">
        <v>751</v>
      </c>
    </row>
    <row r="16" spans="2:14" s="2" customFormat="1" x14ac:dyDescent="0.3">
      <c r="B16" s="242"/>
      <c r="C16" s="628" t="s">
        <v>0</v>
      </c>
      <c r="D16" s="594"/>
      <c r="E16" s="595"/>
      <c r="F16" s="588" t="s">
        <v>62</v>
      </c>
      <c r="G16" s="589"/>
      <c r="H16" s="590"/>
      <c r="I16" s="588" t="s">
        <v>295</v>
      </c>
      <c r="J16" s="589"/>
      <c r="K16" s="590"/>
      <c r="L16" s="589" t="s">
        <v>296</v>
      </c>
      <c r="M16" s="589"/>
      <c r="N16" s="591"/>
    </row>
    <row r="17" spans="2:16" s="2" customFormat="1" ht="12.5" x14ac:dyDescent="0.25">
      <c r="B17" s="49"/>
      <c r="C17" s="5" t="s">
        <v>11</v>
      </c>
      <c r="D17" s="5" t="s">
        <v>12</v>
      </c>
      <c r="E17" s="6" t="s">
        <v>13</v>
      </c>
      <c r="F17" s="4" t="s">
        <v>11</v>
      </c>
      <c r="G17" s="5" t="s">
        <v>12</v>
      </c>
      <c r="H17" s="6" t="s">
        <v>13</v>
      </c>
      <c r="I17" s="4" t="s">
        <v>11</v>
      </c>
      <c r="J17" s="5" t="s">
        <v>12</v>
      </c>
      <c r="K17" s="6" t="s">
        <v>13</v>
      </c>
      <c r="L17" s="5" t="s">
        <v>11</v>
      </c>
      <c r="M17" s="5" t="s">
        <v>12</v>
      </c>
      <c r="N17" s="50" t="s">
        <v>13</v>
      </c>
    </row>
    <row r="18" spans="2:16" s="2" customFormat="1" ht="12.5" x14ac:dyDescent="0.25">
      <c r="B18" s="89" t="s">
        <v>35</v>
      </c>
      <c r="C18" s="8">
        <v>1.0150749999999999</v>
      </c>
      <c r="D18" s="8">
        <v>1.2844324899999999</v>
      </c>
      <c r="E18" s="9">
        <v>1.155313064</v>
      </c>
      <c r="F18" s="7">
        <v>1.1366769999999999</v>
      </c>
      <c r="G18" s="8">
        <v>1.039315</v>
      </c>
      <c r="H18" s="9">
        <v>1.115435</v>
      </c>
      <c r="I18" s="7">
        <v>1.2482219999999999</v>
      </c>
      <c r="J18" s="8">
        <v>0.97972700000000001</v>
      </c>
      <c r="K18" s="9">
        <v>1.284432</v>
      </c>
      <c r="L18" s="8">
        <v>1.1302859999999999</v>
      </c>
      <c r="M18" s="8">
        <v>1.039315</v>
      </c>
      <c r="N18" s="44">
        <v>0.97502200000000006</v>
      </c>
    </row>
    <row r="19" spans="2:16" s="2" customFormat="1" thickBot="1" x14ac:dyDescent="0.3">
      <c r="B19" s="90" t="s">
        <v>36</v>
      </c>
      <c r="C19" s="66">
        <v>0.312753</v>
      </c>
      <c r="D19" s="66">
        <v>0.36803735999999998</v>
      </c>
      <c r="E19" s="48">
        <v>0.32181818899999998</v>
      </c>
      <c r="F19" s="67">
        <v>0.22967199999999999</v>
      </c>
      <c r="G19" s="66">
        <v>0.21504599999999999</v>
      </c>
      <c r="H19" s="48">
        <v>0.191969</v>
      </c>
      <c r="I19" s="67">
        <v>0.42044199999999998</v>
      </c>
      <c r="J19" s="66">
        <v>0.34414099999999997</v>
      </c>
      <c r="K19" s="48">
        <v>0.26376100000000002</v>
      </c>
      <c r="L19" s="66">
        <v>0.346557</v>
      </c>
      <c r="M19" s="66">
        <v>0.311836</v>
      </c>
      <c r="N19" s="41">
        <v>0.368037</v>
      </c>
    </row>
    <row r="20" spans="2:16" s="2" customFormat="1" ht="12.5" x14ac:dyDescent="0.25">
      <c r="B20" s="3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2:16" s="138" customFormat="1" x14ac:dyDescent="0.3">
      <c r="B21" s="567" t="s">
        <v>311</v>
      </c>
      <c r="C21" s="202"/>
      <c r="D21" s="202"/>
      <c r="E21" s="202"/>
      <c r="F21" s="202"/>
      <c r="G21" s="202"/>
      <c r="H21" s="202"/>
      <c r="I21" s="202"/>
      <c r="J21" s="568" t="s">
        <v>312</v>
      </c>
      <c r="K21" s="202"/>
      <c r="L21" s="202"/>
      <c r="M21" s="202"/>
      <c r="N21" s="202"/>
    </row>
    <row r="22" spans="2:16" s="2" customFormat="1" x14ac:dyDescent="0.25">
      <c r="B22" s="705" t="s">
        <v>30</v>
      </c>
      <c r="C22" s="705"/>
      <c r="D22" s="705"/>
      <c r="E22" s="705"/>
      <c r="F22" s="705"/>
      <c r="G22" s="705"/>
      <c r="H22" s="705"/>
      <c r="J22" s="705" t="s">
        <v>30</v>
      </c>
      <c r="K22" s="705"/>
      <c r="L22" s="705"/>
      <c r="M22" s="705"/>
      <c r="N22" s="705"/>
      <c r="O22" s="705"/>
      <c r="P22" s="705"/>
    </row>
    <row r="23" spans="2:16" s="2" customFormat="1" ht="12.5" x14ac:dyDescent="0.25">
      <c r="B23" s="212" t="s">
        <v>31</v>
      </c>
      <c r="C23" s="212" t="s">
        <v>101</v>
      </c>
      <c r="D23" s="213"/>
      <c r="E23" s="213"/>
      <c r="F23" s="213"/>
      <c r="G23" s="213"/>
      <c r="H23" s="213"/>
      <c r="J23" s="212" t="s">
        <v>31</v>
      </c>
      <c r="K23" s="212" t="s">
        <v>101</v>
      </c>
      <c r="L23" s="213"/>
      <c r="M23" s="213"/>
      <c r="N23" s="213"/>
      <c r="O23" s="213"/>
      <c r="P23" s="213"/>
    </row>
    <row r="24" spans="2:16" s="2" customFormat="1" thickBot="1" x14ac:dyDescent="0.3">
      <c r="B24" s="212" t="s">
        <v>16</v>
      </c>
      <c r="C24" s="213"/>
      <c r="D24" s="213"/>
      <c r="E24" s="213"/>
      <c r="F24" s="213"/>
      <c r="G24" s="213"/>
      <c r="H24" s="213"/>
      <c r="J24" s="212" t="s">
        <v>16</v>
      </c>
      <c r="K24" s="213"/>
      <c r="L24" s="213"/>
      <c r="M24" s="213"/>
      <c r="N24" s="213"/>
      <c r="O24" s="213"/>
      <c r="P24" s="213"/>
    </row>
    <row r="25" spans="2:16" s="2" customFormat="1" ht="12.5" x14ac:dyDescent="0.25">
      <c r="B25" s="706" t="s">
        <v>17</v>
      </c>
      <c r="C25" s="707"/>
      <c r="D25" s="710" t="s">
        <v>19</v>
      </c>
      <c r="E25" s="712" t="s">
        <v>20</v>
      </c>
      <c r="F25" s="712" t="s">
        <v>21</v>
      </c>
      <c r="G25" s="712" t="s">
        <v>22</v>
      </c>
      <c r="H25" s="714"/>
      <c r="J25" s="706" t="s">
        <v>17</v>
      </c>
      <c r="K25" s="707"/>
      <c r="L25" s="710" t="s">
        <v>19</v>
      </c>
      <c r="M25" s="712" t="s">
        <v>20</v>
      </c>
      <c r="N25" s="712" t="s">
        <v>21</v>
      </c>
      <c r="O25" s="712" t="s">
        <v>22</v>
      </c>
      <c r="P25" s="714"/>
    </row>
    <row r="26" spans="2:16" s="2" customFormat="1" ht="25.5" thickBot="1" x14ac:dyDescent="0.3">
      <c r="B26" s="708"/>
      <c r="C26" s="709"/>
      <c r="D26" s="711"/>
      <c r="E26" s="713"/>
      <c r="F26" s="713"/>
      <c r="G26" s="238" t="s">
        <v>23</v>
      </c>
      <c r="H26" s="239" t="s">
        <v>24</v>
      </c>
      <c r="J26" s="708"/>
      <c r="K26" s="709"/>
      <c r="L26" s="711"/>
      <c r="M26" s="713"/>
      <c r="N26" s="713"/>
      <c r="O26" s="238" t="s">
        <v>23</v>
      </c>
      <c r="P26" s="239" t="s">
        <v>24</v>
      </c>
    </row>
    <row r="27" spans="2:16" s="2" customFormat="1" ht="14.5" x14ac:dyDescent="0.25">
      <c r="B27" s="715" t="s">
        <v>0</v>
      </c>
      <c r="C27" s="234" t="s">
        <v>62</v>
      </c>
      <c r="D27" s="231">
        <v>5.4464518000000101E-2</v>
      </c>
      <c r="E27" s="214">
        <v>9.5361726938381797E-2</v>
      </c>
      <c r="F27" s="215">
        <v>0.93796193935174899</v>
      </c>
      <c r="G27" s="216">
        <v>-0.25091729944285401</v>
      </c>
      <c r="H27" s="222">
        <v>0.35984633544285399</v>
      </c>
      <c r="J27" s="715" t="s">
        <v>0</v>
      </c>
      <c r="K27" s="234" t="s">
        <v>62</v>
      </c>
      <c r="L27" s="240" t="s">
        <v>361</v>
      </c>
      <c r="M27" s="214">
        <v>3.69308465235825E-2</v>
      </c>
      <c r="N27" s="215">
        <v>4.3422847038628497E-2</v>
      </c>
      <c r="O27" s="216">
        <v>3.7082792627031701E-3</v>
      </c>
      <c r="P27" s="222">
        <v>0.24023942007063001</v>
      </c>
    </row>
    <row r="28" spans="2:16" s="2" customFormat="1" x14ac:dyDescent="0.25">
      <c r="B28" s="716"/>
      <c r="C28" s="234" t="s">
        <v>295</v>
      </c>
      <c r="D28" s="231">
        <v>-1.9186815333333201E-2</v>
      </c>
      <c r="E28" s="214">
        <v>9.5361726938381797E-2</v>
      </c>
      <c r="F28" s="215">
        <v>0.99687548286162697</v>
      </c>
      <c r="G28" s="216">
        <v>-0.32456863277618703</v>
      </c>
      <c r="H28" s="222">
        <v>0.28619500210952098</v>
      </c>
      <c r="J28" s="716"/>
      <c r="K28" s="234" t="s">
        <v>295</v>
      </c>
      <c r="L28" s="231">
        <v>-8.5784836666666902E-3</v>
      </c>
      <c r="M28" s="214">
        <v>3.69308465235825E-2</v>
      </c>
      <c r="N28" s="215">
        <v>0.99522498647119895</v>
      </c>
      <c r="O28" s="216">
        <v>-0.12684405407063001</v>
      </c>
      <c r="P28" s="222">
        <v>0.109687086737297</v>
      </c>
    </row>
    <row r="29" spans="2:16" s="2" customFormat="1" x14ac:dyDescent="0.25">
      <c r="B29" s="715"/>
      <c r="C29" s="235" t="s">
        <v>296</v>
      </c>
      <c r="D29" s="232">
        <v>0.103399184666667</v>
      </c>
      <c r="E29" s="223">
        <v>9.5361726938381797E-2</v>
      </c>
      <c r="F29" s="224">
        <v>0.70812483582994601</v>
      </c>
      <c r="G29" s="225">
        <v>-0.201982632776188</v>
      </c>
      <c r="H29" s="226">
        <v>0.40878100210952101</v>
      </c>
      <c r="J29" s="715"/>
      <c r="K29" s="235" t="s">
        <v>296</v>
      </c>
      <c r="L29" s="232">
        <v>-7.9404836666666107E-3</v>
      </c>
      <c r="M29" s="223">
        <v>3.69308465235825E-2</v>
      </c>
      <c r="N29" s="224">
        <v>0.99619814981105803</v>
      </c>
      <c r="O29" s="225">
        <v>-0.12620605407063001</v>
      </c>
      <c r="P29" s="226">
        <v>0.110325086737297</v>
      </c>
    </row>
    <row r="30" spans="2:16" s="2" customFormat="1" ht="14.5" x14ac:dyDescent="0.25">
      <c r="B30" s="717" t="s">
        <v>62</v>
      </c>
      <c r="C30" s="236" t="s">
        <v>0</v>
      </c>
      <c r="D30" s="231">
        <v>-5.4464518000000101E-2</v>
      </c>
      <c r="E30" s="214">
        <v>9.5361726938381797E-2</v>
      </c>
      <c r="F30" s="215">
        <v>0.93796193935174899</v>
      </c>
      <c r="G30" s="216">
        <v>-0.35984633544285399</v>
      </c>
      <c r="H30" s="222">
        <v>0.25091729944285401</v>
      </c>
      <c r="J30" s="717" t="s">
        <v>62</v>
      </c>
      <c r="K30" s="236" t="s">
        <v>0</v>
      </c>
      <c r="L30" s="240" t="s">
        <v>362</v>
      </c>
      <c r="M30" s="214">
        <v>3.69308465235825E-2</v>
      </c>
      <c r="N30" s="215">
        <v>4.3422847038628497E-2</v>
      </c>
      <c r="O30" s="216">
        <v>-0.24023942007063001</v>
      </c>
      <c r="P30" s="222">
        <v>-3.7082792627031701E-3</v>
      </c>
    </row>
    <row r="31" spans="2:16" s="2" customFormat="1" ht="14.5" x14ac:dyDescent="0.25">
      <c r="B31" s="718"/>
      <c r="C31" s="234" t="s">
        <v>295</v>
      </c>
      <c r="D31" s="231">
        <v>-7.3651333333333305E-2</v>
      </c>
      <c r="E31" s="214">
        <v>9.5361726938381797E-2</v>
      </c>
      <c r="F31" s="215">
        <v>0.86477477587050999</v>
      </c>
      <c r="G31" s="216">
        <v>-0.37903315077618699</v>
      </c>
      <c r="H31" s="222">
        <v>0.23173048410952099</v>
      </c>
      <c r="J31" s="718"/>
      <c r="K31" s="234" t="s">
        <v>295</v>
      </c>
      <c r="L31" s="240" t="s">
        <v>363</v>
      </c>
      <c r="M31" s="214">
        <v>3.69308465235825E-2</v>
      </c>
      <c r="N31" s="215">
        <v>3.1408491184346202E-2</v>
      </c>
      <c r="O31" s="216">
        <v>-0.24881790373729701</v>
      </c>
      <c r="P31" s="222">
        <v>-1.22867629293699E-2</v>
      </c>
    </row>
    <row r="32" spans="2:16" s="2" customFormat="1" ht="14.5" x14ac:dyDescent="0.25">
      <c r="B32" s="717"/>
      <c r="C32" s="235" t="s">
        <v>296</v>
      </c>
      <c r="D32" s="232">
        <v>4.8934666666666599E-2</v>
      </c>
      <c r="E32" s="223">
        <v>9.5361726938381797E-2</v>
      </c>
      <c r="F32" s="224">
        <v>0.95361612929656303</v>
      </c>
      <c r="G32" s="225">
        <v>-0.25644715077618802</v>
      </c>
      <c r="H32" s="226">
        <v>0.35431648410952099</v>
      </c>
      <c r="J32" s="717"/>
      <c r="K32" s="235" t="s">
        <v>296</v>
      </c>
      <c r="L32" s="241" t="s">
        <v>364</v>
      </c>
      <c r="M32" s="223">
        <v>3.69308465235825E-2</v>
      </c>
      <c r="N32" s="224">
        <v>3.2169972032189097E-2</v>
      </c>
      <c r="O32" s="225">
        <v>-0.24817990373729701</v>
      </c>
      <c r="P32" s="226">
        <v>-1.16487629293698E-2</v>
      </c>
    </row>
    <row r="33" spans="2:16" s="2" customFormat="1" ht="12.5" x14ac:dyDescent="0.25">
      <c r="B33" s="717" t="s">
        <v>295</v>
      </c>
      <c r="C33" s="236" t="s">
        <v>0</v>
      </c>
      <c r="D33" s="231">
        <v>1.9186815333333201E-2</v>
      </c>
      <c r="E33" s="214">
        <v>9.5361726938381797E-2</v>
      </c>
      <c r="F33" s="215">
        <v>0.99687548286162697</v>
      </c>
      <c r="G33" s="216">
        <v>-0.28619500210952098</v>
      </c>
      <c r="H33" s="222">
        <v>0.32456863277618703</v>
      </c>
      <c r="J33" s="717" t="s">
        <v>295</v>
      </c>
      <c r="K33" s="236" t="s">
        <v>0</v>
      </c>
      <c r="L33" s="231">
        <v>8.5784836666666902E-3</v>
      </c>
      <c r="M33" s="214">
        <v>3.69308465235825E-2</v>
      </c>
      <c r="N33" s="215">
        <v>0.99522498647119895</v>
      </c>
      <c r="O33" s="216">
        <v>-0.109687086737297</v>
      </c>
      <c r="P33" s="222">
        <v>0.12684405407063001</v>
      </c>
    </row>
    <row r="34" spans="2:16" s="2" customFormat="1" ht="14.5" x14ac:dyDescent="0.25">
      <c r="B34" s="718"/>
      <c r="C34" s="234" t="s">
        <v>62</v>
      </c>
      <c r="D34" s="231">
        <v>7.3651333333333305E-2</v>
      </c>
      <c r="E34" s="214">
        <v>9.5361726938381797E-2</v>
      </c>
      <c r="F34" s="215">
        <v>0.86477477587050999</v>
      </c>
      <c r="G34" s="216">
        <v>-0.23173048410952099</v>
      </c>
      <c r="H34" s="222">
        <v>0.37903315077618699</v>
      </c>
      <c r="J34" s="718"/>
      <c r="K34" s="234" t="s">
        <v>62</v>
      </c>
      <c r="L34" s="240" t="s">
        <v>365</v>
      </c>
      <c r="M34" s="214">
        <v>3.69308465235825E-2</v>
      </c>
      <c r="N34" s="215">
        <v>3.1408491184346202E-2</v>
      </c>
      <c r="O34" s="216">
        <v>1.22867629293699E-2</v>
      </c>
      <c r="P34" s="222">
        <v>0.24881790373729701</v>
      </c>
    </row>
    <row r="35" spans="2:16" s="2" customFormat="1" x14ac:dyDescent="0.25">
      <c r="B35" s="717"/>
      <c r="C35" s="235" t="s">
        <v>296</v>
      </c>
      <c r="D35" s="232">
        <v>0.122586</v>
      </c>
      <c r="E35" s="223">
        <v>9.5361726938381797E-2</v>
      </c>
      <c r="F35" s="224">
        <v>0.59580778389470301</v>
      </c>
      <c r="G35" s="225">
        <v>-0.182795817442854</v>
      </c>
      <c r="H35" s="226">
        <v>0.427967817442854</v>
      </c>
      <c r="J35" s="717"/>
      <c r="K35" s="235" t="s">
        <v>296</v>
      </c>
      <c r="L35" s="232">
        <v>6.3800000000008305E-4</v>
      </c>
      <c r="M35" s="223">
        <v>3.69308465235825E-2</v>
      </c>
      <c r="N35" s="224">
        <v>0.99999798094557102</v>
      </c>
      <c r="O35" s="225">
        <v>-0.117627570403963</v>
      </c>
      <c r="P35" s="226">
        <v>0.118903570403964</v>
      </c>
    </row>
    <row r="36" spans="2:16" s="2" customFormat="1" ht="12.5" x14ac:dyDescent="0.25">
      <c r="B36" s="717" t="s">
        <v>296</v>
      </c>
      <c r="C36" s="236" t="s">
        <v>0</v>
      </c>
      <c r="D36" s="231">
        <v>-0.103399184666667</v>
      </c>
      <c r="E36" s="214">
        <v>9.5361726938381797E-2</v>
      </c>
      <c r="F36" s="215">
        <v>0.70812483582994601</v>
      </c>
      <c r="G36" s="216">
        <v>-0.40878100210952101</v>
      </c>
      <c r="H36" s="222">
        <v>0.201982632776188</v>
      </c>
      <c r="J36" s="717" t="s">
        <v>296</v>
      </c>
      <c r="K36" s="236" t="s">
        <v>0</v>
      </c>
      <c r="L36" s="231">
        <v>7.9404836666666107E-3</v>
      </c>
      <c r="M36" s="214">
        <v>3.69308465235825E-2</v>
      </c>
      <c r="N36" s="215">
        <v>0.99619814981105803</v>
      </c>
      <c r="O36" s="216">
        <v>-0.110325086737297</v>
      </c>
      <c r="P36" s="222">
        <v>0.12620605407063001</v>
      </c>
    </row>
    <row r="37" spans="2:16" s="2" customFormat="1" ht="14.5" x14ac:dyDescent="0.25">
      <c r="B37" s="718"/>
      <c r="C37" s="234" t="s">
        <v>62</v>
      </c>
      <c r="D37" s="231">
        <v>-4.8934666666666599E-2</v>
      </c>
      <c r="E37" s="214">
        <v>9.5361726938381797E-2</v>
      </c>
      <c r="F37" s="215">
        <v>0.95361612929656303</v>
      </c>
      <c r="G37" s="216">
        <v>-0.35431648410952099</v>
      </c>
      <c r="H37" s="222">
        <v>0.25644715077618802</v>
      </c>
      <c r="J37" s="718"/>
      <c r="K37" s="234" t="s">
        <v>62</v>
      </c>
      <c r="L37" s="240" t="s">
        <v>366</v>
      </c>
      <c r="M37" s="214">
        <v>3.69308465235825E-2</v>
      </c>
      <c r="N37" s="215">
        <v>3.2169972032189097E-2</v>
      </c>
      <c r="O37" s="216">
        <v>1.16487629293698E-2</v>
      </c>
      <c r="P37" s="222">
        <v>0.24817990373729701</v>
      </c>
    </row>
    <row r="38" spans="2:16" s="2" customFormat="1" ht="13.5" thickBot="1" x14ac:dyDescent="0.3">
      <c r="B38" s="719"/>
      <c r="C38" s="237" t="s">
        <v>295</v>
      </c>
      <c r="D38" s="233">
        <v>-0.122586</v>
      </c>
      <c r="E38" s="227">
        <v>9.5361726938381797E-2</v>
      </c>
      <c r="F38" s="228">
        <v>0.59580778389470301</v>
      </c>
      <c r="G38" s="229">
        <v>-0.427967817442854</v>
      </c>
      <c r="H38" s="230">
        <v>0.182795817442854</v>
      </c>
      <c r="J38" s="719"/>
      <c r="K38" s="237" t="s">
        <v>295</v>
      </c>
      <c r="L38" s="233">
        <v>-6.3800000000008305E-4</v>
      </c>
      <c r="M38" s="227">
        <v>3.69308465235825E-2</v>
      </c>
      <c r="N38" s="228">
        <v>0.99999798094557102</v>
      </c>
      <c r="O38" s="229">
        <v>-0.118903570403964</v>
      </c>
      <c r="P38" s="230">
        <v>0.117627570403963</v>
      </c>
    </row>
    <row r="39" spans="2:16" s="2" customFormat="1" ht="12.5" x14ac:dyDescent="0.25">
      <c r="J39" s="720" t="s">
        <v>34</v>
      </c>
      <c r="K39" s="720"/>
      <c r="L39" s="720"/>
      <c r="M39" s="720"/>
      <c r="N39" s="720"/>
      <c r="O39" s="720"/>
      <c r="P39" s="720"/>
    </row>
    <row r="40" spans="2:16" s="2" customFormat="1" ht="13.5" thickBot="1" x14ac:dyDescent="0.35">
      <c r="B40" s="64" t="s">
        <v>752</v>
      </c>
    </row>
    <row r="41" spans="2:16" s="2" customFormat="1" x14ac:dyDescent="0.3">
      <c r="B41" s="242"/>
      <c r="C41" s="594" t="s">
        <v>0</v>
      </c>
      <c r="D41" s="594"/>
      <c r="E41" s="595"/>
      <c r="F41" s="588" t="s">
        <v>62</v>
      </c>
      <c r="G41" s="589"/>
      <c r="H41" s="590"/>
      <c r="I41" s="588" t="s">
        <v>295</v>
      </c>
      <c r="J41" s="589"/>
      <c r="K41" s="590"/>
      <c r="L41" s="589" t="s">
        <v>296</v>
      </c>
      <c r="M41" s="589"/>
      <c r="N41" s="591"/>
    </row>
    <row r="42" spans="2:16" s="2" customFormat="1" ht="12.5" x14ac:dyDescent="0.25">
      <c r="B42" s="49"/>
      <c r="C42" s="5" t="s">
        <v>11</v>
      </c>
      <c r="D42" s="5" t="s">
        <v>12</v>
      </c>
      <c r="E42" s="6" t="s">
        <v>13</v>
      </c>
      <c r="F42" s="4" t="s">
        <v>11</v>
      </c>
      <c r="G42" s="5" t="s">
        <v>12</v>
      </c>
      <c r="H42" s="6" t="s">
        <v>13</v>
      </c>
      <c r="I42" s="4" t="s">
        <v>11</v>
      </c>
      <c r="J42" s="5" t="s">
        <v>12</v>
      </c>
      <c r="K42" s="6" t="s">
        <v>13</v>
      </c>
      <c r="L42" s="5" t="s">
        <v>11</v>
      </c>
      <c r="M42" s="5" t="s">
        <v>12</v>
      </c>
      <c r="N42" s="50" t="s">
        <v>13</v>
      </c>
    </row>
    <row r="43" spans="2:16" s="2" customFormat="1" ht="12.5" x14ac:dyDescent="0.25">
      <c r="B43" s="89" t="s">
        <v>35</v>
      </c>
      <c r="C43" s="8">
        <v>102.61360000000001</v>
      </c>
      <c r="D43" s="8">
        <v>106.5621386</v>
      </c>
      <c r="E43" s="9">
        <v>102.74630000000001</v>
      </c>
      <c r="F43" s="7">
        <v>104.8165</v>
      </c>
      <c r="G43" s="8">
        <v>102.4687</v>
      </c>
      <c r="H43" s="9">
        <v>102.7574</v>
      </c>
      <c r="I43" s="7">
        <v>94.726050000000001</v>
      </c>
      <c r="J43" s="8">
        <v>99.198560000000001</v>
      </c>
      <c r="K43" s="9">
        <v>101.435</v>
      </c>
      <c r="L43" s="8">
        <v>92.414649999999995</v>
      </c>
      <c r="M43" s="8">
        <v>101.01900000000001</v>
      </c>
      <c r="N43" s="44">
        <v>99.915859999999995</v>
      </c>
    </row>
    <row r="44" spans="2:16" s="2" customFormat="1" thickBot="1" x14ac:dyDescent="0.3">
      <c r="B44" s="90" t="s">
        <v>36</v>
      </c>
      <c r="C44" s="66">
        <v>67.669849999999997</v>
      </c>
      <c r="D44" s="66">
        <v>70.476387220000007</v>
      </c>
      <c r="E44" s="48">
        <v>72.282039999999995</v>
      </c>
      <c r="F44" s="67">
        <v>27.17277</v>
      </c>
      <c r="G44" s="66">
        <v>24.70739</v>
      </c>
      <c r="H44" s="48">
        <v>28.82563</v>
      </c>
      <c r="I44" s="67">
        <v>65.025999999999996</v>
      </c>
      <c r="J44" s="66">
        <v>73.320009999999996</v>
      </c>
      <c r="K44" s="48">
        <v>70.002799999999993</v>
      </c>
      <c r="L44" s="66">
        <v>76.145079999999993</v>
      </c>
      <c r="M44" s="66">
        <v>69.124740000000003</v>
      </c>
      <c r="N44" s="41">
        <v>72.282039999999995</v>
      </c>
    </row>
    <row r="45" spans="2:16" s="2" customFormat="1" ht="12.5" x14ac:dyDescent="0.25">
      <c r="B45" s="3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2:16" s="138" customFormat="1" ht="12.5" x14ac:dyDescent="0.25">
      <c r="B46" s="221" t="s">
        <v>311</v>
      </c>
      <c r="C46" s="202"/>
      <c r="D46" s="202"/>
      <c r="E46" s="202"/>
      <c r="F46" s="202"/>
      <c r="G46" s="202"/>
      <c r="H46" s="202"/>
      <c r="I46" s="202"/>
      <c r="J46" s="202" t="s">
        <v>312</v>
      </c>
      <c r="K46" s="202"/>
      <c r="L46" s="202"/>
      <c r="M46" s="202"/>
      <c r="N46" s="202"/>
    </row>
    <row r="47" spans="2:16" s="2" customFormat="1" x14ac:dyDescent="0.25">
      <c r="B47" s="705" t="s">
        <v>30</v>
      </c>
      <c r="C47" s="705"/>
      <c r="D47" s="705"/>
      <c r="E47" s="705"/>
      <c r="F47" s="705"/>
      <c r="G47" s="705"/>
      <c r="H47" s="705"/>
      <c r="J47" s="705" t="s">
        <v>30</v>
      </c>
      <c r="K47" s="705"/>
      <c r="L47" s="705"/>
      <c r="M47" s="705"/>
      <c r="N47" s="705"/>
      <c r="O47" s="705"/>
      <c r="P47" s="705"/>
    </row>
    <row r="48" spans="2:16" s="2" customFormat="1" ht="12.5" x14ac:dyDescent="0.25">
      <c r="B48" s="212" t="s">
        <v>31</v>
      </c>
      <c r="C48" s="212" t="s">
        <v>101</v>
      </c>
      <c r="D48" s="213"/>
      <c r="E48" s="213"/>
      <c r="F48" s="213"/>
      <c r="G48" s="213"/>
      <c r="H48" s="213"/>
      <c r="J48" s="212" t="s">
        <v>31</v>
      </c>
      <c r="K48" s="212" t="s">
        <v>101</v>
      </c>
      <c r="L48" s="213"/>
      <c r="M48" s="213"/>
      <c r="N48" s="213"/>
      <c r="O48" s="213"/>
      <c r="P48" s="213"/>
    </row>
    <row r="49" spans="2:16" s="2" customFormat="1" thickBot="1" x14ac:dyDescent="0.3">
      <c r="B49" s="212" t="s">
        <v>16</v>
      </c>
      <c r="C49" s="213"/>
      <c r="D49" s="213"/>
      <c r="E49" s="213"/>
      <c r="F49" s="213"/>
      <c r="G49" s="213"/>
      <c r="H49" s="213"/>
      <c r="J49" s="212" t="s">
        <v>16</v>
      </c>
      <c r="K49" s="213"/>
      <c r="L49" s="213"/>
      <c r="M49" s="213"/>
      <c r="N49" s="213"/>
      <c r="O49" s="213"/>
      <c r="P49" s="213"/>
    </row>
    <row r="50" spans="2:16" s="2" customFormat="1" ht="12.5" x14ac:dyDescent="0.25">
      <c r="B50" s="706" t="s">
        <v>17</v>
      </c>
      <c r="C50" s="707"/>
      <c r="D50" s="710" t="s">
        <v>19</v>
      </c>
      <c r="E50" s="712" t="s">
        <v>20</v>
      </c>
      <c r="F50" s="712" t="s">
        <v>21</v>
      </c>
      <c r="G50" s="712" t="s">
        <v>22</v>
      </c>
      <c r="H50" s="714"/>
      <c r="J50" s="706" t="s">
        <v>17</v>
      </c>
      <c r="K50" s="707"/>
      <c r="L50" s="710" t="s">
        <v>19</v>
      </c>
      <c r="M50" s="712" t="s">
        <v>20</v>
      </c>
      <c r="N50" s="712" t="s">
        <v>21</v>
      </c>
      <c r="O50" s="712" t="s">
        <v>22</v>
      </c>
      <c r="P50" s="714"/>
    </row>
    <row r="51" spans="2:16" s="2" customFormat="1" ht="25.5" thickBot="1" x14ac:dyDescent="0.3">
      <c r="B51" s="708"/>
      <c r="C51" s="709"/>
      <c r="D51" s="711"/>
      <c r="E51" s="713"/>
      <c r="F51" s="713"/>
      <c r="G51" s="238" t="s">
        <v>23</v>
      </c>
      <c r="H51" s="239" t="s">
        <v>24</v>
      </c>
      <c r="J51" s="708"/>
      <c r="K51" s="709"/>
      <c r="L51" s="711"/>
      <c r="M51" s="713"/>
      <c r="N51" s="713"/>
      <c r="O51" s="238" t="s">
        <v>23</v>
      </c>
      <c r="P51" s="239" t="s">
        <v>24</v>
      </c>
    </row>
    <row r="52" spans="2:16" s="2" customFormat="1" ht="14.5" x14ac:dyDescent="0.25">
      <c r="B52" s="715" t="s">
        <v>0</v>
      </c>
      <c r="C52" s="234" t="s">
        <v>62</v>
      </c>
      <c r="D52" s="231">
        <v>0.62647953333333795</v>
      </c>
      <c r="E52" s="217">
        <v>2.5902569791503698</v>
      </c>
      <c r="F52" s="215">
        <v>0.99462227023699901</v>
      </c>
      <c r="G52" s="218">
        <v>-7.6684350968106498</v>
      </c>
      <c r="H52" s="243">
        <v>8.9213941634773199</v>
      </c>
      <c r="J52" s="715" t="s">
        <v>0</v>
      </c>
      <c r="K52" s="234" t="s">
        <v>62</v>
      </c>
      <c r="L52" s="240" t="s">
        <v>367</v>
      </c>
      <c r="M52" s="217">
        <v>2.5653627234232701</v>
      </c>
      <c r="N52" s="215">
        <v>7.3489779972568701E-7</v>
      </c>
      <c r="O52" s="218">
        <v>35.025634612925202</v>
      </c>
      <c r="P52" s="243">
        <v>51.456023533741501</v>
      </c>
    </row>
    <row r="53" spans="2:16" s="2" customFormat="1" x14ac:dyDescent="0.25">
      <c r="B53" s="716"/>
      <c r="C53" s="234" t="s">
        <v>295</v>
      </c>
      <c r="D53" s="250">
        <v>5.5208095333333498</v>
      </c>
      <c r="E53" s="217">
        <v>2.5902569791503698</v>
      </c>
      <c r="F53" s="215">
        <v>0.22226118519472099</v>
      </c>
      <c r="G53" s="218">
        <v>-2.7741050968106298</v>
      </c>
      <c r="H53" s="243">
        <v>13.8157241634773</v>
      </c>
      <c r="J53" s="716"/>
      <c r="K53" s="234" t="s">
        <v>295</v>
      </c>
      <c r="L53" s="231">
        <v>0.69315574000000901</v>
      </c>
      <c r="M53" s="217">
        <v>2.5653627234232701</v>
      </c>
      <c r="N53" s="215">
        <v>0.99255694974533504</v>
      </c>
      <c r="O53" s="218">
        <v>-7.5220387204081298</v>
      </c>
      <c r="P53" s="243">
        <v>8.9083502004081403</v>
      </c>
    </row>
    <row r="54" spans="2:16" s="2" customFormat="1" x14ac:dyDescent="0.25">
      <c r="B54" s="715"/>
      <c r="C54" s="235" t="s">
        <v>296</v>
      </c>
      <c r="D54" s="251">
        <v>6.1908428666666699</v>
      </c>
      <c r="E54" s="244">
        <v>2.5902569791503698</v>
      </c>
      <c r="F54" s="224">
        <v>0.15652766440097701</v>
      </c>
      <c r="G54" s="245">
        <v>-2.1040717634773101</v>
      </c>
      <c r="H54" s="246">
        <v>14.485757496810701</v>
      </c>
      <c r="J54" s="715"/>
      <c r="K54" s="235" t="s">
        <v>296</v>
      </c>
      <c r="L54" s="251">
        <v>-2.3745275933333398</v>
      </c>
      <c r="M54" s="244">
        <v>2.5653627234232701</v>
      </c>
      <c r="N54" s="224">
        <v>0.79253798899629901</v>
      </c>
      <c r="O54" s="245">
        <v>-10.5897220537415</v>
      </c>
      <c r="P54" s="246">
        <v>5.8406668670747903</v>
      </c>
    </row>
    <row r="55" spans="2:16" s="2" customFormat="1" ht="14.5" x14ac:dyDescent="0.25">
      <c r="B55" s="717" t="s">
        <v>62</v>
      </c>
      <c r="C55" s="236" t="s">
        <v>0</v>
      </c>
      <c r="D55" s="231">
        <v>-0.62647953333333795</v>
      </c>
      <c r="E55" s="217">
        <v>2.5902569791503698</v>
      </c>
      <c r="F55" s="215">
        <v>0.99462227023699901</v>
      </c>
      <c r="G55" s="218">
        <v>-8.9213941634773199</v>
      </c>
      <c r="H55" s="243">
        <v>7.6684350968106498</v>
      </c>
      <c r="J55" s="717" t="s">
        <v>62</v>
      </c>
      <c r="K55" s="236" t="s">
        <v>0</v>
      </c>
      <c r="L55" s="240" t="s">
        <v>368</v>
      </c>
      <c r="M55" s="217">
        <v>2.5653627234232701</v>
      </c>
      <c r="N55" s="215">
        <v>7.3489779972568701E-7</v>
      </c>
      <c r="O55" s="218">
        <v>-51.456023533741501</v>
      </c>
      <c r="P55" s="243">
        <v>-35.025634612925202</v>
      </c>
    </row>
    <row r="56" spans="2:16" s="2" customFormat="1" ht="14.5" x14ac:dyDescent="0.25">
      <c r="B56" s="718"/>
      <c r="C56" s="234" t="s">
        <v>295</v>
      </c>
      <c r="D56" s="250">
        <v>4.8943300000000098</v>
      </c>
      <c r="E56" s="217">
        <v>2.5902569791503698</v>
      </c>
      <c r="F56" s="215">
        <v>0.30400476408596</v>
      </c>
      <c r="G56" s="218">
        <v>-3.4005846301439702</v>
      </c>
      <c r="H56" s="243">
        <v>13.189244630144</v>
      </c>
      <c r="J56" s="718"/>
      <c r="K56" s="234" t="s">
        <v>295</v>
      </c>
      <c r="L56" s="240" t="s">
        <v>369</v>
      </c>
      <c r="M56" s="217">
        <v>2.5653627234232701</v>
      </c>
      <c r="N56" s="215">
        <v>8.3341197520958598E-7</v>
      </c>
      <c r="O56" s="218">
        <v>-50.7628677937414</v>
      </c>
      <c r="P56" s="243">
        <v>-34.332478872925201</v>
      </c>
    </row>
    <row r="57" spans="2:16" s="2" customFormat="1" ht="14.5" x14ac:dyDescent="0.25">
      <c r="B57" s="717"/>
      <c r="C57" s="235" t="s">
        <v>296</v>
      </c>
      <c r="D57" s="251">
        <v>5.56436333333333</v>
      </c>
      <c r="E57" s="244">
        <v>2.5902569791503698</v>
      </c>
      <c r="F57" s="224">
        <v>0.217343369794048</v>
      </c>
      <c r="G57" s="245">
        <v>-2.73055129681065</v>
      </c>
      <c r="H57" s="246">
        <v>13.8592779634773</v>
      </c>
      <c r="J57" s="717"/>
      <c r="K57" s="235" t="s">
        <v>296</v>
      </c>
      <c r="L57" s="241" t="s">
        <v>370</v>
      </c>
      <c r="M57" s="244">
        <v>2.5653627234232701</v>
      </c>
      <c r="N57" s="224">
        <v>4.8436028643461505E-7</v>
      </c>
      <c r="O57" s="245">
        <v>-53.830551127074799</v>
      </c>
      <c r="P57" s="246">
        <v>-37.4001622062585</v>
      </c>
    </row>
    <row r="58" spans="2:16" s="2" customFormat="1" ht="12.5" x14ac:dyDescent="0.25">
      <c r="B58" s="717" t="s">
        <v>295</v>
      </c>
      <c r="C58" s="236" t="s">
        <v>0</v>
      </c>
      <c r="D58" s="250">
        <v>-5.5208095333333498</v>
      </c>
      <c r="E58" s="217">
        <v>2.5902569791503698</v>
      </c>
      <c r="F58" s="215">
        <v>0.22226118519472099</v>
      </c>
      <c r="G58" s="218">
        <v>-13.8157241634773</v>
      </c>
      <c r="H58" s="243">
        <v>2.7741050968106298</v>
      </c>
      <c r="J58" s="717" t="s">
        <v>295</v>
      </c>
      <c r="K58" s="236" t="s">
        <v>0</v>
      </c>
      <c r="L58" s="231">
        <v>-0.69315574000000901</v>
      </c>
      <c r="M58" s="217">
        <v>2.5653627234232701</v>
      </c>
      <c r="N58" s="215">
        <v>0.99255694974533504</v>
      </c>
      <c r="O58" s="218">
        <v>-8.9083502004081403</v>
      </c>
      <c r="P58" s="243">
        <v>7.5220387204081298</v>
      </c>
    </row>
    <row r="59" spans="2:16" s="2" customFormat="1" ht="14.5" x14ac:dyDescent="0.25">
      <c r="B59" s="718"/>
      <c r="C59" s="234" t="s">
        <v>62</v>
      </c>
      <c r="D59" s="250">
        <v>-4.8943300000000098</v>
      </c>
      <c r="E59" s="217">
        <v>2.5902569791503698</v>
      </c>
      <c r="F59" s="215">
        <v>0.30400476408596</v>
      </c>
      <c r="G59" s="218">
        <v>-13.189244630144</v>
      </c>
      <c r="H59" s="243">
        <v>3.4005846301439702</v>
      </c>
      <c r="J59" s="718"/>
      <c r="K59" s="234" t="s">
        <v>62</v>
      </c>
      <c r="L59" s="240" t="s">
        <v>371</v>
      </c>
      <c r="M59" s="217">
        <v>2.5653627234232701</v>
      </c>
      <c r="N59" s="215">
        <v>8.3341197520958598E-7</v>
      </c>
      <c r="O59" s="218">
        <v>34.332478872925201</v>
      </c>
      <c r="P59" s="243">
        <v>50.7628677937414</v>
      </c>
    </row>
    <row r="60" spans="2:16" s="2" customFormat="1" x14ac:dyDescent="0.25">
      <c r="B60" s="717"/>
      <c r="C60" s="235" t="s">
        <v>296</v>
      </c>
      <c r="D60" s="232">
        <v>0.67003333333332205</v>
      </c>
      <c r="E60" s="244">
        <v>2.5902569791503698</v>
      </c>
      <c r="F60" s="224">
        <v>0.99344897757696904</v>
      </c>
      <c r="G60" s="245">
        <v>-7.6248812968106598</v>
      </c>
      <c r="H60" s="246">
        <v>8.9649479634773108</v>
      </c>
      <c r="J60" s="717"/>
      <c r="K60" s="235" t="s">
        <v>296</v>
      </c>
      <c r="L60" s="251">
        <v>-3.06768333333335</v>
      </c>
      <c r="M60" s="244">
        <v>2.5653627234232701</v>
      </c>
      <c r="N60" s="224">
        <v>0.64598553809773396</v>
      </c>
      <c r="O60" s="245">
        <v>-11.2828777937415</v>
      </c>
      <c r="P60" s="246">
        <v>5.1475111270747904</v>
      </c>
    </row>
    <row r="61" spans="2:16" s="2" customFormat="1" ht="12.5" x14ac:dyDescent="0.25">
      <c r="B61" s="717" t="s">
        <v>296</v>
      </c>
      <c r="C61" s="236" t="s">
        <v>0</v>
      </c>
      <c r="D61" s="250">
        <v>-6.1908428666666699</v>
      </c>
      <c r="E61" s="217">
        <v>2.5902569791503698</v>
      </c>
      <c r="F61" s="215">
        <v>0.15652766440097701</v>
      </c>
      <c r="G61" s="218">
        <v>-14.485757496810701</v>
      </c>
      <c r="H61" s="243">
        <v>2.1040717634773101</v>
      </c>
      <c r="J61" s="717" t="s">
        <v>296</v>
      </c>
      <c r="K61" s="236" t="s">
        <v>0</v>
      </c>
      <c r="L61" s="250">
        <v>2.3745275933333398</v>
      </c>
      <c r="M61" s="217">
        <v>2.5653627234232701</v>
      </c>
      <c r="N61" s="215">
        <v>0.79253798899629901</v>
      </c>
      <c r="O61" s="218">
        <v>-5.8406668670747903</v>
      </c>
      <c r="P61" s="243">
        <v>10.5897220537415</v>
      </c>
    </row>
    <row r="62" spans="2:16" s="2" customFormat="1" ht="14.5" x14ac:dyDescent="0.25">
      <c r="B62" s="718"/>
      <c r="C62" s="234" t="s">
        <v>62</v>
      </c>
      <c r="D62" s="250">
        <v>-5.56436333333333</v>
      </c>
      <c r="E62" s="217">
        <v>2.5902569791503698</v>
      </c>
      <c r="F62" s="215">
        <v>0.217343369794048</v>
      </c>
      <c r="G62" s="218">
        <v>-13.8592779634773</v>
      </c>
      <c r="H62" s="243">
        <v>2.73055129681065</v>
      </c>
      <c r="J62" s="718"/>
      <c r="K62" s="234" t="s">
        <v>62</v>
      </c>
      <c r="L62" s="240" t="s">
        <v>372</v>
      </c>
      <c r="M62" s="217">
        <v>2.5653627234232701</v>
      </c>
      <c r="N62" s="215">
        <v>4.8436028643461505E-7</v>
      </c>
      <c r="O62" s="218">
        <v>37.4001622062585</v>
      </c>
      <c r="P62" s="243">
        <v>53.830551127074799</v>
      </c>
    </row>
    <row r="63" spans="2:16" s="2" customFormat="1" ht="13.5" thickBot="1" x14ac:dyDescent="0.3">
      <c r="B63" s="719"/>
      <c r="C63" s="237" t="s">
        <v>295</v>
      </c>
      <c r="D63" s="233">
        <v>-0.67003333333332205</v>
      </c>
      <c r="E63" s="247">
        <v>2.5902569791503698</v>
      </c>
      <c r="F63" s="228">
        <v>0.99344897757696904</v>
      </c>
      <c r="G63" s="248">
        <v>-8.9649479634773108</v>
      </c>
      <c r="H63" s="249">
        <v>7.6248812968106598</v>
      </c>
      <c r="J63" s="719"/>
      <c r="K63" s="237" t="s">
        <v>295</v>
      </c>
      <c r="L63" s="252">
        <v>3.06768333333335</v>
      </c>
      <c r="M63" s="247">
        <v>2.5653627234232701</v>
      </c>
      <c r="N63" s="228">
        <v>0.64598553809773396</v>
      </c>
      <c r="O63" s="248">
        <v>-5.1475111270747904</v>
      </c>
      <c r="P63" s="249">
        <v>11.2828777937415</v>
      </c>
    </row>
    <row r="64" spans="2:16" s="2" customFormat="1" ht="12.5" x14ac:dyDescent="0.25">
      <c r="J64" s="720" t="s">
        <v>34</v>
      </c>
      <c r="K64" s="720"/>
      <c r="L64" s="720"/>
      <c r="M64" s="720"/>
      <c r="N64" s="720"/>
      <c r="O64" s="720"/>
      <c r="P64" s="720"/>
    </row>
    <row r="65" spans="2:14" s="2" customFormat="1" ht="13.5" thickBot="1" x14ac:dyDescent="0.35">
      <c r="B65" s="1" t="s">
        <v>753</v>
      </c>
    </row>
    <row r="66" spans="2:14" s="2" customFormat="1" x14ac:dyDescent="0.25">
      <c r="B66" s="242"/>
      <c r="C66" s="721" t="s">
        <v>0</v>
      </c>
      <c r="D66" s="721"/>
      <c r="E66" s="721"/>
      <c r="F66" s="722"/>
      <c r="G66" s="723"/>
      <c r="H66" s="660" t="s">
        <v>296</v>
      </c>
      <c r="I66" s="613"/>
      <c r="J66" s="613"/>
      <c r="K66" s="724"/>
      <c r="L66" s="725"/>
      <c r="M66" s="219" t="s">
        <v>373</v>
      </c>
      <c r="N66" s="220"/>
    </row>
    <row r="67" spans="2:14" s="2" customFormat="1" x14ac:dyDescent="0.3">
      <c r="B67" s="49"/>
      <c r="C67" s="5" t="s">
        <v>11</v>
      </c>
      <c r="D67" s="5" t="s">
        <v>12</v>
      </c>
      <c r="E67" s="5" t="s">
        <v>13</v>
      </c>
      <c r="F67" s="5" t="s">
        <v>521</v>
      </c>
      <c r="G67" s="6" t="s">
        <v>519</v>
      </c>
      <c r="H67" s="5" t="s">
        <v>11</v>
      </c>
      <c r="I67" s="5" t="s">
        <v>12</v>
      </c>
      <c r="J67" s="5" t="s">
        <v>13</v>
      </c>
      <c r="K67" s="5" t="s">
        <v>521</v>
      </c>
      <c r="L67" s="6" t="s">
        <v>519</v>
      </c>
      <c r="M67" s="569" t="s">
        <v>607</v>
      </c>
      <c r="N67" s="20"/>
    </row>
    <row r="68" spans="2:14" s="2" customFormat="1" ht="12.5" x14ac:dyDescent="0.25">
      <c r="B68" s="89" t="s">
        <v>248</v>
      </c>
      <c r="C68" s="8">
        <v>1</v>
      </c>
      <c r="D68" s="8">
        <v>1</v>
      </c>
      <c r="E68" s="8">
        <v>1</v>
      </c>
      <c r="F68" s="2">
        <f>AVERAGE(C68:E68)</f>
        <v>1</v>
      </c>
      <c r="G68" s="19">
        <f>STDEV(C68:E68)</f>
        <v>0</v>
      </c>
      <c r="H68" s="7">
        <v>1.1166119999999999</v>
      </c>
      <c r="I68" s="8">
        <v>1.146782</v>
      </c>
      <c r="J68" s="8">
        <v>0.97592000000000001</v>
      </c>
      <c r="K68" s="2">
        <f>AVERAGE(H68:J68)</f>
        <v>1.0797713333333332</v>
      </c>
      <c r="L68" s="19">
        <f>STDEV(H68:J68)</f>
        <v>9.1194198287683451E-2</v>
      </c>
      <c r="M68" s="3">
        <f>_xlfn.T.TEST(C68:E68,H68:J68,2,2)</f>
        <v>0.20432334086201925</v>
      </c>
      <c r="N68" s="20" t="s">
        <v>267</v>
      </c>
    </row>
    <row r="69" spans="2:14" s="2" customFormat="1" ht="12.5" x14ac:dyDescent="0.25">
      <c r="B69" s="89" t="s">
        <v>609</v>
      </c>
      <c r="C69" s="8">
        <v>1.437295</v>
      </c>
      <c r="D69" s="8">
        <v>1.2074780000000001</v>
      </c>
      <c r="E69" s="8">
        <v>1.5516449999999999</v>
      </c>
      <c r="F69" s="2">
        <f>AVERAGE(C69:E69)</f>
        <v>1.3988059999999998</v>
      </c>
      <c r="G69" s="19">
        <f>STDEV(C69:E69)</f>
        <v>0.17528201080829928</v>
      </c>
      <c r="H69" s="7">
        <v>1.6575709999999999</v>
      </c>
      <c r="I69" s="8">
        <v>1.738199</v>
      </c>
      <c r="J69" s="8">
        <v>1.6303879999999999</v>
      </c>
      <c r="K69" s="2">
        <f>AVERAGE(H69:J69)</f>
        <v>1.6753859999999998</v>
      </c>
      <c r="L69" s="19">
        <f>STDEV(H69:J69)</f>
        <v>5.6069899224093556E-2</v>
      </c>
      <c r="M69" s="3">
        <f>_xlfn.T.TEST(C69:E69,H69:J69,2,2)</f>
        <v>5.9853263360512748E-2</v>
      </c>
      <c r="N69" s="20" t="s">
        <v>267</v>
      </c>
    </row>
    <row r="70" spans="2:14" s="2" customFormat="1" ht="12.5" x14ac:dyDescent="0.25">
      <c r="B70" s="89" t="s">
        <v>252</v>
      </c>
      <c r="C70" s="8">
        <v>1.6338820000000001</v>
      </c>
      <c r="D70" s="8">
        <v>1.676599</v>
      </c>
      <c r="E70" s="8">
        <v>1.606428</v>
      </c>
      <c r="F70" s="2">
        <f>AVERAGE(C70:E70)</f>
        <v>1.6389696666666669</v>
      </c>
      <c r="G70" s="19">
        <f>STDEV(C70:E70)</f>
        <v>3.5361074281380821E-2</v>
      </c>
      <c r="H70" s="7">
        <v>1.7878259999999999</v>
      </c>
      <c r="I70" s="8">
        <v>1.8287150000000001</v>
      </c>
      <c r="J70" s="8">
        <v>1.734002</v>
      </c>
      <c r="K70" s="2">
        <f>AVERAGE(H70:J70)</f>
        <v>1.7835143333333334</v>
      </c>
      <c r="L70" s="19">
        <f>STDEV(H70:J70)</f>
        <v>4.750348349682721E-2</v>
      </c>
      <c r="M70" s="3">
        <f>_xlfn.T.TEST(C70:E70,H70:J70,2,2)</f>
        <v>1.3395584292821413E-2</v>
      </c>
      <c r="N70" s="20" t="s">
        <v>269</v>
      </c>
    </row>
    <row r="71" spans="2:14" s="2" customFormat="1" ht="12.5" x14ac:dyDescent="0.25">
      <c r="B71" s="89" t="s">
        <v>253</v>
      </c>
      <c r="C71" s="8">
        <v>2.7796590000000001</v>
      </c>
      <c r="D71" s="8">
        <v>2.8990619999999998</v>
      </c>
      <c r="E71" s="8">
        <v>2.7103809999999999</v>
      </c>
      <c r="F71" s="2">
        <f>AVERAGE(C71:E71)</f>
        <v>2.796367333333333</v>
      </c>
      <c r="G71" s="19">
        <f>STDEV(C71:E71)</f>
        <v>9.5443733384299873E-2</v>
      </c>
      <c r="H71" s="7">
        <v>2.8320850000000002</v>
      </c>
      <c r="I71" s="8">
        <v>2.1889560000000001</v>
      </c>
      <c r="J71" s="8">
        <v>2.6855799999999999</v>
      </c>
      <c r="K71" s="2">
        <f>AVERAGE(H71:J71)</f>
        <v>2.5688736666666667</v>
      </c>
      <c r="L71" s="19">
        <f>STDEV(H71:J71)</f>
        <v>0.33707418150954904</v>
      </c>
      <c r="M71" s="3">
        <f>_xlfn.T.TEST(C71:E71,H71:J71,2,2)</f>
        <v>0.32361991434281745</v>
      </c>
      <c r="N71" s="20" t="s">
        <v>267</v>
      </c>
    </row>
    <row r="72" spans="2:14" s="2" customFormat="1" thickBot="1" x14ac:dyDescent="0.3">
      <c r="B72" s="90" t="s">
        <v>274</v>
      </c>
      <c r="C72" s="66">
        <v>2.594722</v>
      </c>
      <c r="D72" s="66">
        <v>2.6737449999999998</v>
      </c>
      <c r="E72" s="66">
        <v>2.5588850000000001</v>
      </c>
      <c r="F72" s="63">
        <f>AVERAGE(C72:E72)</f>
        <v>2.6091173333333333</v>
      </c>
      <c r="G72" s="34">
        <f>STDEV(C72:E72)</f>
        <v>5.8767543051699192E-2</v>
      </c>
      <c r="H72" s="67">
        <v>2.6977980000000001</v>
      </c>
      <c r="I72" s="66">
        <v>3.0844619999999998</v>
      </c>
      <c r="J72" s="66">
        <v>2.8638330000000001</v>
      </c>
      <c r="K72" s="63">
        <f>AVERAGE(H72:J72)</f>
        <v>2.882031</v>
      </c>
      <c r="L72" s="34">
        <f>STDEV(H72:J72)</f>
        <v>0.19397329101451039</v>
      </c>
      <c r="M72" s="131">
        <f>_xlfn.T.TEST(C72:E72,H72:J72,2,2)</f>
        <v>8.0054796742353357E-2</v>
      </c>
      <c r="N72" s="12" t="s">
        <v>267</v>
      </c>
    </row>
    <row r="73" spans="2:14" s="2" customFormat="1" ht="12.5" x14ac:dyDescent="0.25"/>
    <row r="74" spans="2:14" s="2" customFormat="1" ht="13.5" thickBot="1" x14ac:dyDescent="0.35">
      <c r="B74" s="1" t="s">
        <v>754</v>
      </c>
    </row>
    <row r="75" spans="2:14" s="2" customFormat="1" x14ac:dyDescent="0.3">
      <c r="B75" s="242"/>
      <c r="C75" s="721" t="s">
        <v>0</v>
      </c>
      <c r="D75" s="726"/>
      <c r="E75" s="726"/>
      <c r="F75" s="727"/>
      <c r="G75" s="728"/>
      <c r="H75" s="660" t="s">
        <v>297</v>
      </c>
      <c r="I75" s="613"/>
      <c r="J75" s="613"/>
      <c r="K75" s="724"/>
      <c r="L75" s="725"/>
      <c r="M75" s="88" t="s">
        <v>525</v>
      </c>
      <c r="N75" s="38"/>
    </row>
    <row r="76" spans="2:14" s="2" customFormat="1" x14ac:dyDescent="0.3">
      <c r="B76" s="49"/>
      <c r="C76" s="5" t="s">
        <v>11</v>
      </c>
      <c r="D76" s="5" t="s">
        <v>12</v>
      </c>
      <c r="E76" s="5" t="s">
        <v>13</v>
      </c>
      <c r="F76" s="5" t="s">
        <v>521</v>
      </c>
      <c r="G76" s="6" t="s">
        <v>519</v>
      </c>
      <c r="H76" s="4" t="s">
        <v>11</v>
      </c>
      <c r="I76" s="5" t="s">
        <v>12</v>
      </c>
      <c r="J76" s="5" t="s">
        <v>13</v>
      </c>
      <c r="K76" s="5" t="s">
        <v>521</v>
      </c>
      <c r="L76" s="6" t="s">
        <v>519</v>
      </c>
      <c r="M76" s="103" t="s">
        <v>605</v>
      </c>
      <c r="N76" s="20"/>
    </row>
    <row r="77" spans="2:14" s="2" customFormat="1" ht="12.5" x14ac:dyDescent="0.25">
      <c r="B77" s="89" t="s">
        <v>248</v>
      </c>
      <c r="C77" s="8">
        <v>1</v>
      </c>
      <c r="D77" s="8">
        <v>1</v>
      </c>
      <c r="E77" s="8">
        <v>1</v>
      </c>
      <c r="F77" s="2">
        <f>AVERAGE(C77:E77)</f>
        <v>1</v>
      </c>
      <c r="G77" s="19">
        <f>STDEV(C77:E77)</f>
        <v>0</v>
      </c>
      <c r="H77" s="7">
        <v>1.014796</v>
      </c>
      <c r="I77" s="8">
        <v>1.155635</v>
      </c>
      <c r="J77" s="8">
        <v>1.055801</v>
      </c>
      <c r="K77" s="2">
        <f>AVERAGE(H77:J77)</f>
        <v>1.0754106666666665</v>
      </c>
      <c r="L77" s="19">
        <f>STDEV(H77:J77)</f>
        <v>7.2438320316896704E-2</v>
      </c>
      <c r="M77" s="2">
        <f>_xlfn.T.TEST(C77:E77,H77:J77,2,2)</f>
        <v>0.1457082158825731</v>
      </c>
      <c r="N77" s="20" t="s">
        <v>267</v>
      </c>
    </row>
    <row r="78" spans="2:14" s="2" customFormat="1" ht="12.5" x14ac:dyDescent="0.25">
      <c r="B78" s="89" t="s">
        <v>250</v>
      </c>
      <c r="C78" s="8">
        <v>1.449694</v>
      </c>
      <c r="D78" s="8">
        <v>1.5483690000000001</v>
      </c>
      <c r="E78" s="8">
        <v>1.5475129999999999</v>
      </c>
      <c r="F78" s="2">
        <f>AVERAGE(C78:E78)</f>
        <v>1.5151920000000001</v>
      </c>
      <c r="G78" s="19">
        <f>STDEV(C78:E78)</f>
        <v>5.6724546600215309E-2</v>
      </c>
      <c r="H78" s="7">
        <v>1.2324980000000001</v>
      </c>
      <c r="I78" s="8">
        <v>1.2311209999999999</v>
      </c>
      <c r="J78" s="8">
        <v>1.2585390000000001</v>
      </c>
      <c r="K78" s="2">
        <f>AVERAGE(H78:J78)</f>
        <v>1.2407193333333335</v>
      </c>
      <c r="L78" s="19">
        <f>STDEV(H78:J78)</f>
        <v>1.5447634845934661E-2</v>
      </c>
      <c r="M78" s="2">
        <f>_xlfn.T.TEST(C78:E78,H78:J78,2,2)</f>
        <v>1.2708858008607751E-3</v>
      </c>
      <c r="N78" s="20" t="s">
        <v>271</v>
      </c>
    </row>
    <row r="79" spans="2:14" s="2" customFormat="1" ht="12.5" x14ac:dyDescent="0.25">
      <c r="B79" s="89" t="s">
        <v>252</v>
      </c>
      <c r="C79" s="8">
        <v>1.8649</v>
      </c>
      <c r="D79" s="8">
        <v>1.957214</v>
      </c>
      <c r="E79" s="8">
        <v>1.9612449999999999</v>
      </c>
      <c r="F79" s="2">
        <f>AVERAGE(C79:E79)</f>
        <v>1.9277863333333334</v>
      </c>
      <c r="G79" s="19">
        <f>STDEV(C79:E79)</f>
        <v>5.4498444292780786E-2</v>
      </c>
      <c r="H79" s="7">
        <v>1.228559</v>
      </c>
      <c r="I79" s="8">
        <v>1.309124</v>
      </c>
      <c r="J79" s="8">
        <v>1.3332850000000001</v>
      </c>
      <c r="K79" s="2">
        <f>AVERAGE(H79:J79)</f>
        <v>1.2903226666666667</v>
      </c>
      <c r="L79" s="19">
        <f>STDEV(H79:J79)</f>
        <v>5.4836131978225247E-2</v>
      </c>
      <c r="M79" s="2">
        <f>_xlfn.T.TEST(C79:E79,H79:J79,2,2)</f>
        <v>1.3963735871207184E-4</v>
      </c>
      <c r="N79" s="20" t="s">
        <v>61</v>
      </c>
    </row>
    <row r="80" spans="2:14" s="2" customFormat="1" ht="12.5" x14ac:dyDescent="0.25">
      <c r="B80" s="89" t="s">
        <v>253</v>
      </c>
      <c r="C80" s="8">
        <v>2.0162149999999999</v>
      </c>
      <c r="D80" s="8">
        <v>2.0788160000000002</v>
      </c>
      <c r="E80" s="8">
        <v>2.1632509999999998</v>
      </c>
      <c r="F80" s="2">
        <f>AVERAGE(C80:E80)</f>
        <v>2.0860940000000001</v>
      </c>
      <c r="G80" s="19">
        <f>STDEV(C80:E80)</f>
        <v>7.3787690619777455E-2</v>
      </c>
      <c r="H80" s="7">
        <v>1.5144200000000001</v>
      </c>
      <c r="I80" s="8">
        <v>1.532769</v>
      </c>
      <c r="J80" s="8">
        <v>1.5581469999999999</v>
      </c>
      <c r="K80" s="2">
        <f>AVERAGE(H80:J80)</f>
        <v>1.535112</v>
      </c>
      <c r="L80" s="19">
        <f>STDEV(H80:J80)</f>
        <v>2.1957455886327009E-2</v>
      </c>
      <c r="M80" s="2">
        <f>_xlfn.T.TEST(C80:E80,H80:J80,2,2)</f>
        <v>2.4343466922471132E-4</v>
      </c>
      <c r="N80" s="20" t="s">
        <v>61</v>
      </c>
    </row>
    <row r="81" spans="2:14" s="2" customFormat="1" thickBot="1" x14ac:dyDescent="0.3">
      <c r="B81" s="90" t="s">
        <v>274</v>
      </c>
      <c r="C81" s="66">
        <v>2.4299499999999998</v>
      </c>
      <c r="D81" s="66">
        <v>2.5247099999999998</v>
      </c>
      <c r="E81" s="66">
        <v>2.570554</v>
      </c>
      <c r="F81" s="63">
        <f>AVERAGE(C81:E81)</f>
        <v>2.5084046666666668</v>
      </c>
      <c r="G81" s="34">
        <f>STDEV(C81:E81)</f>
        <v>7.1706130319055317E-2</v>
      </c>
      <c r="H81" s="67">
        <v>1.249674</v>
      </c>
      <c r="I81" s="66">
        <v>1.3404290000000001</v>
      </c>
      <c r="J81" s="66">
        <v>1.2720499999999999</v>
      </c>
      <c r="K81" s="63">
        <f>AVERAGE(H81:J81)</f>
        <v>1.2873843333333335</v>
      </c>
      <c r="L81" s="34">
        <f>STDEV(H81:J81)</f>
        <v>4.728079779713263E-2</v>
      </c>
      <c r="M81" s="63">
        <f>_xlfn.T.TEST(C81:E81,H81:J81,2,2)</f>
        <v>1.6145252768344598E-5</v>
      </c>
      <c r="N81" s="12" t="s">
        <v>61</v>
      </c>
    </row>
  </sheetData>
  <mergeCells count="58">
    <mergeCell ref="J64:P64"/>
    <mergeCell ref="C66:G66"/>
    <mergeCell ref="H66:L66"/>
    <mergeCell ref="C75:G75"/>
    <mergeCell ref="H75:L75"/>
    <mergeCell ref="B55:B57"/>
    <mergeCell ref="J55:J57"/>
    <mergeCell ref="B58:B60"/>
    <mergeCell ref="J58:J60"/>
    <mergeCell ref="B61:B63"/>
    <mergeCell ref="J61:J63"/>
    <mergeCell ref="L50:L51"/>
    <mergeCell ref="M50:M51"/>
    <mergeCell ref="N50:N51"/>
    <mergeCell ref="O50:P50"/>
    <mergeCell ref="B52:B54"/>
    <mergeCell ref="J52:J54"/>
    <mergeCell ref="B50:C51"/>
    <mergeCell ref="D50:D51"/>
    <mergeCell ref="E50:E51"/>
    <mergeCell ref="F50:F51"/>
    <mergeCell ref="G50:H50"/>
    <mergeCell ref="J50:K51"/>
    <mergeCell ref="B27:B29"/>
    <mergeCell ref="J27:J29"/>
    <mergeCell ref="B47:H47"/>
    <mergeCell ref="J47:P47"/>
    <mergeCell ref="B30:B32"/>
    <mergeCell ref="J30:J32"/>
    <mergeCell ref="B33:B35"/>
    <mergeCell ref="J33:J35"/>
    <mergeCell ref="B36:B38"/>
    <mergeCell ref="J36:J38"/>
    <mergeCell ref="J39:P39"/>
    <mergeCell ref="C41:E41"/>
    <mergeCell ref="F41:H41"/>
    <mergeCell ref="I41:K41"/>
    <mergeCell ref="L41:N41"/>
    <mergeCell ref="I16:K16"/>
    <mergeCell ref="L16:N16"/>
    <mergeCell ref="B22:H22"/>
    <mergeCell ref="J22:P22"/>
    <mergeCell ref="B25:C26"/>
    <mergeCell ref="D25:D26"/>
    <mergeCell ref="E25:E26"/>
    <mergeCell ref="F25:F26"/>
    <mergeCell ref="G25:H25"/>
    <mergeCell ref="J25:K26"/>
    <mergeCell ref="F16:H16"/>
    <mergeCell ref="L25:L26"/>
    <mergeCell ref="M25:M26"/>
    <mergeCell ref="N25:N26"/>
    <mergeCell ref="O25:P25"/>
    <mergeCell ref="B3:B4"/>
    <mergeCell ref="B5:B6"/>
    <mergeCell ref="B10:B11"/>
    <mergeCell ref="B12:B13"/>
    <mergeCell ref="C16:E16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FBEA7-8334-4C81-8749-FF5638D86CA3}">
  <dimension ref="B1:Q51"/>
  <sheetViews>
    <sheetView topLeftCell="A43" workbookViewId="0">
      <selection activeCell="B27" sqref="B27"/>
    </sheetView>
  </sheetViews>
  <sheetFormatPr defaultRowHeight="14" x14ac:dyDescent="0.3"/>
  <cols>
    <col min="2" max="2" width="14.9140625" customWidth="1"/>
    <col min="3" max="3" width="18" customWidth="1"/>
    <col min="10" max="10" width="11" customWidth="1"/>
    <col min="11" max="11" width="17.9140625" customWidth="1"/>
    <col min="12" max="12" width="14.9140625" customWidth="1"/>
  </cols>
  <sheetData>
    <row r="1" spans="2:17" s="8" customFormat="1" ht="14" customHeight="1" thickBot="1" x14ac:dyDescent="0.35">
      <c r="B1" s="1" t="s">
        <v>755</v>
      </c>
      <c r="L1" s="5"/>
    </row>
    <row r="2" spans="2:17" s="8" customFormat="1" ht="14" customHeight="1" x14ac:dyDescent="0.3">
      <c r="B2" s="242"/>
      <c r="C2" s="628" t="s">
        <v>0</v>
      </c>
      <c r="D2" s="594"/>
      <c r="E2" s="595"/>
      <c r="F2" s="588" t="s">
        <v>62</v>
      </c>
      <c r="G2" s="589"/>
      <c r="H2" s="590"/>
      <c r="I2" s="588" t="s">
        <v>301</v>
      </c>
      <c r="J2" s="589"/>
      <c r="K2" s="590"/>
      <c r="L2" s="589" t="s">
        <v>377</v>
      </c>
      <c r="M2" s="589"/>
      <c r="N2" s="591"/>
    </row>
    <row r="3" spans="2:17" s="8" customFormat="1" ht="14" customHeight="1" x14ac:dyDescent="0.25">
      <c r="B3" s="49"/>
      <c r="C3" s="5" t="s">
        <v>11</v>
      </c>
      <c r="D3" s="5" t="s">
        <v>12</v>
      </c>
      <c r="E3" s="6" t="s">
        <v>13</v>
      </c>
      <c r="F3" s="4" t="s">
        <v>11</v>
      </c>
      <c r="G3" s="5" t="s">
        <v>12</v>
      </c>
      <c r="H3" s="6" t="s">
        <v>13</v>
      </c>
      <c r="I3" s="4" t="s">
        <v>11</v>
      </c>
      <c r="J3" s="5" t="s">
        <v>12</v>
      </c>
      <c r="K3" s="6" t="s">
        <v>13</v>
      </c>
      <c r="L3" s="5" t="s">
        <v>11</v>
      </c>
      <c r="M3" s="5" t="s">
        <v>12</v>
      </c>
      <c r="N3" s="50" t="s">
        <v>13</v>
      </c>
    </row>
    <row r="4" spans="2:17" s="8" customFormat="1" ht="14" customHeight="1" x14ac:dyDescent="0.25">
      <c r="B4" s="89" t="s">
        <v>35</v>
      </c>
      <c r="C4" s="8">
        <v>1.555469</v>
      </c>
      <c r="D4" s="8">
        <v>1.50185897</v>
      </c>
      <c r="E4" s="9">
        <v>1.454715956</v>
      </c>
      <c r="F4" s="7">
        <v>1.3855010000000001</v>
      </c>
      <c r="G4" s="8">
        <v>1.4335180000000001</v>
      </c>
      <c r="H4" s="9">
        <v>1.355313</v>
      </c>
      <c r="I4" s="7">
        <v>0.99584399999999995</v>
      </c>
      <c r="J4" s="8">
        <v>1.133518</v>
      </c>
      <c r="K4" s="9">
        <v>1.0514289999999999</v>
      </c>
      <c r="L4" s="5">
        <v>1.411119</v>
      </c>
      <c r="M4" s="8">
        <v>1.3361350000000001</v>
      </c>
      <c r="N4" s="44">
        <v>1.4479390000000001</v>
      </c>
    </row>
    <row r="5" spans="2:17" s="8" customFormat="1" ht="14" customHeight="1" thickBot="1" x14ac:dyDescent="0.3">
      <c r="B5" s="90" t="s">
        <v>36</v>
      </c>
      <c r="C5" s="66">
        <v>0.28564699999999998</v>
      </c>
      <c r="D5" s="66">
        <v>0.30515540000000002</v>
      </c>
      <c r="E5" s="48">
        <v>0.26610589699999998</v>
      </c>
      <c r="F5" s="67">
        <v>5.7915000000000001E-2</v>
      </c>
      <c r="G5" s="66">
        <v>4.8549000000000002E-2</v>
      </c>
      <c r="H5" s="48">
        <v>4.9515000000000003E-2</v>
      </c>
      <c r="I5" s="67">
        <v>6.0644000000000003E-2</v>
      </c>
      <c r="J5" s="66">
        <v>4.9709000000000003E-2</v>
      </c>
      <c r="K5" s="48">
        <v>5.1033000000000002E-2</v>
      </c>
      <c r="L5" s="95">
        <v>0.32824599999999998</v>
      </c>
      <c r="M5" s="66">
        <v>0.3004</v>
      </c>
      <c r="N5" s="41">
        <v>0.27257599999999998</v>
      </c>
    </row>
    <row r="6" spans="2:17" s="8" customFormat="1" ht="14" customHeight="1" x14ac:dyDescent="0.25">
      <c r="B6" s="37"/>
      <c r="L6" s="5"/>
    </row>
    <row r="7" spans="2:17" s="202" customFormat="1" ht="14" customHeight="1" x14ac:dyDescent="0.3">
      <c r="B7" s="567" t="s">
        <v>311</v>
      </c>
      <c r="K7" s="568" t="s">
        <v>312</v>
      </c>
      <c r="L7" s="570"/>
    </row>
    <row r="8" spans="2:17" s="8" customFormat="1" ht="14" customHeight="1" x14ac:dyDescent="0.25">
      <c r="B8" s="729" t="s">
        <v>30</v>
      </c>
      <c r="C8" s="729"/>
      <c r="D8" s="729"/>
      <c r="E8" s="729"/>
      <c r="F8" s="729"/>
      <c r="G8" s="729"/>
      <c r="H8" s="729"/>
      <c r="K8" s="729" t="s">
        <v>30</v>
      </c>
      <c r="L8" s="729"/>
      <c r="M8" s="729"/>
      <c r="N8" s="729"/>
      <c r="O8" s="729"/>
      <c r="P8" s="729"/>
      <c r="Q8" s="729"/>
    </row>
    <row r="9" spans="2:17" s="8" customFormat="1" ht="14" customHeight="1" x14ac:dyDescent="0.25">
      <c r="B9" s="409" t="s">
        <v>31</v>
      </c>
      <c r="C9" s="409" t="s">
        <v>101</v>
      </c>
      <c r="D9" s="410"/>
      <c r="E9" s="410"/>
      <c r="F9" s="410"/>
      <c r="G9" s="410"/>
      <c r="H9" s="410"/>
      <c r="K9" s="409" t="s">
        <v>31</v>
      </c>
      <c r="L9" s="411" t="s">
        <v>101</v>
      </c>
      <c r="M9" s="410"/>
      <c r="N9" s="410"/>
      <c r="O9" s="410"/>
      <c r="P9" s="410"/>
      <c r="Q9" s="410"/>
    </row>
    <row r="10" spans="2:17" s="8" customFormat="1" ht="14" customHeight="1" thickBot="1" x14ac:dyDescent="0.3">
      <c r="B10" s="409" t="s">
        <v>16</v>
      </c>
      <c r="C10" s="410" t="s">
        <v>14</v>
      </c>
      <c r="D10" s="410"/>
      <c r="E10" s="410"/>
      <c r="F10" s="410"/>
      <c r="G10" s="410"/>
      <c r="H10" s="410"/>
      <c r="K10" s="409" t="s">
        <v>16</v>
      </c>
      <c r="L10" s="412" t="s">
        <v>15</v>
      </c>
      <c r="M10" s="410"/>
      <c r="N10" s="410"/>
      <c r="O10" s="410"/>
      <c r="P10" s="410"/>
      <c r="Q10" s="410"/>
    </row>
    <row r="11" spans="2:17" s="8" customFormat="1" ht="14" customHeight="1" x14ac:dyDescent="0.25">
      <c r="B11" s="730" t="s">
        <v>17</v>
      </c>
      <c r="C11" s="731"/>
      <c r="D11" s="734" t="s">
        <v>19</v>
      </c>
      <c r="E11" s="736" t="s">
        <v>20</v>
      </c>
      <c r="F11" s="736" t="s">
        <v>21</v>
      </c>
      <c r="G11" s="738" t="s">
        <v>22</v>
      </c>
      <c r="H11" s="739"/>
      <c r="K11" s="730" t="s">
        <v>17</v>
      </c>
      <c r="L11" s="731"/>
      <c r="M11" s="734" t="s">
        <v>19</v>
      </c>
      <c r="N11" s="736" t="s">
        <v>20</v>
      </c>
      <c r="O11" s="736" t="s">
        <v>21</v>
      </c>
      <c r="P11" s="736" t="s">
        <v>22</v>
      </c>
      <c r="Q11" s="740"/>
    </row>
    <row r="12" spans="2:17" s="8" customFormat="1" ht="14" customHeight="1" thickBot="1" x14ac:dyDescent="0.3">
      <c r="B12" s="732"/>
      <c r="C12" s="733"/>
      <c r="D12" s="735"/>
      <c r="E12" s="737"/>
      <c r="F12" s="737"/>
      <c r="G12" s="413" t="s">
        <v>23</v>
      </c>
      <c r="H12" s="414" t="s">
        <v>24</v>
      </c>
      <c r="K12" s="732"/>
      <c r="L12" s="733"/>
      <c r="M12" s="735"/>
      <c r="N12" s="737"/>
      <c r="O12" s="737"/>
      <c r="P12" s="413" t="s">
        <v>23</v>
      </c>
      <c r="Q12" s="414" t="s">
        <v>24</v>
      </c>
    </row>
    <row r="13" spans="2:17" s="8" customFormat="1" ht="14" customHeight="1" x14ac:dyDescent="0.25">
      <c r="B13" s="743" t="s">
        <v>0</v>
      </c>
      <c r="C13" s="297" t="s">
        <v>62</v>
      </c>
      <c r="D13" s="415">
        <v>0.112570642</v>
      </c>
      <c r="E13" s="416">
        <v>4.4981946413370201E-2</v>
      </c>
      <c r="F13" s="417">
        <v>0.13393571166762999</v>
      </c>
      <c r="G13" s="418">
        <v>-3.14773842769153E-2</v>
      </c>
      <c r="H13" s="419">
        <v>0.25661866827691598</v>
      </c>
      <c r="K13" s="743" t="s">
        <v>0</v>
      </c>
      <c r="L13" s="300" t="s">
        <v>62</v>
      </c>
      <c r="M13" s="420" t="s">
        <v>476</v>
      </c>
      <c r="N13" s="416">
        <v>1.4248716596751599E-2</v>
      </c>
      <c r="O13" s="417">
        <v>9.1067294771818297E-7</v>
      </c>
      <c r="P13" s="421">
        <v>0.188013692840485</v>
      </c>
      <c r="Q13" s="422">
        <v>0.27927250515951502</v>
      </c>
    </row>
    <row r="14" spans="2:17" s="8" customFormat="1" ht="14" customHeight="1" x14ac:dyDescent="0.25">
      <c r="B14" s="744"/>
      <c r="C14" s="297" t="s">
        <v>301</v>
      </c>
      <c r="D14" s="420" t="s">
        <v>477</v>
      </c>
      <c r="E14" s="416">
        <v>4.4981946413370201E-2</v>
      </c>
      <c r="F14" s="417">
        <v>4.3759105941232301E-5</v>
      </c>
      <c r="G14" s="418">
        <v>0.29970294905641798</v>
      </c>
      <c r="H14" s="419">
        <v>0.58779900161024901</v>
      </c>
      <c r="K14" s="744"/>
      <c r="L14" s="300" t="s">
        <v>301</v>
      </c>
      <c r="M14" s="420" t="s">
        <v>478</v>
      </c>
      <c r="N14" s="416">
        <v>1.4248716596751599E-2</v>
      </c>
      <c r="O14" s="417">
        <v>9.6718396280781604E-7</v>
      </c>
      <c r="P14" s="421">
        <v>0.18621135950715201</v>
      </c>
      <c r="Q14" s="422">
        <v>0.277470171826182</v>
      </c>
    </row>
    <row r="15" spans="2:17" s="8" customFormat="1" ht="14" customHeight="1" x14ac:dyDescent="0.25">
      <c r="B15" s="743"/>
      <c r="C15" s="298" t="s">
        <v>377</v>
      </c>
      <c r="D15" s="423">
        <v>0.105616975333334</v>
      </c>
      <c r="E15" s="424">
        <v>4.4981946413370201E-2</v>
      </c>
      <c r="F15" s="425">
        <v>0.16584661084354499</v>
      </c>
      <c r="G15" s="426">
        <v>-3.8431050943582103E-2</v>
      </c>
      <c r="H15" s="427">
        <v>0.24966500161024899</v>
      </c>
      <c r="K15" s="743"/>
      <c r="L15" s="301" t="s">
        <v>377</v>
      </c>
      <c r="M15" s="423">
        <v>-1.47712343333333E-2</v>
      </c>
      <c r="N15" s="424">
        <v>1.4248716596751599E-2</v>
      </c>
      <c r="O15" s="425">
        <v>0.73414763311471498</v>
      </c>
      <c r="P15" s="428">
        <v>-6.0400640492848101E-2</v>
      </c>
      <c r="Q15" s="429">
        <v>3.0858171826181599E-2</v>
      </c>
    </row>
    <row r="16" spans="2:17" s="8" customFormat="1" ht="14" customHeight="1" x14ac:dyDescent="0.25">
      <c r="B16" s="741" t="s">
        <v>62</v>
      </c>
      <c r="C16" s="430" t="s">
        <v>0</v>
      </c>
      <c r="D16" s="415">
        <v>-0.112570642</v>
      </c>
      <c r="E16" s="416">
        <v>4.4981946413370201E-2</v>
      </c>
      <c r="F16" s="417">
        <v>0.13393571166762999</v>
      </c>
      <c r="G16" s="418">
        <v>-0.25661866827691598</v>
      </c>
      <c r="H16" s="419">
        <v>3.14773842769153E-2</v>
      </c>
      <c r="K16" s="741" t="s">
        <v>62</v>
      </c>
      <c r="L16" s="431" t="s">
        <v>0</v>
      </c>
      <c r="M16" s="420" t="s">
        <v>479</v>
      </c>
      <c r="N16" s="416">
        <v>1.4248716596751599E-2</v>
      </c>
      <c r="O16" s="417">
        <v>9.1067294771818297E-7</v>
      </c>
      <c r="P16" s="421">
        <v>-0.27927250515951502</v>
      </c>
      <c r="Q16" s="422">
        <v>-0.188013692840485</v>
      </c>
    </row>
    <row r="17" spans="2:17" s="8" customFormat="1" ht="14" customHeight="1" x14ac:dyDescent="0.25">
      <c r="B17" s="742"/>
      <c r="C17" s="297" t="s">
        <v>301</v>
      </c>
      <c r="D17" s="420" t="s">
        <v>480</v>
      </c>
      <c r="E17" s="416">
        <v>4.4981946413370201E-2</v>
      </c>
      <c r="F17" s="417">
        <v>3.6184486737045302E-4</v>
      </c>
      <c r="G17" s="418">
        <v>0.18713230705641801</v>
      </c>
      <c r="H17" s="419">
        <v>0.47522835961024901</v>
      </c>
      <c r="K17" s="742"/>
      <c r="L17" s="300" t="s">
        <v>301</v>
      </c>
      <c r="M17" s="415">
        <v>-1.8023333333333301E-3</v>
      </c>
      <c r="N17" s="416">
        <v>1.4248716596751599E-2</v>
      </c>
      <c r="O17" s="417">
        <v>0.99921381940382004</v>
      </c>
      <c r="P17" s="421">
        <v>-4.74317394928482E-2</v>
      </c>
      <c r="Q17" s="422">
        <v>4.38270728261815E-2</v>
      </c>
    </row>
    <row r="18" spans="2:17" s="8" customFormat="1" ht="14" customHeight="1" x14ac:dyDescent="0.25">
      <c r="B18" s="741"/>
      <c r="C18" s="298" t="s">
        <v>377</v>
      </c>
      <c r="D18" s="423">
        <v>-6.9536666666667503E-3</v>
      </c>
      <c r="E18" s="424">
        <v>4.4981946413370201E-2</v>
      </c>
      <c r="F18" s="425">
        <v>0.99857074249261002</v>
      </c>
      <c r="G18" s="426">
        <v>-0.15100169294358201</v>
      </c>
      <c r="H18" s="427">
        <v>0.13709435961024899</v>
      </c>
      <c r="K18" s="741"/>
      <c r="L18" s="301" t="s">
        <v>377</v>
      </c>
      <c r="M18" s="432" t="s">
        <v>481</v>
      </c>
      <c r="N18" s="424">
        <v>1.4248716596751599E-2</v>
      </c>
      <c r="O18" s="425">
        <v>5.6492539646235695E-7</v>
      </c>
      <c r="P18" s="428">
        <v>-0.29404373949284801</v>
      </c>
      <c r="Q18" s="429">
        <v>-0.20278492717381799</v>
      </c>
    </row>
    <row r="19" spans="2:17" s="8" customFormat="1" ht="14" customHeight="1" x14ac:dyDescent="0.25">
      <c r="B19" s="741" t="s">
        <v>301</v>
      </c>
      <c r="C19" s="430" t="s">
        <v>0</v>
      </c>
      <c r="D19" s="420" t="s">
        <v>482</v>
      </c>
      <c r="E19" s="416">
        <v>4.4981946413370201E-2</v>
      </c>
      <c r="F19" s="417">
        <v>4.3759105941232301E-5</v>
      </c>
      <c r="G19" s="418">
        <v>-0.58779900161024901</v>
      </c>
      <c r="H19" s="419">
        <v>-0.29970294905641798</v>
      </c>
      <c r="K19" s="741" t="s">
        <v>301</v>
      </c>
      <c r="L19" s="431" t="s">
        <v>0</v>
      </c>
      <c r="M19" s="420" t="s">
        <v>483</v>
      </c>
      <c r="N19" s="416">
        <v>1.4248716596751599E-2</v>
      </c>
      <c r="O19" s="417">
        <v>9.6718396280781604E-7</v>
      </c>
      <c r="P19" s="421">
        <v>-0.277470171826182</v>
      </c>
      <c r="Q19" s="422">
        <v>-0.18621135950715201</v>
      </c>
    </row>
    <row r="20" spans="2:17" s="8" customFormat="1" ht="14" customHeight="1" x14ac:dyDescent="0.25">
      <c r="B20" s="742"/>
      <c r="C20" s="297" t="s">
        <v>62</v>
      </c>
      <c r="D20" s="420" t="s">
        <v>484</v>
      </c>
      <c r="E20" s="416">
        <v>4.4981946413370201E-2</v>
      </c>
      <c r="F20" s="417">
        <v>3.6184486737045302E-4</v>
      </c>
      <c r="G20" s="418">
        <v>-0.47522835961024901</v>
      </c>
      <c r="H20" s="419">
        <v>-0.18713230705641801</v>
      </c>
      <c r="K20" s="742"/>
      <c r="L20" s="300" t="s">
        <v>62</v>
      </c>
      <c r="M20" s="415">
        <v>1.8023333333333301E-3</v>
      </c>
      <c r="N20" s="416">
        <v>1.4248716596751599E-2</v>
      </c>
      <c r="O20" s="417">
        <v>0.99921381940382004</v>
      </c>
      <c r="P20" s="421">
        <v>-4.38270728261815E-2</v>
      </c>
      <c r="Q20" s="422">
        <v>4.74317394928482E-2</v>
      </c>
    </row>
    <row r="21" spans="2:17" s="8" customFormat="1" ht="14" customHeight="1" x14ac:dyDescent="0.25">
      <c r="B21" s="741"/>
      <c r="C21" s="298" t="s">
        <v>377</v>
      </c>
      <c r="D21" s="432" t="s">
        <v>485</v>
      </c>
      <c r="E21" s="424">
        <v>4.4981946413370201E-2</v>
      </c>
      <c r="F21" s="425">
        <v>3.1276123822665498E-4</v>
      </c>
      <c r="G21" s="426">
        <v>-0.48218202627691598</v>
      </c>
      <c r="H21" s="427">
        <v>-0.194085973723084</v>
      </c>
      <c r="K21" s="741"/>
      <c r="L21" s="301" t="s">
        <v>377</v>
      </c>
      <c r="M21" s="432" t="s">
        <v>486</v>
      </c>
      <c r="N21" s="424">
        <v>1.4248716596751599E-2</v>
      </c>
      <c r="O21" s="425">
        <v>5.97940457369717E-7</v>
      </c>
      <c r="P21" s="428">
        <v>-0.29224140615951499</v>
      </c>
      <c r="Q21" s="429">
        <v>-0.200982593840485</v>
      </c>
    </row>
    <row r="22" spans="2:17" s="8" customFormat="1" ht="14" customHeight="1" x14ac:dyDescent="0.25">
      <c r="B22" s="741" t="s">
        <v>377</v>
      </c>
      <c r="C22" s="430" t="s">
        <v>0</v>
      </c>
      <c r="D22" s="415">
        <v>-0.105616975333334</v>
      </c>
      <c r="E22" s="416">
        <v>4.4981946413370201E-2</v>
      </c>
      <c r="F22" s="417">
        <v>0.16584661084354499</v>
      </c>
      <c r="G22" s="418">
        <v>-0.24966500161024899</v>
      </c>
      <c r="H22" s="419">
        <v>3.8431050943582103E-2</v>
      </c>
      <c r="K22" s="741" t="s">
        <v>309</v>
      </c>
      <c r="L22" s="431" t="s">
        <v>0</v>
      </c>
      <c r="M22" s="415">
        <v>1.47712343333333E-2</v>
      </c>
      <c r="N22" s="416">
        <v>1.4248716596751599E-2</v>
      </c>
      <c r="O22" s="417">
        <v>0.73414763311471498</v>
      </c>
      <c r="P22" s="421">
        <v>-3.0858171826181599E-2</v>
      </c>
      <c r="Q22" s="422">
        <v>6.0400640492848101E-2</v>
      </c>
    </row>
    <row r="23" spans="2:17" s="8" customFormat="1" ht="14" customHeight="1" x14ac:dyDescent="0.25">
      <c r="B23" s="742"/>
      <c r="C23" s="297" t="s">
        <v>62</v>
      </c>
      <c r="D23" s="415">
        <v>6.9536666666667503E-3</v>
      </c>
      <c r="E23" s="416">
        <v>4.4981946413370201E-2</v>
      </c>
      <c r="F23" s="417">
        <v>0.99857074249261002</v>
      </c>
      <c r="G23" s="418">
        <v>-0.13709435961024899</v>
      </c>
      <c r="H23" s="419">
        <v>0.15100169294358201</v>
      </c>
      <c r="K23" s="742"/>
      <c r="L23" s="300" t="s">
        <v>62</v>
      </c>
      <c r="M23" s="420" t="s">
        <v>487</v>
      </c>
      <c r="N23" s="416">
        <v>1.4248716596751599E-2</v>
      </c>
      <c r="O23" s="417">
        <v>5.6492539646235695E-7</v>
      </c>
      <c r="P23" s="421">
        <v>0.20278492717381799</v>
      </c>
      <c r="Q23" s="422">
        <v>0.29404373949284801</v>
      </c>
    </row>
    <row r="24" spans="2:17" s="8" customFormat="1" ht="14" customHeight="1" thickBot="1" x14ac:dyDescent="0.3">
      <c r="B24" s="745"/>
      <c r="C24" s="299" t="s">
        <v>301</v>
      </c>
      <c r="D24" s="433" t="s">
        <v>488</v>
      </c>
      <c r="E24" s="434">
        <v>4.4981946413370201E-2</v>
      </c>
      <c r="F24" s="435">
        <v>3.1276123822665498E-4</v>
      </c>
      <c r="G24" s="436">
        <v>0.194085973723084</v>
      </c>
      <c r="H24" s="437">
        <v>0.48218202627691598</v>
      </c>
      <c r="K24" s="745"/>
      <c r="L24" s="302" t="s">
        <v>301</v>
      </c>
      <c r="M24" s="433" t="s">
        <v>489</v>
      </c>
      <c r="N24" s="434">
        <v>1.4248716596751599E-2</v>
      </c>
      <c r="O24" s="435">
        <v>5.97940457369717E-7</v>
      </c>
      <c r="P24" s="438">
        <v>0.200982593840485</v>
      </c>
      <c r="Q24" s="439">
        <v>0.29224140615951499</v>
      </c>
    </row>
    <row r="25" spans="2:17" s="8" customFormat="1" ht="14" customHeight="1" x14ac:dyDescent="0.25">
      <c r="B25" s="748" t="s">
        <v>34</v>
      </c>
      <c r="C25" s="748"/>
      <c r="D25" s="748"/>
      <c r="E25" s="748"/>
      <c r="F25" s="748"/>
      <c r="G25" s="748"/>
      <c r="H25" s="748"/>
      <c r="K25" s="748" t="s">
        <v>34</v>
      </c>
      <c r="L25" s="748"/>
      <c r="M25" s="748"/>
      <c r="N25" s="748"/>
      <c r="O25" s="748"/>
      <c r="P25" s="748"/>
      <c r="Q25" s="748"/>
    </row>
    <row r="26" spans="2:17" s="8" customFormat="1" ht="14" customHeight="1" x14ac:dyDescent="0.25">
      <c r="L26" s="5"/>
    </row>
    <row r="27" spans="2:17" s="8" customFormat="1" ht="14" customHeight="1" thickBot="1" x14ac:dyDescent="0.35">
      <c r="B27" s="1" t="s">
        <v>756</v>
      </c>
      <c r="L27" s="5"/>
    </row>
    <row r="28" spans="2:17" s="8" customFormat="1" ht="14" customHeight="1" x14ac:dyDescent="0.3">
      <c r="B28" s="174"/>
      <c r="C28" s="749" t="s">
        <v>0</v>
      </c>
      <c r="D28" s="594"/>
      <c r="E28" s="595"/>
      <c r="F28" s="589" t="s">
        <v>62</v>
      </c>
      <c r="G28" s="589"/>
      <c r="H28" s="590"/>
      <c r="I28" s="588" t="s">
        <v>301</v>
      </c>
      <c r="J28" s="589"/>
      <c r="K28" s="590"/>
      <c r="L28" s="589" t="s">
        <v>377</v>
      </c>
      <c r="M28" s="589"/>
      <c r="N28" s="591"/>
    </row>
    <row r="29" spans="2:17" s="8" customFormat="1" ht="14" customHeight="1" x14ac:dyDescent="0.25">
      <c r="B29" s="91"/>
      <c r="C29" s="110" t="s">
        <v>11</v>
      </c>
      <c r="D29" s="5" t="s">
        <v>12</v>
      </c>
      <c r="E29" s="6" t="s">
        <v>13</v>
      </c>
      <c r="F29" s="5" t="s">
        <v>11</v>
      </c>
      <c r="G29" s="5" t="s">
        <v>12</v>
      </c>
      <c r="H29" s="6" t="s">
        <v>13</v>
      </c>
      <c r="I29" s="4" t="s">
        <v>11</v>
      </c>
      <c r="J29" s="5" t="s">
        <v>12</v>
      </c>
      <c r="K29" s="6" t="s">
        <v>13</v>
      </c>
      <c r="L29" s="5" t="s">
        <v>11</v>
      </c>
      <c r="M29" s="5" t="s">
        <v>12</v>
      </c>
      <c r="N29" s="50" t="s">
        <v>13</v>
      </c>
    </row>
    <row r="30" spans="2:17" s="8" customFormat="1" ht="14" customHeight="1" x14ac:dyDescent="0.25">
      <c r="B30" s="92" t="s">
        <v>35</v>
      </c>
      <c r="C30" s="15">
        <v>98.138949999999994</v>
      </c>
      <c r="D30" s="8">
        <v>100.242</v>
      </c>
      <c r="E30" s="9">
        <v>105.5763</v>
      </c>
      <c r="F30" s="8">
        <v>101.44289999999999</v>
      </c>
      <c r="G30" s="8">
        <v>99.91771</v>
      </c>
      <c r="H30" s="9">
        <v>100.2864</v>
      </c>
      <c r="I30" s="7">
        <v>88.589699999999993</v>
      </c>
      <c r="J30" s="8">
        <v>82.003600000000006</v>
      </c>
      <c r="K30" s="9">
        <v>80.705640000000002</v>
      </c>
      <c r="L30" s="5">
        <v>100.87909999999999</v>
      </c>
      <c r="M30" s="8">
        <v>98.802160000000001</v>
      </c>
      <c r="N30" s="44">
        <v>100.90130000000001</v>
      </c>
    </row>
    <row r="31" spans="2:17" s="8" customFormat="1" ht="14" customHeight="1" thickBot="1" x14ac:dyDescent="0.3">
      <c r="B31" s="93" t="s">
        <v>36</v>
      </c>
      <c r="C31" s="31">
        <v>67.122450000000001</v>
      </c>
      <c r="D31" s="66">
        <v>63.81062</v>
      </c>
      <c r="E31" s="48">
        <v>75.822199999999995</v>
      </c>
      <c r="F31" s="66">
        <v>46.461759999999998</v>
      </c>
      <c r="G31" s="66">
        <v>38.510269999999998</v>
      </c>
      <c r="H31" s="48">
        <v>36.438760000000002</v>
      </c>
      <c r="I31" s="67">
        <v>43.805410000000002</v>
      </c>
      <c r="J31" s="66">
        <v>38.096629999999998</v>
      </c>
      <c r="K31" s="48">
        <v>37.347079999999998</v>
      </c>
      <c r="L31" s="95">
        <v>74.061449999999994</v>
      </c>
      <c r="M31" s="66">
        <v>61.654260000000001</v>
      </c>
      <c r="N31" s="41">
        <v>76.454220000000007</v>
      </c>
    </row>
    <row r="32" spans="2:17" s="8" customFormat="1" ht="14" customHeight="1" x14ac:dyDescent="0.25">
      <c r="L32" s="5"/>
    </row>
    <row r="33" spans="2:16" s="202" customFormat="1" ht="14" customHeight="1" x14ac:dyDescent="0.3">
      <c r="B33" s="567" t="s">
        <v>311</v>
      </c>
      <c r="J33" s="568" t="s">
        <v>312</v>
      </c>
      <c r="L33" s="570"/>
    </row>
    <row r="34" spans="2:16" s="8" customFormat="1" ht="14" customHeight="1" x14ac:dyDescent="0.25">
      <c r="B34" s="746" t="s">
        <v>30</v>
      </c>
      <c r="C34" s="746"/>
      <c r="D34" s="746"/>
      <c r="E34" s="746"/>
      <c r="F34" s="746"/>
      <c r="G34" s="746"/>
      <c r="H34" s="746"/>
      <c r="J34" s="747" t="s">
        <v>30</v>
      </c>
      <c r="K34" s="747"/>
      <c r="L34" s="747"/>
      <c r="M34" s="747"/>
      <c r="N34" s="747"/>
      <c r="O34" s="747"/>
      <c r="P34" s="747"/>
    </row>
    <row r="35" spans="2:16" s="8" customFormat="1" ht="14" customHeight="1" x14ac:dyDescent="0.25">
      <c r="B35" s="440" t="s">
        <v>31</v>
      </c>
      <c r="C35" s="440" t="s">
        <v>101</v>
      </c>
      <c r="D35" s="441"/>
      <c r="E35" s="441"/>
      <c r="F35" s="441"/>
      <c r="G35" s="442"/>
      <c r="H35" s="442"/>
      <c r="J35" s="440" t="s">
        <v>31</v>
      </c>
      <c r="K35" s="440" t="s">
        <v>101</v>
      </c>
      <c r="L35" s="443"/>
      <c r="M35" s="441"/>
      <c r="N35" s="441"/>
      <c r="O35" s="441"/>
      <c r="P35" s="441"/>
    </row>
    <row r="36" spans="2:16" s="8" customFormat="1" ht="14" customHeight="1" thickBot="1" x14ac:dyDescent="0.3">
      <c r="B36" s="440" t="s">
        <v>16</v>
      </c>
      <c r="C36" s="441"/>
      <c r="D36" s="441"/>
      <c r="E36" s="441"/>
      <c r="F36" s="441"/>
      <c r="G36" s="442"/>
      <c r="H36" s="442"/>
      <c r="J36" s="440" t="s">
        <v>16</v>
      </c>
      <c r="K36" s="441"/>
      <c r="L36" s="443"/>
      <c r="M36" s="441"/>
      <c r="N36" s="441"/>
      <c r="O36" s="441"/>
      <c r="P36" s="441"/>
    </row>
    <row r="37" spans="2:16" s="8" customFormat="1" ht="14" customHeight="1" x14ac:dyDescent="0.25">
      <c r="B37" s="754" t="s">
        <v>17</v>
      </c>
      <c r="C37" s="755"/>
      <c r="D37" s="758" t="s">
        <v>19</v>
      </c>
      <c r="E37" s="760" t="s">
        <v>20</v>
      </c>
      <c r="F37" s="760" t="s">
        <v>21</v>
      </c>
      <c r="G37" s="762" t="s">
        <v>22</v>
      </c>
      <c r="H37" s="763"/>
      <c r="J37" s="754" t="s">
        <v>17</v>
      </c>
      <c r="K37" s="755"/>
      <c r="L37" s="758" t="s">
        <v>19</v>
      </c>
      <c r="M37" s="760" t="s">
        <v>20</v>
      </c>
      <c r="N37" s="760" t="s">
        <v>21</v>
      </c>
      <c r="O37" s="760" t="s">
        <v>22</v>
      </c>
      <c r="P37" s="764"/>
    </row>
    <row r="38" spans="2:16" s="8" customFormat="1" ht="14" customHeight="1" thickBot="1" x14ac:dyDescent="0.3">
      <c r="B38" s="756"/>
      <c r="C38" s="757"/>
      <c r="D38" s="759"/>
      <c r="E38" s="761"/>
      <c r="F38" s="761"/>
      <c r="G38" s="445" t="s">
        <v>23</v>
      </c>
      <c r="H38" s="446" t="s">
        <v>24</v>
      </c>
      <c r="J38" s="756"/>
      <c r="K38" s="757"/>
      <c r="L38" s="759"/>
      <c r="M38" s="761"/>
      <c r="N38" s="761"/>
      <c r="O38" s="444" t="s">
        <v>23</v>
      </c>
      <c r="P38" s="447" t="s">
        <v>24</v>
      </c>
    </row>
    <row r="39" spans="2:16" s="8" customFormat="1" ht="14" customHeight="1" x14ac:dyDescent="0.25">
      <c r="B39" s="750" t="s">
        <v>33</v>
      </c>
      <c r="C39" s="448" t="s">
        <v>490</v>
      </c>
      <c r="D39" s="449">
        <v>0.77007999999997878</v>
      </c>
      <c r="E39" s="450">
        <v>2.4033064995936098</v>
      </c>
      <c r="F39" s="450">
        <v>0.98777157283306616</v>
      </c>
      <c r="G39" s="451">
        <v>-6.9261533871360239</v>
      </c>
      <c r="H39" s="452">
        <v>8.4663133871359815</v>
      </c>
      <c r="J39" s="750" t="s">
        <v>310</v>
      </c>
      <c r="K39" s="448" t="s">
        <v>491</v>
      </c>
      <c r="L39" s="453" t="s">
        <v>492</v>
      </c>
      <c r="M39" s="450">
        <v>4.8661938887320701</v>
      </c>
      <c r="N39" s="450">
        <v>1.72400205072887E-3</v>
      </c>
      <c r="O39" s="450">
        <v>12.864894244646001</v>
      </c>
      <c r="P39" s="454">
        <v>44.0314257553541</v>
      </c>
    </row>
    <row r="40" spans="2:16" s="8" customFormat="1" ht="14" customHeight="1" x14ac:dyDescent="0.25">
      <c r="B40" s="751"/>
      <c r="C40" s="448" t="s">
        <v>493</v>
      </c>
      <c r="D40" s="449" t="s">
        <v>615</v>
      </c>
      <c r="E40" s="450">
        <v>2.4033064995936098</v>
      </c>
      <c r="F40" s="450">
        <v>3.8275144440891307E-4</v>
      </c>
      <c r="G40" s="451">
        <v>9.8565366128639784</v>
      </c>
      <c r="H40" s="452">
        <v>25.249003387135986</v>
      </c>
      <c r="J40" s="751"/>
      <c r="K40" s="448" t="s">
        <v>494</v>
      </c>
      <c r="L40" s="453" t="s">
        <v>495</v>
      </c>
      <c r="M40" s="450">
        <v>4.8661938887320701</v>
      </c>
      <c r="N40" s="450">
        <v>1.4636447554679001E-3</v>
      </c>
      <c r="O40" s="450">
        <v>13.5854509113126</v>
      </c>
      <c r="P40" s="454">
        <v>44.751982422020703</v>
      </c>
    </row>
    <row r="41" spans="2:16" s="8" customFormat="1" ht="14" customHeight="1" x14ac:dyDescent="0.25">
      <c r="B41" s="750"/>
      <c r="C41" s="455" t="s">
        <v>496</v>
      </c>
      <c r="D41" s="456">
        <v>1.1248966666666576</v>
      </c>
      <c r="E41" s="457">
        <v>2.4033064995936098</v>
      </c>
      <c r="F41" s="457">
        <v>0.96402967401881534</v>
      </c>
      <c r="G41" s="458">
        <v>-6.5713367204693451</v>
      </c>
      <c r="H41" s="459">
        <v>8.8211300538026602</v>
      </c>
      <c r="J41" s="750"/>
      <c r="K41" s="455" t="s">
        <v>497</v>
      </c>
      <c r="L41" s="460">
        <v>-1.8048866666666801</v>
      </c>
      <c r="M41" s="457">
        <v>4.8661938887320701</v>
      </c>
      <c r="N41" s="457">
        <v>0.98136353867827597</v>
      </c>
      <c r="O41" s="457">
        <v>-17.388152422020699</v>
      </c>
      <c r="P41" s="461">
        <v>13.7783790886874</v>
      </c>
    </row>
    <row r="42" spans="2:16" s="8" customFormat="1" ht="14" customHeight="1" x14ac:dyDescent="0.25">
      <c r="B42" s="750" t="s">
        <v>490</v>
      </c>
      <c r="C42" s="448" t="s">
        <v>33</v>
      </c>
      <c r="D42" s="449">
        <v>-0.77007999999997878</v>
      </c>
      <c r="E42" s="450">
        <v>2.4033064995936098</v>
      </c>
      <c r="F42" s="450">
        <v>0.98777157283306616</v>
      </c>
      <c r="G42" s="451">
        <v>-8.4663133871359815</v>
      </c>
      <c r="H42" s="452">
        <v>6.9261533871360239</v>
      </c>
      <c r="J42" s="752" t="s">
        <v>491</v>
      </c>
      <c r="K42" s="448" t="s">
        <v>310</v>
      </c>
      <c r="L42" s="453" t="s">
        <v>498</v>
      </c>
      <c r="M42" s="450">
        <v>4.8661938887320701</v>
      </c>
      <c r="N42" s="450">
        <v>1.72400205072887E-3</v>
      </c>
      <c r="O42" s="450">
        <v>-44.0314257553541</v>
      </c>
      <c r="P42" s="454">
        <v>-12.864894244646001</v>
      </c>
    </row>
    <row r="43" spans="2:16" s="8" customFormat="1" ht="14" customHeight="1" x14ac:dyDescent="0.25">
      <c r="B43" s="751"/>
      <c r="C43" s="448" t="s">
        <v>493</v>
      </c>
      <c r="D43" s="449" t="s">
        <v>616</v>
      </c>
      <c r="E43" s="450">
        <v>2.4033064995936098</v>
      </c>
      <c r="F43" s="450">
        <v>5.2261086820670766E-4</v>
      </c>
      <c r="G43" s="451">
        <v>9.0864566128639996</v>
      </c>
      <c r="H43" s="452">
        <v>24.478923387136007</v>
      </c>
      <c r="J43" s="751"/>
      <c r="K43" s="448" t="s">
        <v>494</v>
      </c>
      <c r="L43" s="453">
        <v>0.72055666666665996</v>
      </c>
      <c r="M43" s="450">
        <v>4.8661938887320701</v>
      </c>
      <c r="N43" s="450">
        <v>0.99874264175869398</v>
      </c>
      <c r="O43" s="450">
        <v>-14.862709088687399</v>
      </c>
      <c r="P43" s="454">
        <v>16.303822422020701</v>
      </c>
    </row>
    <row r="44" spans="2:16" s="8" customFormat="1" ht="14" customHeight="1" x14ac:dyDescent="0.25">
      <c r="B44" s="750"/>
      <c r="C44" s="455" t="s">
        <v>496</v>
      </c>
      <c r="D44" s="456">
        <v>0.35481666666667877</v>
      </c>
      <c r="E44" s="457">
        <v>2.4033064995936098</v>
      </c>
      <c r="F44" s="457">
        <v>0.99875366097938112</v>
      </c>
      <c r="G44" s="458">
        <v>-7.3414167204693239</v>
      </c>
      <c r="H44" s="459">
        <v>8.0510500538026815</v>
      </c>
      <c r="J44" s="750"/>
      <c r="K44" s="455" t="s">
        <v>499</v>
      </c>
      <c r="L44" s="460" t="s">
        <v>500</v>
      </c>
      <c r="M44" s="457">
        <v>4.8661938887320701</v>
      </c>
      <c r="N44" s="457">
        <v>1.14957366336266E-3</v>
      </c>
      <c r="O44" s="457">
        <v>-45.836312422020697</v>
      </c>
      <c r="P44" s="461">
        <v>-14.6697809113126</v>
      </c>
    </row>
    <row r="45" spans="2:16" s="8" customFormat="1" ht="14" customHeight="1" x14ac:dyDescent="0.25">
      <c r="B45" s="750" t="s">
        <v>493</v>
      </c>
      <c r="C45" s="448" t="s">
        <v>33</v>
      </c>
      <c r="D45" s="449" t="s">
        <v>617</v>
      </c>
      <c r="E45" s="450">
        <v>2.4033064995936098</v>
      </c>
      <c r="F45" s="450">
        <v>3.8275144440891307E-4</v>
      </c>
      <c r="G45" s="451">
        <v>-25.249003387135986</v>
      </c>
      <c r="H45" s="452">
        <v>-9.8565366128639784</v>
      </c>
      <c r="J45" s="752" t="s">
        <v>494</v>
      </c>
      <c r="K45" s="448" t="s">
        <v>310</v>
      </c>
      <c r="L45" s="453" t="s">
        <v>501</v>
      </c>
      <c r="M45" s="450">
        <v>4.8661938887320701</v>
      </c>
      <c r="N45" s="450">
        <v>1.4636447554679001E-3</v>
      </c>
      <c r="O45" s="450">
        <v>-44.751982422020703</v>
      </c>
      <c r="P45" s="454">
        <v>-13.5854509113126</v>
      </c>
    </row>
    <row r="46" spans="2:16" s="8" customFormat="1" ht="14" customHeight="1" x14ac:dyDescent="0.25">
      <c r="B46" s="751"/>
      <c r="C46" s="462" t="s">
        <v>490</v>
      </c>
      <c r="D46" s="449" t="s">
        <v>618</v>
      </c>
      <c r="E46" s="450">
        <v>2.4033064995936098</v>
      </c>
      <c r="F46" s="450">
        <v>5.2261086820670766E-4</v>
      </c>
      <c r="G46" s="451">
        <v>-24.478923387136007</v>
      </c>
      <c r="H46" s="452">
        <v>-9.0864566128639996</v>
      </c>
      <c r="J46" s="751"/>
      <c r="K46" s="448" t="s">
        <v>491</v>
      </c>
      <c r="L46" s="453">
        <v>-0.72055666666665996</v>
      </c>
      <c r="M46" s="450">
        <v>4.8661938887320701</v>
      </c>
      <c r="N46" s="450">
        <v>0.99874264175869398</v>
      </c>
      <c r="O46" s="450">
        <v>-16.303822422020701</v>
      </c>
      <c r="P46" s="454">
        <v>14.862709088687399</v>
      </c>
    </row>
    <row r="47" spans="2:16" s="8" customFormat="1" ht="14" customHeight="1" x14ac:dyDescent="0.25">
      <c r="B47" s="750"/>
      <c r="C47" s="455" t="s">
        <v>496</v>
      </c>
      <c r="D47" s="456" t="s">
        <v>619</v>
      </c>
      <c r="E47" s="457">
        <v>2.4033064995936098</v>
      </c>
      <c r="F47" s="457">
        <v>6.053740668974239E-4</v>
      </c>
      <c r="G47" s="458">
        <v>-24.124106720469328</v>
      </c>
      <c r="H47" s="459">
        <v>-8.7316399461973209</v>
      </c>
      <c r="J47" s="750"/>
      <c r="K47" s="455" t="s">
        <v>499</v>
      </c>
      <c r="L47" s="460" t="s">
        <v>502</v>
      </c>
      <c r="M47" s="457">
        <v>4.8661938887320701</v>
      </c>
      <c r="N47" s="457">
        <v>9.8218912603331709E-4</v>
      </c>
      <c r="O47" s="457">
        <v>-46.556869088687399</v>
      </c>
      <c r="P47" s="461">
        <v>-15.390337577979301</v>
      </c>
    </row>
    <row r="48" spans="2:16" s="8" customFormat="1" ht="14" customHeight="1" x14ac:dyDescent="0.25">
      <c r="B48" s="750" t="s">
        <v>503</v>
      </c>
      <c r="C48" s="448" t="s">
        <v>33</v>
      </c>
      <c r="D48" s="449">
        <v>-1.1248966666666576</v>
      </c>
      <c r="E48" s="450">
        <v>2.4033064995936098</v>
      </c>
      <c r="F48" s="450">
        <v>0.96402967401881534</v>
      </c>
      <c r="G48" s="451">
        <v>-8.8211300538026602</v>
      </c>
      <c r="H48" s="452">
        <v>6.5713367204693451</v>
      </c>
      <c r="J48" s="752" t="s">
        <v>504</v>
      </c>
      <c r="K48" s="448" t="s">
        <v>310</v>
      </c>
      <c r="L48" s="453">
        <v>1.8048866666666801</v>
      </c>
      <c r="M48" s="450">
        <v>4.8661938887320701</v>
      </c>
      <c r="N48" s="450">
        <v>0.98136353867827597</v>
      </c>
      <c r="O48" s="450">
        <v>-13.7783790886874</v>
      </c>
      <c r="P48" s="454">
        <v>17.388152422020699</v>
      </c>
    </row>
    <row r="49" spans="2:16" s="8" customFormat="1" ht="14" customHeight="1" x14ac:dyDescent="0.25">
      <c r="B49" s="751"/>
      <c r="C49" s="462" t="s">
        <v>490</v>
      </c>
      <c r="D49" s="449">
        <v>-0.35481666666667877</v>
      </c>
      <c r="E49" s="450">
        <v>2.4033064995936098</v>
      </c>
      <c r="F49" s="450">
        <v>0.99875366097938112</v>
      </c>
      <c r="G49" s="451">
        <v>-8.0510500538026815</v>
      </c>
      <c r="H49" s="452">
        <v>7.3414167204693239</v>
      </c>
      <c r="J49" s="751"/>
      <c r="K49" s="448" t="s">
        <v>491</v>
      </c>
      <c r="L49" s="453" t="s">
        <v>505</v>
      </c>
      <c r="M49" s="450">
        <v>4.8661938887320701</v>
      </c>
      <c r="N49" s="450">
        <v>1.14957366336266E-3</v>
      </c>
      <c r="O49" s="450">
        <v>14.6697809113126</v>
      </c>
      <c r="P49" s="454">
        <v>45.836312422020697</v>
      </c>
    </row>
    <row r="50" spans="2:16" s="8" customFormat="1" ht="14" customHeight="1" thickBot="1" x14ac:dyDescent="0.3">
      <c r="B50" s="753"/>
      <c r="C50" s="463" t="s">
        <v>493</v>
      </c>
      <c r="D50" s="464" t="s">
        <v>620</v>
      </c>
      <c r="E50" s="465">
        <v>2.4033064995936098</v>
      </c>
      <c r="F50" s="465">
        <v>6.053740668974239E-4</v>
      </c>
      <c r="G50" s="466">
        <v>8.7316399461973209</v>
      </c>
      <c r="H50" s="467">
        <v>24.124106720469328</v>
      </c>
      <c r="J50" s="753"/>
      <c r="K50" s="463" t="s">
        <v>494</v>
      </c>
      <c r="L50" s="468" t="s">
        <v>506</v>
      </c>
      <c r="M50" s="465">
        <v>4.8661938887320701</v>
      </c>
      <c r="N50" s="465">
        <v>9.8218912603331709E-4</v>
      </c>
      <c r="O50" s="465">
        <v>15.390337577979301</v>
      </c>
      <c r="P50" s="469">
        <v>46.556869088687399</v>
      </c>
    </row>
    <row r="51" spans="2:16" s="130" customFormat="1" ht="14" customHeight="1" x14ac:dyDescent="0.3"/>
  </sheetData>
  <mergeCells count="50">
    <mergeCell ref="N37:N38"/>
    <mergeCell ref="O37:P37"/>
    <mergeCell ref="B39:B41"/>
    <mergeCell ref="J39:J41"/>
    <mergeCell ref="B42:B44"/>
    <mergeCell ref="J42:J44"/>
    <mergeCell ref="L37:L38"/>
    <mergeCell ref="M37:M38"/>
    <mergeCell ref="B45:B47"/>
    <mergeCell ref="J45:J47"/>
    <mergeCell ref="B48:B50"/>
    <mergeCell ref="J48:J50"/>
    <mergeCell ref="B37:C38"/>
    <mergeCell ref="D37:D38"/>
    <mergeCell ref="E37:E38"/>
    <mergeCell ref="F37:F38"/>
    <mergeCell ref="G37:H37"/>
    <mergeCell ref="J37:K38"/>
    <mergeCell ref="B19:B21"/>
    <mergeCell ref="K19:K21"/>
    <mergeCell ref="B22:B24"/>
    <mergeCell ref="K22:K24"/>
    <mergeCell ref="B34:H34"/>
    <mergeCell ref="J34:P34"/>
    <mergeCell ref="B25:H25"/>
    <mergeCell ref="K25:Q25"/>
    <mergeCell ref="C28:E28"/>
    <mergeCell ref="F28:H28"/>
    <mergeCell ref="I28:K28"/>
    <mergeCell ref="L28:N28"/>
    <mergeCell ref="B16:B18"/>
    <mergeCell ref="K16:K18"/>
    <mergeCell ref="M11:M12"/>
    <mergeCell ref="N11:N12"/>
    <mergeCell ref="O11:O12"/>
    <mergeCell ref="B13:B15"/>
    <mergeCell ref="K13:K15"/>
    <mergeCell ref="I2:K2"/>
    <mergeCell ref="L2:N2"/>
    <mergeCell ref="B8:H8"/>
    <mergeCell ref="K8:Q8"/>
    <mergeCell ref="B11:C12"/>
    <mergeCell ref="D11:D12"/>
    <mergeCell ref="E11:E12"/>
    <mergeCell ref="F11:F12"/>
    <mergeCell ref="C2:E2"/>
    <mergeCell ref="F2:H2"/>
    <mergeCell ref="G11:H11"/>
    <mergeCell ref="K11:L12"/>
    <mergeCell ref="P11:Q1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Fig.S1</vt:lpstr>
      <vt:lpstr>Fig.S2</vt:lpstr>
      <vt:lpstr>Fig.S3</vt:lpstr>
      <vt:lpstr>Fig.S4</vt:lpstr>
      <vt:lpstr>Fig.S5</vt:lpstr>
      <vt:lpstr>Fig.S8</vt:lpstr>
      <vt:lpstr>Fig.S9</vt:lpstr>
      <vt:lpstr>Fig.S11</vt:lpstr>
      <vt:lpstr>Fig.S17</vt:lpstr>
      <vt:lpstr>Fig.S18</vt:lpstr>
      <vt:lpstr>Fig.S19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WQL</dc:creator>
  <cp:lastModifiedBy>qiuling wang</cp:lastModifiedBy>
  <dcterms:created xsi:type="dcterms:W3CDTF">2015-06-05T18:19:34Z</dcterms:created>
  <dcterms:modified xsi:type="dcterms:W3CDTF">2026-04-25T07:30:04Z</dcterms:modified>
</cp:coreProperties>
</file>