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mehdidehghani/Documents/Claude/Projects/Inventory Manuscript/"/>
    </mc:Choice>
  </mc:AlternateContent>
  <xr:revisionPtr revIDLastSave="0" documentId="13_ncr:1_{7DEEE664-0872-DD41-BD9D-11B8B1A837E8}" xr6:coauthVersionLast="47" xr6:coauthVersionMax="47" xr10:uidLastSave="{00000000-0000-0000-0000-000000000000}"/>
  <bookViews>
    <workbookView xWindow="32260" yWindow="-28200" windowWidth="51200" windowHeight="28200" xr2:uid="{00000000-000D-0000-FFFF-FFFF00000000}"/>
  </bookViews>
  <sheets>
    <sheet name="Table 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41" i="1"/>
  <c r="E40" i="1"/>
  <c r="E39" i="1"/>
  <c r="E38" i="1"/>
  <c r="E37" i="1"/>
  <c r="E36" i="1"/>
</calcChain>
</file>

<file path=xl/sharedStrings.xml><?xml version="1.0" encoding="utf-8"?>
<sst xmlns="http://schemas.openxmlformats.org/spreadsheetml/2006/main" count="313" uniqueCount="181">
  <si>
    <t>Supplemental Table S1. Procurement traceability analysis: 29 procurement tasks, February 1 – March 31, 2026.</t>
  </si>
  <si>
    <t>Each row represents one Inventory Task record from the February–March 2026 window. Columns 1–8 are derived from the Inventory Task export; columns 10–13 and 14 are derived from the linked Product Lot delivery records. Column 9 ("Lot qualification required") must be entered manually based on the "Must be qualified" boolean in the Inventory master, as the corresponding flag in the Product Lot export is set to True by default for all records and is not a reliable indicator. Column 12 ("Variance") is computed automatically as Total received quantity − Ordered quantity.</t>
  </si>
  <si>
    <t>#</t>
  </si>
  <si>
    <t>Task ID</t>
  </si>
  <si>
    <t>Created on</t>
  </si>
  <si>
    <t>Catalogue number</t>
  </si>
  <si>
    <t>Item name</t>
  </si>
  <si>
    <t>Ordered qty</t>
  </si>
  <si>
    <t>PO number</t>
  </si>
  <si>
    <t>Ordering status</t>
  </si>
  <si>
    <t>Lot qualification required (enter Yes/No)</t>
  </si>
  <si>
    <t>Linked delivery record(s)</t>
  </si>
  <si>
    <t>Total received qty</t>
  </si>
  <si>
    <t>Variance (received − ordered)</t>
  </si>
  <si>
    <t>Receiving status</t>
  </si>
  <si>
    <t>Notes</t>
  </si>
  <si>
    <t>T-2026-03-02-1940</t>
  </si>
  <si>
    <t>2026-02-03</t>
  </si>
  <si>
    <t>11.05.01.15</t>
  </si>
  <si>
    <t>IDTE PH 7.5 (1X TE SOLUTION) 1X 300 ML RES BUFFER</t>
  </si>
  <si>
    <t>02022026-IDT</t>
  </si>
  <si>
    <t>Ordered</t>
  </si>
  <si>
    <t>No</t>
  </si>
  <si>
    <t>D2026-03-02_1537</t>
  </si>
  <si>
    <t>Complete</t>
  </si>
  <si>
    <t>Lot no(s): 1110332</t>
  </si>
  <si>
    <t>T-2026-03-02-1939</t>
  </si>
  <si>
    <t>11.01.02.01</t>
  </si>
  <si>
    <t>INTEGRATED DNA TECH NUCLEASE FREE WATER 10X2ML</t>
  </si>
  <si>
    <t>D2026-03-02_1538</t>
  </si>
  <si>
    <t>Lot no(s): 1114605</t>
  </si>
  <si>
    <t>T-2026-03-02-1941</t>
  </si>
  <si>
    <t>640253</t>
  </si>
  <si>
    <t>SmartChip® MyDesign Kit, 250nl</t>
  </si>
  <si>
    <t>BX0317</t>
  </si>
  <si>
    <t>Yes</t>
  </si>
  <si>
    <t>D2026-03-02_1540</t>
  </si>
  <si>
    <t>Lot no(s): 2601007. Clinical batch(es): 01142026 WND Run1. PCR plate(s): 01142026 WND Run1</t>
  </si>
  <si>
    <t>T-2026-10-02-1942</t>
  </si>
  <si>
    <t>2026-02-10</t>
  </si>
  <si>
    <t>10010049</t>
  </si>
  <si>
    <t>GIBCO PBS PH 7.1 (1X)</t>
  </si>
  <si>
    <t>02102026-Thermo</t>
  </si>
  <si>
    <t>D2026-10-02_1543</t>
  </si>
  <si>
    <t>Lot no(s): 3266323</t>
  </si>
  <si>
    <t>T-2026-10-02-1944</t>
  </si>
  <si>
    <t>REF: 97002540</t>
  </si>
  <si>
    <t>KingFisher 96 Plate 200 uL</t>
  </si>
  <si>
    <t>D2026-10-02_1541</t>
  </si>
  <si>
    <t>Lot no(s): 25179F0</t>
  </si>
  <si>
    <t>T-2026-10-02-1943</t>
  </si>
  <si>
    <t>A39176</t>
  </si>
  <si>
    <t>TaqMan™ Universal DNA Spike-In Control (5X)</t>
  </si>
  <si>
    <t>D2026-10-02_1542</t>
  </si>
  <si>
    <t>Lot no(s): 3370179. Clinical batch(es): 02172026 WR2. PCR plate(s): 02172026 WR2</t>
  </si>
  <si>
    <t>T-2026-12-02-1945</t>
  </si>
  <si>
    <t>2026-02-12</t>
  </si>
  <si>
    <t>640209</t>
  </si>
  <si>
    <t>TAKARA SMARTCHIP PROBE QPCR MASTER MIX</t>
  </si>
  <si>
    <t>D2026-12-02_1545</t>
  </si>
  <si>
    <t>Lot no(s): 2504401A. PCR plate(s): 02182026 WND RUN 4</t>
  </si>
  <si>
    <t>T-2026-12-02-1946</t>
  </si>
  <si>
    <t>D2026-12-02_1544</t>
  </si>
  <si>
    <t>Lot no(s): 2601202. PCR plate(s): 02182026 WND RUN 4</t>
  </si>
  <si>
    <t>T-2026-17-02-1947</t>
  </si>
  <si>
    <t>2026-02-17</t>
  </si>
  <si>
    <t>3745</t>
  </si>
  <si>
    <t>INTEGRA 1250 uL GRIPTIPS STERILE FILTER 10 ECO RACKS OF 96 TIPS LOW RETENTION</t>
  </si>
  <si>
    <t>02132026-Integra</t>
  </si>
  <si>
    <t>D2026-17-02_1546</t>
  </si>
  <si>
    <t>Lot no(s): 100002634(5x);100002637(15x)</t>
  </si>
  <si>
    <t>T-2026-17-02-1948</t>
  </si>
  <si>
    <t>3825</t>
  </si>
  <si>
    <t>INTEGRA 125uL Griptip sterile , filtered, 5XYZ racks of 384 tips, low retention</t>
  </si>
  <si>
    <t>D2026-17-02_1547</t>
  </si>
  <si>
    <t>Lot no(s): 100002227</t>
  </si>
  <si>
    <t>T-2026-17-02-1950</t>
  </si>
  <si>
    <t>76717-020</t>
  </si>
  <si>
    <t>VWR Blue Light Nitrile Examination Gloves XSmall</t>
  </si>
  <si>
    <t>02172026-Avantor</t>
  </si>
  <si>
    <t>D2026-17-02_1549</t>
  </si>
  <si>
    <t>Lot no(s): 320250029</t>
  </si>
  <si>
    <t>T-2026-17-02-1951</t>
  </si>
  <si>
    <t>76717-014</t>
  </si>
  <si>
    <t>VWR Blue Light Nitrile Examination Gloves Medium</t>
  </si>
  <si>
    <t>D2026-17-02_1548</t>
  </si>
  <si>
    <t>T-2026-17-02-1949</t>
  </si>
  <si>
    <t>76500-082</t>
  </si>
  <si>
    <t>Clorox® Healthcare Bleach Germicidal Wipes, Essendant 150/canister, 5×6", White</t>
  </si>
  <si>
    <t>D2026-17-02_1550</t>
  </si>
  <si>
    <t>Lot no(s): N/A</t>
  </si>
  <si>
    <t>T-2026-17-02-1952</t>
  </si>
  <si>
    <t>82003-820</t>
  </si>
  <si>
    <t>VWR WIPERS 11.4X21.0CM PK 280</t>
  </si>
  <si>
    <t>D2026-17-02_1552</t>
  </si>
  <si>
    <t>Lot no(s): 152015</t>
  </si>
  <si>
    <t>T-2026-17-02-1953</t>
  </si>
  <si>
    <t>76332-068</t>
  </si>
  <si>
    <t>TUBE MICROCENTRIFUGE 1.5ML CS5000</t>
  </si>
  <si>
    <t>D2026-17-02_1553</t>
  </si>
  <si>
    <t>Lot no(s): Batch No.26023</t>
  </si>
  <si>
    <t>T-2026-04-03-1955</t>
  </si>
  <si>
    <t>2026-03-04</t>
  </si>
  <si>
    <t>A39180</t>
  </si>
  <si>
    <t>APPLIED BIOSYSTEMS TAQMAN UNIVERSAL EXTRACTION CONTROL ORGANISM</t>
  </si>
  <si>
    <t>03042026-Thermo</t>
  </si>
  <si>
    <t>D2026-04-03_1554</t>
  </si>
  <si>
    <t>Lot no(s): 70073984. Clinical batch(es): 03102026 WR3. PCR plate(s): 03102026 WR3</t>
  </si>
  <si>
    <t>T-2026-04-03-1954</t>
  </si>
  <si>
    <t>D2026-04-03_1556</t>
  </si>
  <si>
    <t>Lot no(s): 3260177. Clinical batch(es): 03102026 WR3. PCR plate(s): 03102026 WR3</t>
  </si>
  <si>
    <t>T-2026-04-03-1956</t>
  </si>
  <si>
    <t>12223-012</t>
  </si>
  <si>
    <t>ROX REFERENCE DYE</t>
  </si>
  <si>
    <t>D2026-04-03_1555</t>
  </si>
  <si>
    <t>Lot no(s): 3291850</t>
  </si>
  <si>
    <t>T-2026-10-03-1957</t>
  </si>
  <si>
    <t>2026-03-10</t>
  </si>
  <si>
    <t>BDX-007</t>
  </si>
  <si>
    <t>Clorox Bleach</t>
  </si>
  <si>
    <t>Walmart</t>
  </si>
  <si>
    <t>D2026-10-03_1557</t>
  </si>
  <si>
    <t>T-2026-11-03-1958</t>
  </si>
  <si>
    <t>2026-03-11</t>
  </si>
  <si>
    <t>D2026-11-03_1560</t>
  </si>
  <si>
    <t>Lot no(s): 2602207. Clinical batch(es): 03182026 WND RUN 4</t>
  </si>
  <si>
    <t>T-2026-11-03-1959</t>
  </si>
  <si>
    <t>D2026-01-04_1572; D2026-11-03_1559</t>
  </si>
  <si>
    <t>Complete (partial chain)</t>
  </si>
  <si>
    <t>Lot no(s): 2505167A; 2504401A. Clinical batch(es): 03272026 WND RUN 6; 03182026 WND RUN 4</t>
  </si>
  <si>
    <t>T-2026-11-03-1960</t>
  </si>
  <si>
    <t>4382878</t>
  </si>
  <si>
    <t>Carrier RNA</t>
  </si>
  <si>
    <t>03112026-Thermo</t>
  </si>
  <si>
    <t>D2026-18-03_1569; D2026-11-03_1562</t>
  </si>
  <si>
    <t>Lot no(s): 3414575; 3389266. PCR plate(s): 03272026 WND RUN 6; 03182026 WND RUN 4</t>
  </si>
  <si>
    <t>T-2026-11-03-1962</t>
  </si>
  <si>
    <t>03112026-Integra</t>
  </si>
  <si>
    <t>D2026-11-03_1563</t>
  </si>
  <si>
    <t>Lot no(s): 100002686</t>
  </si>
  <si>
    <t>T-2026-11-03-1961</t>
  </si>
  <si>
    <t>D2026-11-03_1564</t>
  </si>
  <si>
    <t>Lot no(s): 100002904</t>
  </si>
  <si>
    <t>T-2026-12-03-1963</t>
  </si>
  <si>
    <t>2026-03-12</t>
  </si>
  <si>
    <t>77575-268</t>
  </si>
  <si>
    <t>Polystyrene reservoir 50mL</t>
  </si>
  <si>
    <t>03122026-Avantor</t>
  </si>
  <si>
    <t>D2026-12-03_1565</t>
  </si>
  <si>
    <t>Lot no(s): 250909336A</t>
  </si>
  <si>
    <t>T-2026-12-03-1964</t>
  </si>
  <si>
    <t>12576-934</t>
  </si>
  <si>
    <t>Disposable forceps</t>
  </si>
  <si>
    <t>D2026-12-03_1568</t>
  </si>
  <si>
    <t>Lot no(s): 358756</t>
  </si>
  <si>
    <t>T-2026-12-03-1965</t>
  </si>
  <si>
    <t>77778-346</t>
  </si>
  <si>
    <t>VWR BAG 205X305MMX50UM RDBIO ID CS400</t>
  </si>
  <si>
    <t>D2026-12-03_1567</t>
  </si>
  <si>
    <t>Lot no(s): VWR1014</t>
  </si>
  <si>
    <t>T-2026-12-03-1966</t>
  </si>
  <si>
    <t>60941-126</t>
  </si>
  <si>
    <t>VWR Aluminium foil for 96-well plates,127.0*77.8 mm (L*D), including single 9.5 mm end tab</t>
  </si>
  <si>
    <t>D2026-12-03_1566</t>
  </si>
  <si>
    <t>Lot no(s): 20250445</t>
  </si>
  <si>
    <t>T-2026-25-03-1967</t>
  </si>
  <si>
    <t>2026-03-25</t>
  </si>
  <si>
    <t>95040450</t>
  </si>
  <si>
    <t>KingFisher deep well 96 plate</t>
  </si>
  <si>
    <t>03252026-Thermo</t>
  </si>
  <si>
    <t>D2026-25-03_1571</t>
  </si>
  <si>
    <t>Lot no(s): 25253C0</t>
  </si>
  <si>
    <t>Summary metrics</t>
  </si>
  <si>
    <t>Total procurement tasks analyzed</t>
  </si>
  <si>
    <t>Unique catalogue numbers</t>
  </si>
  <si>
    <t>Tasks requiring lot qualification</t>
  </si>
  <si>
    <t>Receipts classified as Complete</t>
  </si>
  <si>
    <t>Receipts classified as Partial</t>
  </si>
  <si>
    <t>Receipts pending</t>
  </si>
  <si>
    <t>Receipts with non-zero variance</t>
  </si>
  <si>
    <t>Abbreviations: PO, purchase order. The Variance column is computed automatically as Total received qty − Ordered qty; a positive value indicates over-receipt and zero indicates exact match. Lot qualification required reflects the laboratory's designation of items requiring lot-to-lot verification ("Must be qualified").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</si>
</sst>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Times New Roman"/>
      <family val="1"/>
    </font>
    <font>
      <i/>
      <sz val="10"/>
      <name val="Times New Roman"/>
      <family val="1"/>
    </font>
    <font>
      <b/>
      <sz val="10"/>
      <color rgb="FFFFFFFF"/>
      <name val="Times New Roman"/>
      <family val="1"/>
    </font>
    <font>
      <sz val="10"/>
      <name val="Times New Roman"/>
      <family val="1"/>
    </font>
    <font>
      <b/>
      <sz val="11"/>
      <name val="Times New Roman"/>
      <family val="1"/>
    </font>
    <font>
      <b/>
      <sz val="10"/>
      <name val="Times New Roman"/>
      <family val="1"/>
    </font>
    <font>
      <i/>
      <sz val="9"/>
      <name val="Times New Roman"/>
      <family val="1"/>
    </font>
    <font>
      <sz val="10"/>
      <name val="Times New Roman"/>
      <family val="1"/>
    </font>
  </fonts>
  <fills count="4">
    <fill>
      <patternFill patternType="none"/>
    </fill>
    <fill>
      <patternFill patternType="gray125"/>
    </fill>
    <fill>
      <patternFill patternType="solid">
        <fgColor rgb="FF2E7D32"/>
      </patternFill>
    </fill>
    <fill>
      <patternFill patternType="solid">
        <fgColor rgb="FFC8860D"/>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1">
    <xf numFmtId="0" fontId="0" fillId="0" borderId="0" xfId="0"/>
    <xf numFmtId="0" fontId="3" fillId="2" borderId="0" xfId="0" applyFont="1" applyFill="1" applyAlignment="1">
      <alignment horizontal="center" vertical="center" wrapText="1"/>
    </xf>
    <xf numFmtId="0" fontId="6" fillId="0" borderId="0" xfId="0" applyFont="1"/>
    <xf numFmtId="0" fontId="3" fillId="3" borderId="0" xfId="0" applyFont="1" applyFill="1" applyAlignment="1">
      <alignment horizontal="center" vertical="center" wrapText="1"/>
    </xf>
    <xf numFmtId="0" fontId="8" fillId="0" borderId="1" xfId="0" applyFont="1" applyBorder="1" applyAlignment="1">
      <alignment vertical="top" wrapText="1"/>
    </xf>
    <xf numFmtId="0" fontId="4" fillId="0" borderId="0" xfId="0" applyFont="1"/>
    <xf numFmtId="0" fontId="0" fillId="0" borderId="0" xfId="0"/>
    <xf numFmtId="0" fontId="2" fillId="0" borderId="0" xfId="0" applyFont="1" applyAlignment="1">
      <alignment vertical="center" wrapText="1"/>
    </xf>
    <xf numFmtId="0" fontId="5" fillId="0" borderId="0" xfId="0" applyFont="1"/>
    <xf numFmtId="0" fontId="1" fillId="0" borderId="0" xfId="0" applyFont="1" applyAlignment="1">
      <alignment vertical="center" wrapText="1"/>
    </xf>
    <xf numFmtId="0" fontId="7"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workbookViewId="0">
      <pane ySplit="4" topLeftCell="A8" activePane="bottomLeft" state="frozen"/>
      <selection pane="bottomLeft" activeCell="F24" sqref="F24"/>
    </sheetView>
  </sheetViews>
  <sheetFormatPr baseColWidth="10" defaultColWidth="8.83203125" defaultRowHeight="15" x14ac:dyDescent="0.2"/>
  <cols>
    <col min="1" max="1" width="5" customWidth="1"/>
    <col min="2" max="2" width="22" customWidth="1"/>
    <col min="3" max="4" width="18" customWidth="1"/>
    <col min="5" max="5" width="50" customWidth="1"/>
    <col min="6" max="6" width="10" customWidth="1"/>
    <col min="7" max="7" width="20" customWidth="1"/>
    <col min="8" max="9" width="14" customWidth="1"/>
    <col min="10" max="10" width="28" customWidth="1"/>
    <col min="11" max="11" width="12" customWidth="1"/>
    <col min="12" max="13" width="14" customWidth="1"/>
    <col min="14" max="14" width="30" customWidth="1"/>
  </cols>
  <sheetData>
    <row r="1" spans="1:14" ht="40" customHeight="1" x14ac:dyDescent="0.2">
      <c r="A1" s="9" t="s">
        <v>0</v>
      </c>
      <c r="B1" s="6"/>
      <c r="C1" s="6"/>
      <c r="D1" s="6"/>
      <c r="E1" s="6"/>
      <c r="F1" s="6"/>
      <c r="G1" s="6"/>
      <c r="H1" s="6"/>
      <c r="I1" s="6"/>
      <c r="J1" s="6"/>
      <c r="K1" s="6"/>
      <c r="L1" s="6"/>
    </row>
    <row r="2" spans="1:14" ht="75" customHeight="1" x14ac:dyDescent="0.2">
      <c r="A2" s="7" t="s">
        <v>1</v>
      </c>
      <c r="B2" s="6"/>
      <c r="C2" s="6"/>
      <c r="D2" s="6"/>
      <c r="E2" s="6"/>
      <c r="F2" s="6"/>
      <c r="G2" s="6"/>
      <c r="H2" s="6"/>
      <c r="I2" s="6"/>
      <c r="J2" s="6"/>
      <c r="K2" s="6"/>
      <c r="L2" s="6"/>
    </row>
    <row r="4" spans="1:14" ht="32" customHeight="1" x14ac:dyDescent="0.2">
      <c r="A4" s="1" t="s">
        <v>2</v>
      </c>
      <c r="B4" s="1" t="s">
        <v>3</v>
      </c>
      <c r="C4" s="1" t="s">
        <v>4</v>
      </c>
      <c r="D4" s="1" t="s">
        <v>5</v>
      </c>
      <c r="E4" s="1" t="s">
        <v>6</v>
      </c>
      <c r="F4" s="1" t="s">
        <v>7</v>
      </c>
      <c r="G4" s="1" t="s">
        <v>8</v>
      </c>
      <c r="H4" s="1" t="s">
        <v>9</v>
      </c>
      <c r="I4" s="3" t="s">
        <v>10</v>
      </c>
      <c r="J4" s="1" t="s">
        <v>11</v>
      </c>
      <c r="K4" s="1" t="s">
        <v>12</v>
      </c>
      <c r="L4" s="1" t="s">
        <v>13</v>
      </c>
      <c r="M4" s="1" t="s">
        <v>14</v>
      </c>
      <c r="N4" s="1" t="s">
        <v>15</v>
      </c>
    </row>
    <row r="5" spans="1:14" x14ac:dyDescent="0.2">
      <c r="A5" s="4">
        <v>1</v>
      </c>
      <c r="B5" s="4" t="s">
        <v>16</v>
      </c>
      <c r="C5" s="4" t="s">
        <v>17</v>
      </c>
      <c r="D5" s="4" t="s">
        <v>18</v>
      </c>
      <c r="E5" s="4" t="s">
        <v>19</v>
      </c>
      <c r="F5" s="4">
        <v>3</v>
      </c>
      <c r="G5" s="4" t="s">
        <v>20</v>
      </c>
      <c r="H5" s="4" t="s">
        <v>21</v>
      </c>
      <c r="I5" s="4" t="s">
        <v>22</v>
      </c>
      <c r="J5" s="4" t="s">
        <v>23</v>
      </c>
      <c r="K5" s="4">
        <v>3</v>
      </c>
      <c r="L5" s="4">
        <v>0</v>
      </c>
      <c r="M5" s="4" t="s">
        <v>24</v>
      </c>
      <c r="N5" s="4" t="s">
        <v>25</v>
      </c>
    </row>
    <row r="6" spans="1:14" x14ac:dyDescent="0.2">
      <c r="A6" s="4">
        <v>2</v>
      </c>
      <c r="B6" s="4" t="s">
        <v>26</v>
      </c>
      <c r="C6" s="4" t="s">
        <v>17</v>
      </c>
      <c r="D6" s="4" t="s">
        <v>27</v>
      </c>
      <c r="E6" s="4" t="s">
        <v>28</v>
      </c>
      <c r="F6" s="4">
        <v>50</v>
      </c>
      <c r="G6" s="4" t="s">
        <v>20</v>
      </c>
      <c r="H6" s="4" t="s">
        <v>21</v>
      </c>
      <c r="I6" s="4" t="s">
        <v>22</v>
      </c>
      <c r="J6" s="4" t="s">
        <v>29</v>
      </c>
      <c r="K6" s="4">
        <v>50</v>
      </c>
      <c r="L6" s="4">
        <v>0</v>
      </c>
      <c r="M6" s="4" t="s">
        <v>24</v>
      </c>
      <c r="N6" s="4" t="s">
        <v>30</v>
      </c>
    </row>
    <row r="7" spans="1:14" ht="42" customHeight="1" x14ac:dyDescent="0.2">
      <c r="A7" s="4">
        <v>3</v>
      </c>
      <c r="B7" s="4" t="s">
        <v>31</v>
      </c>
      <c r="C7" s="4" t="s">
        <v>17</v>
      </c>
      <c r="D7" s="4" t="s">
        <v>32</v>
      </c>
      <c r="E7" s="4" t="s">
        <v>33</v>
      </c>
      <c r="F7" s="4">
        <v>130</v>
      </c>
      <c r="G7" s="4" t="s">
        <v>34</v>
      </c>
      <c r="H7" s="4" t="s">
        <v>21</v>
      </c>
      <c r="I7" s="4" t="s">
        <v>35</v>
      </c>
      <c r="J7" s="4" t="s">
        <v>36</v>
      </c>
      <c r="K7" s="4">
        <v>130</v>
      </c>
      <c r="L7" s="4">
        <v>0</v>
      </c>
      <c r="M7" s="4" t="s">
        <v>24</v>
      </c>
      <c r="N7" s="4" t="s">
        <v>37</v>
      </c>
    </row>
    <row r="8" spans="1:14" x14ac:dyDescent="0.2">
      <c r="A8" s="4">
        <v>4</v>
      </c>
      <c r="B8" s="4" t="s">
        <v>38</v>
      </c>
      <c r="C8" s="4" t="s">
        <v>39</v>
      </c>
      <c r="D8" s="4" t="s">
        <v>40</v>
      </c>
      <c r="E8" s="4" t="s">
        <v>41</v>
      </c>
      <c r="F8" s="4">
        <v>10</v>
      </c>
      <c r="G8" s="4" t="s">
        <v>42</v>
      </c>
      <c r="H8" s="4" t="s">
        <v>21</v>
      </c>
      <c r="I8" s="4" t="s">
        <v>22</v>
      </c>
      <c r="J8" s="4" t="s">
        <v>43</v>
      </c>
      <c r="K8" s="4">
        <v>10</v>
      </c>
      <c r="L8" s="4">
        <v>0</v>
      </c>
      <c r="M8" s="4" t="s">
        <v>24</v>
      </c>
      <c r="N8" s="4" t="s">
        <v>44</v>
      </c>
    </row>
    <row r="9" spans="1:14" x14ac:dyDescent="0.2">
      <c r="A9" s="4">
        <v>5</v>
      </c>
      <c r="B9" s="4" t="s">
        <v>45</v>
      </c>
      <c r="C9" s="4" t="s">
        <v>39</v>
      </c>
      <c r="D9" s="4" t="s">
        <v>46</v>
      </c>
      <c r="E9" s="4" t="s">
        <v>47</v>
      </c>
      <c r="F9" s="4">
        <v>5</v>
      </c>
      <c r="G9" s="4" t="s">
        <v>42</v>
      </c>
      <c r="H9" s="4" t="s">
        <v>21</v>
      </c>
      <c r="I9" s="4" t="s">
        <v>22</v>
      </c>
      <c r="J9" s="4" t="s">
        <v>48</v>
      </c>
      <c r="K9" s="4">
        <v>5</v>
      </c>
      <c r="L9" s="4">
        <v>0</v>
      </c>
      <c r="M9" s="4" t="s">
        <v>24</v>
      </c>
      <c r="N9" s="4" t="s">
        <v>49</v>
      </c>
    </row>
    <row r="10" spans="1:14" ht="42" customHeight="1" x14ac:dyDescent="0.2">
      <c r="A10" s="4">
        <v>6</v>
      </c>
      <c r="B10" s="4" t="s">
        <v>50</v>
      </c>
      <c r="C10" s="4" t="s">
        <v>39</v>
      </c>
      <c r="D10" s="4" t="s">
        <v>51</v>
      </c>
      <c r="E10" s="4" t="s">
        <v>52</v>
      </c>
      <c r="F10" s="4">
        <v>5</v>
      </c>
      <c r="G10" s="4" t="s">
        <v>42</v>
      </c>
      <c r="H10" s="4" t="s">
        <v>21</v>
      </c>
      <c r="I10" s="4" t="s">
        <v>35</v>
      </c>
      <c r="J10" s="4" t="s">
        <v>53</v>
      </c>
      <c r="K10" s="4">
        <v>5</v>
      </c>
      <c r="L10" s="4">
        <v>0</v>
      </c>
      <c r="M10" s="4" t="s">
        <v>24</v>
      </c>
      <c r="N10" s="4" t="s">
        <v>54</v>
      </c>
    </row>
    <row r="11" spans="1:14" ht="28" customHeight="1" x14ac:dyDescent="0.2">
      <c r="A11" s="4">
        <v>7</v>
      </c>
      <c r="B11" s="4" t="s">
        <v>55</v>
      </c>
      <c r="C11" s="4" t="s">
        <v>56</v>
      </c>
      <c r="D11" s="4" t="s">
        <v>57</v>
      </c>
      <c r="E11" s="4" t="s">
        <v>58</v>
      </c>
      <c r="F11" s="4">
        <v>100</v>
      </c>
      <c r="G11" s="4" t="s">
        <v>34</v>
      </c>
      <c r="H11" s="4" t="s">
        <v>21</v>
      </c>
      <c r="I11" s="4" t="s">
        <v>35</v>
      </c>
      <c r="J11" s="4" t="s">
        <v>59</v>
      </c>
      <c r="K11" s="4">
        <v>100</v>
      </c>
      <c r="L11" s="4">
        <v>0</v>
      </c>
      <c r="M11" s="4" t="s">
        <v>24</v>
      </c>
      <c r="N11" s="4" t="s">
        <v>60</v>
      </c>
    </row>
    <row r="12" spans="1:14" ht="28" customHeight="1" x14ac:dyDescent="0.2">
      <c r="A12" s="4">
        <v>8</v>
      </c>
      <c r="B12" s="4" t="s">
        <v>61</v>
      </c>
      <c r="C12" s="4" t="s">
        <v>56</v>
      </c>
      <c r="D12" s="4" t="s">
        <v>32</v>
      </c>
      <c r="E12" s="4" t="s">
        <v>33</v>
      </c>
      <c r="F12" s="4">
        <v>80</v>
      </c>
      <c r="G12" s="4" t="s">
        <v>34</v>
      </c>
      <c r="H12" s="4" t="s">
        <v>21</v>
      </c>
      <c r="I12" s="4" t="s">
        <v>35</v>
      </c>
      <c r="J12" s="4" t="s">
        <v>62</v>
      </c>
      <c r="K12" s="4">
        <v>85</v>
      </c>
      <c r="L12" s="4">
        <v>5</v>
      </c>
      <c r="M12" s="4" t="s">
        <v>24</v>
      </c>
      <c r="N12" s="4" t="s">
        <v>63</v>
      </c>
    </row>
    <row r="13" spans="1:14" ht="28" customHeight="1" x14ac:dyDescent="0.2">
      <c r="A13" s="4">
        <v>9</v>
      </c>
      <c r="B13" s="4" t="s">
        <v>64</v>
      </c>
      <c r="C13" s="4" t="s">
        <v>65</v>
      </c>
      <c r="D13" s="4" t="s">
        <v>66</v>
      </c>
      <c r="E13" s="4" t="s">
        <v>67</v>
      </c>
      <c r="F13" s="4">
        <v>20</v>
      </c>
      <c r="G13" s="4" t="s">
        <v>68</v>
      </c>
      <c r="H13" s="4" t="s">
        <v>21</v>
      </c>
      <c r="I13" s="4" t="s">
        <v>22</v>
      </c>
      <c r="J13" s="4" t="s">
        <v>69</v>
      </c>
      <c r="K13" s="4">
        <v>20</v>
      </c>
      <c r="L13" s="4">
        <v>0</v>
      </c>
      <c r="M13" s="4" t="s">
        <v>24</v>
      </c>
      <c r="N13" s="4" t="s">
        <v>70</v>
      </c>
    </row>
    <row r="14" spans="1:14" ht="28" customHeight="1" x14ac:dyDescent="0.2">
      <c r="A14" s="4">
        <v>10</v>
      </c>
      <c r="B14" s="4" t="s">
        <v>71</v>
      </c>
      <c r="C14" s="4" t="s">
        <v>65</v>
      </c>
      <c r="D14" s="4" t="s">
        <v>72</v>
      </c>
      <c r="E14" s="4" t="s">
        <v>73</v>
      </c>
      <c r="F14" s="4">
        <v>5</v>
      </c>
      <c r="G14" s="4" t="s">
        <v>68</v>
      </c>
      <c r="H14" s="4" t="s">
        <v>21</v>
      </c>
      <c r="I14" s="4" t="s">
        <v>22</v>
      </c>
      <c r="J14" s="4" t="s">
        <v>74</v>
      </c>
      <c r="K14" s="4">
        <v>5</v>
      </c>
      <c r="L14" s="4">
        <v>0</v>
      </c>
      <c r="M14" s="4" t="s">
        <v>24</v>
      </c>
      <c r="N14" s="4" t="s">
        <v>75</v>
      </c>
    </row>
    <row r="15" spans="1:14" x14ac:dyDescent="0.2">
      <c r="A15" s="4">
        <v>11</v>
      </c>
      <c r="B15" s="4" t="s">
        <v>76</v>
      </c>
      <c r="C15" s="4" t="s">
        <v>65</v>
      </c>
      <c r="D15" s="4" t="s">
        <v>77</v>
      </c>
      <c r="E15" s="4" t="s">
        <v>78</v>
      </c>
      <c r="F15" s="4">
        <v>1</v>
      </c>
      <c r="G15" s="4" t="s">
        <v>79</v>
      </c>
      <c r="H15" s="4" t="s">
        <v>21</v>
      </c>
      <c r="I15" s="4" t="s">
        <v>22</v>
      </c>
      <c r="J15" s="4" t="s">
        <v>80</v>
      </c>
      <c r="K15" s="4">
        <v>1</v>
      </c>
      <c r="L15" s="4">
        <v>0</v>
      </c>
      <c r="M15" s="4" t="s">
        <v>24</v>
      </c>
      <c r="N15" s="4" t="s">
        <v>81</v>
      </c>
    </row>
    <row r="16" spans="1:14" x14ac:dyDescent="0.2">
      <c r="A16" s="4">
        <v>12</v>
      </c>
      <c r="B16" s="4" t="s">
        <v>82</v>
      </c>
      <c r="C16" s="4" t="s">
        <v>65</v>
      </c>
      <c r="D16" s="4" t="s">
        <v>83</v>
      </c>
      <c r="E16" s="4" t="s">
        <v>84</v>
      </c>
      <c r="F16" s="4">
        <v>4</v>
      </c>
      <c r="G16" s="4" t="s">
        <v>79</v>
      </c>
      <c r="H16" s="4" t="s">
        <v>21</v>
      </c>
      <c r="I16" s="4" t="s">
        <v>22</v>
      </c>
      <c r="J16" s="4" t="s">
        <v>85</v>
      </c>
      <c r="K16" s="4">
        <v>4</v>
      </c>
      <c r="L16" s="4">
        <v>0</v>
      </c>
      <c r="M16" s="4" t="s">
        <v>24</v>
      </c>
      <c r="N16" s="4"/>
    </row>
    <row r="17" spans="1:14" ht="28" customHeight="1" x14ac:dyDescent="0.2">
      <c r="A17" s="4">
        <v>13</v>
      </c>
      <c r="B17" s="4" t="s">
        <v>86</v>
      </c>
      <c r="C17" s="4" t="s">
        <v>65</v>
      </c>
      <c r="D17" s="4" t="s">
        <v>87</v>
      </c>
      <c r="E17" s="4" t="s">
        <v>88</v>
      </c>
      <c r="F17" s="4">
        <v>18</v>
      </c>
      <c r="G17" s="4" t="s">
        <v>79</v>
      </c>
      <c r="H17" s="4" t="s">
        <v>21</v>
      </c>
      <c r="I17" s="4" t="s">
        <v>22</v>
      </c>
      <c r="J17" s="4" t="s">
        <v>89</v>
      </c>
      <c r="K17" s="4">
        <v>18</v>
      </c>
      <c r="L17" s="4">
        <v>0</v>
      </c>
      <c r="M17" s="4" t="s">
        <v>24</v>
      </c>
      <c r="N17" s="4" t="s">
        <v>90</v>
      </c>
    </row>
    <row r="18" spans="1:14" x14ac:dyDescent="0.2">
      <c r="A18" s="4">
        <v>14</v>
      </c>
      <c r="B18" s="4" t="s">
        <v>91</v>
      </c>
      <c r="C18" s="4" t="s">
        <v>65</v>
      </c>
      <c r="D18" s="4" t="s">
        <v>92</v>
      </c>
      <c r="E18" s="4" t="s">
        <v>93</v>
      </c>
      <c r="F18" s="4">
        <v>60</v>
      </c>
      <c r="G18" s="4" t="s">
        <v>79</v>
      </c>
      <c r="H18" s="4" t="s">
        <v>21</v>
      </c>
      <c r="I18" s="4" t="s">
        <v>22</v>
      </c>
      <c r="J18" s="4" t="s">
        <v>94</v>
      </c>
      <c r="K18" s="4">
        <v>60</v>
      </c>
      <c r="L18" s="4">
        <v>0</v>
      </c>
      <c r="M18" s="4" t="s">
        <v>24</v>
      </c>
      <c r="N18" s="4" t="s">
        <v>95</v>
      </c>
    </row>
    <row r="19" spans="1:14" x14ac:dyDescent="0.2">
      <c r="A19" s="4">
        <v>15</v>
      </c>
      <c r="B19" s="4" t="s">
        <v>96</v>
      </c>
      <c r="C19" s="4" t="s">
        <v>65</v>
      </c>
      <c r="D19" s="4" t="s">
        <v>97</v>
      </c>
      <c r="E19" s="4" t="s">
        <v>98</v>
      </c>
      <c r="F19" s="4">
        <v>10</v>
      </c>
      <c r="G19" s="4" t="s">
        <v>79</v>
      </c>
      <c r="H19" s="4" t="s">
        <v>21</v>
      </c>
      <c r="I19" s="4" t="s">
        <v>22</v>
      </c>
      <c r="J19" s="4" t="s">
        <v>99</v>
      </c>
      <c r="K19" s="4">
        <v>10</v>
      </c>
      <c r="L19" s="4">
        <v>0</v>
      </c>
      <c r="M19" s="4" t="s">
        <v>24</v>
      </c>
      <c r="N19" s="4" t="s">
        <v>100</v>
      </c>
    </row>
    <row r="20" spans="1:14" ht="42" customHeight="1" x14ac:dyDescent="0.2">
      <c r="A20" s="4">
        <v>16</v>
      </c>
      <c r="B20" s="4" t="s">
        <v>101</v>
      </c>
      <c r="C20" s="4" t="s">
        <v>102</v>
      </c>
      <c r="D20" s="4" t="s">
        <v>103</v>
      </c>
      <c r="E20" s="4" t="s">
        <v>104</v>
      </c>
      <c r="F20" s="4">
        <v>6</v>
      </c>
      <c r="G20" s="4" t="s">
        <v>105</v>
      </c>
      <c r="H20" s="4" t="s">
        <v>21</v>
      </c>
      <c r="I20" s="4" t="s">
        <v>35</v>
      </c>
      <c r="J20" s="4" t="s">
        <v>106</v>
      </c>
      <c r="K20" s="4">
        <v>6</v>
      </c>
      <c r="L20" s="4">
        <v>0</v>
      </c>
      <c r="M20" s="4" t="s">
        <v>24</v>
      </c>
      <c r="N20" s="4" t="s">
        <v>107</v>
      </c>
    </row>
    <row r="21" spans="1:14" ht="42" customHeight="1" x14ac:dyDescent="0.2">
      <c r="A21" s="4">
        <v>17</v>
      </c>
      <c r="B21" s="4" t="s">
        <v>108</v>
      </c>
      <c r="C21" s="4" t="s">
        <v>102</v>
      </c>
      <c r="D21" s="4" t="s">
        <v>51</v>
      </c>
      <c r="E21" s="4" t="s">
        <v>52</v>
      </c>
      <c r="F21" s="4">
        <v>6</v>
      </c>
      <c r="G21" s="4" t="s">
        <v>105</v>
      </c>
      <c r="H21" s="4" t="s">
        <v>21</v>
      </c>
      <c r="I21" s="4" t="s">
        <v>35</v>
      </c>
      <c r="J21" s="4" t="s">
        <v>109</v>
      </c>
      <c r="K21" s="4">
        <v>6</v>
      </c>
      <c r="L21" s="4">
        <v>0</v>
      </c>
      <c r="M21" s="4" t="s">
        <v>24</v>
      </c>
      <c r="N21" s="4" t="s">
        <v>110</v>
      </c>
    </row>
    <row r="22" spans="1:14" x14ac:dyDescent="0.2">
      <c r="A22" s="4">
        <v>18</v>
      </c>
      <c r="B22" s="4" t="s">
        <v>111</v>
      </c>
      <c r="C22" s="4" t="s">
        <v>102</v>
      </c>
      <c r="D22" s="4" t="s">
        <v>112</v>
      </c>
      <c r="E22" s="4" t="s">
        <v>113</v>
      </c>
      <c r="F22" s="4">
        <v>20</v>
      </c>
      <c r="G22" s="4" t="s">
        <v>105</v>
      </c>
      <c r="H22" s="4" t="s">
        <v>21</v>
      </c>
      <c r="I22" s="4" t="s">
        <v>22</v>
      </c>
      <c r="J22" s="4" t="s">
        <v>114</v>
      </c>
      <c r="K22" s="4">
        <v>20</v>
      </c>
      <c r="L22" s="4">
        <v>0</v>
      </c>
      <c r="M22" s="4" t="s">
        <v>24</v>
      </c>
      <c r="N22" s="4" t="s">
        <v>115</v>
      </c>
    </row>
    <row r="23" spans="1:14" x14ac:dyDescent="0.2">
      <c r="A23" s="4">
        <v>19</v>
      </c>
      <c r="B23" s="4" t="s">
        <v>116</v>
      </c>
      <c r="C23" s="4" t="s">
        <v>117</v>
      </c>
      <c r="D23" s="4" t="s">
        <v>118</v>
      </c>
      <c r="E23" s="4" t="s">
        <v>119</v>
      </c>
      <c r="F23" s="4">
        <v>3</v>
      </c>
      <c r="G23" s="4" t="s">
        <v>120</v>
      </c>
      <c r="H23" s="4" t="s">
        <v>21</v>
      </c>
      <c r="I23" s="4" t="s">
        <v>22</v>
      </c>
      <c r="J23" s="4" t="s">
        <v>121</v>
      </c>
      <c r="K23" s="4">
        <v>3</v>
      </c>
      <c r="L23" s="4">
        <v>0</v>
      </c>
      <c r="M23" s="4" t="s">
        <v>24</v>
      </c>
      <c r="N23" s="4"/>
    </row>
    <row r="24" spans="1:14" ht="28" customHeight="1" x14ac:dyDescent="0.2">
      <c r="A24" s="4">
        <v>20</v>
      </c>
      <c r="B24" s="4" t="s">
        <v>122</v>
      </c>
      <c r="C24" s="4" t="s">
        <v>123</v>
      </c>
      <c r="D24" s="4" t="s">
        <v>32</v>
      </c>
      <c r="E24" s="4" t="s">
        <v>33</v>
      </c>
      <c r="F24" s="4">
        <v>122</v>
      </c>
      <c r="G24" s="4" t="s">
        <v>34</v>
      </c>
      <c r="H24" s="4" t="s">
        <v>21</v>
      </c>
      <c r="I24" s="4" t="s">
        <v>35</v>
      </c>
      <c r="J24" s="4" t="s">
        <v>124</v>
      </c>
      <c r="K24" s="4">
        <v>122</v>
      </c>
      <c r="L24" s="4">
        <v>0</v>
      </c>
      <c r="M24" s="4" t="s">
        <v>24</v>
      </c>
      <c r="N24" s="4" t="s">
        <v>125</v>
      </c>
    </row>
    <row r="25" spans="1:14" ht="42" customHeight="1" x14ac:dyDescent="0.2">
      <c r="A25" s="4">
        <v>21</v>
      </c>
      <c r="B25" s="4" t="s">
        <v>126</v>
      </c>
      <c r="C25" s="4" t="s">
        <v>123</v>
      </c>
      <c r="D25" s="4" t="s">
        <v>57</v>
      </c>
      <c r="E25" s="4" t="s">
        <v>58</v>
      </c>
      <c r="F25" s="4">
        <v>100</v>
      </c>
      <c r="G25" s="4" t="s">
        <v>34</v>
      </c>
      <c r="H25" s="4" t="s">
        <v>21</v>
      </c>
      <c r="I25" s="4" t="s">
        <v>35</v>
      </c>
      <c r="J25" s="4" t="s">
        <v>127</v>
      </c>
      <c r="K25" s="4">
        <v>100</v>
      </c>
      <c r="L25" s="4">
        <v>0</v>
      </c>
      <c r="M25" s="4" t="s">
        <v>128</v>
      </c>
      <c r="N25" s="4" t="s">
        <v>129</v>
      </c>
    </row>
    <row r="26" spans="1:14" ht="42" customHeight="1" x14ac:dyDescent="0.2">
      <c r="A26" s="4">
        <v>22</v>
      </c>
      <c r="B26" s="4" t="s">
        <v>130</v>
      </c>
      <c r="C26" s="4" t="s">
        <v>123</v>
      </c>
      <c r="D26" s="4" t="s">
        <v>131</v>
      </c>
      <c r="E26" s="4" t="s">
        <v>132</v>
      </c>
      <c r="F26" s="4">
        <v>50</v>
      </c>
      <c r="G26" s="4" t="s">
        <v>133</v>
      </c>
      <c r="H26" s="4" t="s">
        <v>21</v>
      </c>
      <c r="I26" s="4" t="s">
        <v>35</v>
      </c>
      <c r="J26" s="4" t="s">
        <v>134</v>
      </c>
      <c r="K26" s="4">
        <v>50</v>
      </c>
      <c r="L26" s="4">
        <v>0</v>
      </c>
      <c r="M26" s="4" t="s">
        <v>128</v>
      </c>
      <c r="N26" s="4" t="s">
        <v>135</v>
      </c>
    </row>
    <row r="27" spans="1:14" ht="28" customHeight="1" x14ac:dyDescent="0.2">
      <c r="A27" s="4">
        <v>23</v>
      </c>
      <c r="B27" s="4" t="s">
        <v>136</v>
      </c>
      <c r="C27" s="4" t="s">
        <v>123</v>
      </c>
      <c r="D27" s="4" t="s">
        <v>72</v>
      </c>
      <c r="E27" s="4" t="s">
        <v>73</v>
      </c>
      <c r="F27" s="4">
        <v>10</v>
      </c>
      <c r="G27" s="4" t="s">
        <v>137</v>
      </c>
      <c r="H27" s="4" t="s">
        <v>21</v>
      </c>
      <c r="I27" s="4" t="s">
        <v>22</v>
      </c>
      <c r="J27" s="4" t="s">
        <v>138</v>
      </c>
      <c r="K27" s="4">
        <v>10</v>
      </c>
      <c r="L27" s="4">
        <v>0</v>
      </c>
      <c r="M27" s="4" t="s">
        <v>24</v>
      </c>
      <c r="N27" s="4" t="s">
        <v>139</v>
      </c>
    </row>
    <row r="28" spans="1:14" ht="28" customHeight="1" x14ac:dyDescent="0.2">
      <c r="A28" s="4">
        <v>24</v>
      </c>
      <c r="B28" s="4" t="s">
        <v>140</v>
      </c>
      <c r="C28" s="4" t="s">
        <v>123</v>
      </c>
      <c r="D28" s="4" t="s">
        <v>66</v>
      </c>
      <c r="E28" s="4" t="s">
        <v>67</v>
      </c>
      <c r="F28" s="4">
        <v>30</v>
      </c>
      <c r="G28" s="4" t="s">
        <v>137</v>
      </c>
      <c r="H28" s="4" t="s">
        <v>21</v>
      </c>
      <c r="I28" s="4" t="s">
        <v>22</v>
      </c>
      <c r="J28" s="4" t="s">
        <v>141</v>
      </c>
      <c r="K28" s="4">
        <v>30</v>
      </c>
      <c r="L28" s="4">
        <v>0</v>
      </c>
      <c r="M28" s="4" t="s">
        <v>24</v>
      </c>
      <c r="N28" s="4" t="s">
        <v>142</v>
      </c>
    </row>
    <row r="29" spans="1:14" x14ac:dyDescent="0.2">
      <c r="A29" s="4">
        <v>25</v>
      </c>
      <c r="B29" s="4" t="s">
        <v>143</v>
      </c>
      <c r="C29" s="4" t="s">
        <v>144</v>
      </c>
      <c r="D29" s="4" t="s">
        <v>145</v>
      </c>
      <c r="E29" s="4" t="s">
        <v>146</v>
      </c>
      <c r="F29" s="4">
        <v>5</v>
      </c>
      <c r="G29" s="4" t="s">
        <v>147</v>
      </c>
      <c r="H29" s="4" t="s">
        <v>21</v>
      </c>
      <c r="I29" s="4" t="s">
        <v>22</v>
      </c>
      <c r="J29" s="4" t="s">
        <v>148</v>
      </c>
      <c r="K29" s="4">
        <v>5</v>
      </c>
      <c r="L29" s="4">
        <v>0</v>
      </c>
      <c r="M29" s="4" t="s">
        <v>24</v>
      </c>
      <c r="N29" s="4" t="s">
        <v>149</v>
      </c>
    </row>
    <row r="30" spans="1:14" x14ac:dyDescent="0.2">
      <c r="A30" s="4">
        <v>26</v>
      </c>
      <c r="B30" s="4" t="s">
        <v>150</v>
      </c>
      <c r="C30" s="4" t="s">
        <v>144</v>
      </c>
      <c r="D30" s="4" t="s">
        <v>151</v>
      </c>
      <c r="E30" s="4" t="s">
        <v>152</v>
      </c>
      <c r="F30" s="4">
        <v>100</v>
      </c>
      <c r="G30" s="4" t="s">
        <v>147</v>
      </c>
      <c r="H30" s="4" t="s">
        <v>21</v>
      </c>
      <c r="I30" s="4" t="s">
        <v>22</v>
      </c>
      <c r="J30" s="4" t="s">
        <v>153</v>
      </c>
      <c r="K30" s="4">
        <v>100</v>
      </c>
      <c r="L30" s="4">
        <v>0</v>
      </c>
      <c r="M30" s="4" t="s">
        <v>24</v>
      </c>
      <c r="N30" s="4" t="s">
        <v>154</v>
      </c>
    </row>
    <row r="31" spans="1:14" x14ac:dyDescent="0.2">
      <c r="A31" s="4">
        <v>27</v>
      </c>
      <c r="B31" s="4" t="s">
        <v>155</v>
      </c>
      <c r="C31" s="4" t="s">
        <v>144</v>
      </c>
      <c r="D31" s="4" t="s">
        <v>156</v>
      </c>
      <c r="E31" s="4" t="s">
        <v>157</v>
      </c>
      <c r="F31" s="4">
        <v>2</v>
      </c>
      <c r="G31" s="4" t="s">
        <v>147</v>
      </c>
      <c r="H31" s="4" t="s">
        <v>21</v>
      </c>
      <c r="I31" s="4" t="s">
        <v>22</v>
      </c>
      <c r="J31" s="4" t="s">
        <v>158</v>
      </c>
      <c r="K31" s="4">
        <v>2</v>
      </c>
      <c r="L31" s="4">
        <v>0</v>
      </c>
      <c r="M31" s="4" t="s">
        <v>24</v>
      </c>
      <c r="N31" s="4" t="s">
        <v>159</v>
      </c>
    </row>
    <row r="32" spans="1:14" ht="28" customHeight="1" x14ac:dyDescent="0.2">
      <c r="A32" s="4">
        <v>28</v>
      </c>
      <c r="B32" s="4" t="s">
        <v>160</v>
      </c>
      <c r="C32" s="4" t="s">
        <v>144</v>
      </c>
      <c r="D32" s="4" t="s">
        <v>161</v>
      </c>
      <c r="E32" s="4" t="s">
        <v>162</v>
      </c>
      <c r="F32" s="4">
        <v>25</v>
      </c>
      <c r="G32" s="4" t="s">
        <v>147</v>
      </c>
      <c r="H32" s="4" t="s">
        <v>21</v>
      </c>
      <c r="I32" s="4" t="s">
        <v>22</v>
      </c>
      <c r="J32" s="4" t="s">
        <v>163</v>
      </c>
      <c r="K32" s="4">
        <v>25</v>
      </c>
      <c r="L32" s="4">
        <v>0</v>
      </c>
      <c r="M32" s="4" t="s">
        <v>24</v>
      </c>
      <c r="N32" s="4" t="s">
        <v>164</v>
      </c>
    </row>
    <row r="33" spans="1:14" x14ac:dyDescent="0.2">
      <c r="A33" s="4">
        <v>29</v>
      </c>
      <c r="B33" s="4" t="s">
        <v>165</v>
      </c>
      <c r="C33" s="4" t="s">
        <v>166</v>
      </c>
      <c r="D33" s="4" t="s">
        <v>167</v>
      </c>
      <c r="E33" s="4" t="s">
        <v>168</v>
      </c>
      <c r="F33" s="4">
        <v>30</v>
      </c>
      <c r="G33" s="4" t="s">
        <v>169</v>
      </c>
      <c r="H33" s="4" t="s">
        <v>21</v>
      </c>
      <c r="I33" s="4" t="s">
        <v>22</v>
      </c>
      <c r="J33" s="4" t="s">
        <v>170</v>
      </c>
      <c r="K33" s="4">
        <v>30</v>
      </c>
      <c r="L33" s="4">
        <v>0</v>
      </c>
      <c r="M33" s="4" t="s">
        <v>24</v>
      </c>
      <c r="N33" s="4" t="s">
        <v>171</v>
      </c>
    </row>
    <row r="35" spans="1:14" x14ac:dyDescent="0.2">
      <c r="A35" s="8" t="s">
        <v>172</v>
      </c>
      <c r="B35" s="6"/>
      <c r="C35" s="6"/>
      <c r="D35" s="6"/>
    </row>
    <row r="36" spans="1:14" x14ac:dyDescent="0.2">
      <c r="A36" s="5" t="s">
        <v>173</v>
      </c>
      <c r="B36" s="6"/>
      <c r="C36" s="6"/>
      <c r="D36" s="6"/>
      <c r="E36" s="2">
        <f>COUNTA(B5:B33)</f>
        <v>29</v>
      </c>
    </row>
    <row r="37" spans="1:14" x14ac:dyDescent="0.2">
      <c r="A37" s="5" t="s">
        <v>174</v>
      </c>
      <c r="B37" s="6"/>
      <c r="C37" s="6"/>
      <c r="D37" s="6"/>
      <c r="E37" s="2">
        <f>SUMPRODUCT((D5:D33&lt;&gt;"")/COUNTIF(D5:D33,D5:D33&amp;""))</f>
        <v>23</v>
      </c>
    </row>
    <row r="38" spans="1:14" x14ac:dyDescent="0.2">
      <c r="A38" s="5" t="s">
        <v>175</v>
      </c>
      <c r="B38" s="6"/>
      <c r="C38" s="6"/>
      <c r="D38" s="6"/>
      <c r="E38" s="2">
        <f>COUNTIF(I5:I33,"Yes")</f>
        <v>9</v>
      </c>
    </row>
    <row r="39" spans="1:14" x14ac:dyDescent="0.2">
      <c r="A39" s="5" t="s">
        <v>176</v>
      </c>
      <c r="B39" s="6"/>
      <c r="C39" s="6"/>
      <c r="D39" s="6"/>
      <c r="E39" s="2">
        <f>COUNTIF(M5:M33,"Complete")</f>
        <v>27</v>
      </c>
    </row>
    <row r="40" spans="1:14" x14ac:dyDescent="0.2">
      <c r="A40" s="5" t="s">
        <v>177</v>
      </c>
      <c r="B40" s="6"/>
      <c r="C40" s="6"/>
      <c r="D40" s="6"/>
      <c r="E40" s="2">
        <f>COUNTIF(M5:M33,"Partial")</f>
        <v>0</v>
      </c>
    </row>
    <row r="41" spans="1:14" x14ac:dyDescent="0.2">
      <c r="A41" s="5" t="s">
        <v>178</v>
      </c>
      <c r="B41" s="6"/>
      <c r="C41" s="6"/>
      <c r="D41" s="6"/>
      <c r="E41" s="2">
        <f>COUNTIF(M5:M33,"Pending")</f>
        <v>0</v>
      </c>
    </row>
    <row r="42" spans="1:14" x14ac:dyDescent="0.2">
      <c r="A42" s="5" t="s">
        <v>179</v>
      </c>
      <c r="B42" s="6"/>
      <c r="C42" s="6"/>
      <c r="D42" s="6"/>
      <c r="E42" s="2">
        <f>COUNTIF(L5:L33,"&lt;&gt;0")-COUNTBLANK(L5:L33)</f>
        <v>1</v>
      </c>
    </row>
    <row r="45" spans="1:14" ht="60" customHeight="1" x14ac:dyDescent="0.2">
      <c r="A45" s="10" t="s">
        <v>180</v>
      </c>
      <c r="B45" s="6"/>
      <c r="C45" s="6"/>
      <c r="D45" s="6"/>
      <c r="E45" s="6"/>
      <c r="F45" s="6"/>
      <c r="G45" s="6"/>
      <c r="H45" s="6"/>
      <c r="I45" s="6"/>
      <c r="J45" s="6"/>
      <c r="K45" s="6"/>
      <c r="L45" s="6"/>
      <c r="M45" s="6"/>
      <c r="N45" s="6"/>
    </row>
  </sheetData>
  <mergeCells count="11">
    <mergeCell ref="A41:D41"/>
    <mergeCell ref="A45:N45"/>
    <mergeCell ref="A42:D42"/>
    <mergeCell ref="A36:D36"/>
    <mergeCell ref="A40:D40"/>
    <mergeCell ref="A2:L2"/>
    <mergeCell ref="A37:D37"/>
    <mergeCell ref="A35:D35"/>
    <mergeCell ref="A1:L1"/>
    <mergeCell ref="A38:D38"/>
    <mergeCell ref="A39:D3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Mehdi Dehghani, Ph.D., DABCC</cp:lastModifiedBy>
  <dcterms:created xsi:type="dcterms:W3CDTF">2026-04-26T03:10:15Z</dcterms:created>
  <dcterms:modified xsi:type="dcterms:W3CDTF">2026-04-27T16:33:53Z</dcterms:modified>
</cp:coreProperties>
</file>