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nnectqutedu-my.sharepoint.com/personal/sutherl5_qut_edu_au/Documents/Desktop/Paper Drafts 151025/Bridget Concussion/Journal of Neurology/Supplementary tables and info/"/>
    </mc:Choice>
  </mc:AlternateContent>
  <xr:revisionPtr revIDLastSave="2" documentId="13_ncr:1_{8C556B27-8530-43A7-B832-AD8CBF53E364}" xr6:coauthVersionLast="47" xr6:coauthVersionMax="47" xr10:uidLastSave="{4E5988B2-668B-46F7-AE93-E5714F9117D2}"/>
  <bookViews>
    <workbookView xWindow="-108" yWindow="-108" windowWidth="23256" windowHeight="12456" xr2:uid="{00000000-000D-0000-FFFF-FFFF00000000}"/>
  </bookViews>
  <sheets>
    <sheet name="Burden Analysi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4" l="1"/>
  <c r="M52" i="4" s="1"/>
  <c r="I52" i="4"/>
  <c r="H52" i="4"/>
  <c r="J52" i="4" s="1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J10" i="4"/>
  <c r="M9" i="4"/>
  <c r="J9" i="4"/>
</calcChain>
</file>

<file path=xl/sharedStrings.xml><?xml version="1.0" encoding="utf-8"?>
<sst xmlns="http://schemas.openxmlformats.org/spreadsheetml/2006/main" count="301" uniqueCount="250">
  <si>
    <t>Locus</t>
  </si>
  <si>
    <t>Ref</t>
  </si>
  <si>
    <t>Amino Acid Change</t>
  </si>
  <si>
    <t>SNP ID</t>
  </si>
  <si>
    <t>Freq</t>
  </si>
  <si>
    <t>T</t>
  </si>
  <si>
    <t>chr19:13428124</t>
  </si>
  <si>
    <t>C</t>
  </si>
  <si>
    <t>CACNA1A</t>
  </si>
  <si>
    <t>p.Ala454Thr</t>
  </si>
  <si>
    <t>c.1360G&gt;A</t>
  </si>
  <si>
    <t>rs41276886</t>
  </si>
  <si>
    <t>G</t>
  </si>
  <si>
    <t>CN10</t>
  </si>
  <si>
    <t>chr2:166848003</t>
  </si>
  <si>
    <t>SCN1A</t>
  </si>
  <si>
    <t>p.Arg1917Gly</t>
  </si>
  <si>
    <t>c.5749C&gt;G</t>
  </si>
  <si>
    <t>rs121917956</t>
  </si>
  <si>
    <t>CN11, C2</t>
  </si>
  <si>
    <t>ATP10A</t>
  </si>
  <si>
    <t>chr15:25947181</t>
  </si>
  <si>
    <t>p.Ala881Val</t>
  </si>
  <si>
    <t>c.2642C&gt;T</t>
  </si>
  <si>
    <t>rs142704035 </t>
  </si>
  <si>
    <t>.</t>
  </si>
  <si>
    <t>chr15:26108002</t>
  </si>
  <si>
    <t>p.Glu81Gly</t>
  </si>
  <si>
    <t>c.242A&gt;G</t>
  </si>
  <si>
    <t>rs368768805 </t>
  </si>
  <si>
    <t>CN27</t>
  </si>
  <si>
    <t>ATP13A4</t>
  </si>
  <si>
    <t>chr3:193132450</t>
  </si>
  <si>
    <t>p.Asn978His</t>
  </si>
  <si>
    <t>c.2932A&gt;C</t>
  </si>
  <si>
    <t>rs770185624</t>
  </si>
  <si>
    <t>ATP7B</t>
  </si>
  <si>
    <t>chr13:52511656</t>
  </si>
  <si>
    <t>p.Gly1287Ser</t>
  </si>
  <si>
    <t>c.3859G&gt;A</t>
  </si>
  <si>
    <t>rs762866453 </t>
  </si>
  <si>
    <t>P254</t>
  </si>
  <si>
    <t>chr13:52511815</t>
  </si>
  <si>
    <t>p.Val1234Phe</t>
  </si>
  <si>
    <t>c.3700G&gt;T</t>
  </si>
  <si>
    <t>rs193922108 </t>
  </si>
  <si>
    <t>P018</t>
  </si>
  <si>
    <t>chr13:52520508</t>
  </si>
  <si>
    <t>p.Thr991Met</t>
  </si>
  <si>
    <t>c.2972C&gt;T</t>
  </si>
  <si>
    <t>rs41292782 </t>
  </si>
  <si>
    <t xml:space="preserve">C4 </t>
  </si>
  <si>
    <t>chr13:52531716</t>
  </si>
  <si>
    <t>p.Leu795Phe</t>
  </si>
  <si>
    <t>c.2383C&gt;T</t>
  </si>
  <si>
    <t>rs751710854 </t>
  </si>
  <si>
    <t>chr13:52542732</t>
  </si>
  <si>
    <t>p.Val519Met</t>
  </si>
  <si>
    <t>c.1555G&gt;A</t>
  </si>
  <si>
    <t>rs192957846 </t>
  </si>
  <si>
    <t xml:space="preserve">CN25 </t>
  </si>
  <si>
    <t>chr13:52549234</t>
  </si>
  <si>
    <t>p.Asn41Ser</t>
  </si>
  <si>
    <t>c.122A&gt;G</t>
  </si>
  <si>
    <t>rs201738967 </t>
  </si>
  <si>
    <t>P224</t>
  </si>
  <si>
    <t>CACNA1B</t>
  </si>
  <si>
    <t>Chr9:140952560</t>
  </si>
  <si>
    <t>p.Arg1389His</t>
  </si>
  <si>
    <t>c.4166G&gt;A</t>
  </si>
  <si>
    <t>rs184841813 </t>
  </si>
  <si>
    <t>chr9:141015296</t>
  </si>
  <si>
    <t>p.Ser2151Leu</t>
  </si>
  <si>
    <t>c.6452C&gt;T</t>
  </si>
  <si>
    <t>rs200034261 </t>
  </si>
  <si>
    <t>P235</t>
  </si>
  <si>
    <t>CACNA1C</t>
  </si>
  <si>
    <t>chr12:2690844</t>
  </si>
  <si>
    <t>A</t>
  </si>
  <si>
    <t>p.Ile662Leu</t>
  </si>
  <si>
    <t>c.1984A&gt;C</t>
  </si>
  <si>
    <t>chr12:2774859</t>
  </si>
  <si>
    <t>p.Tyr1552Cys</t>
  </si>
  <si>
    <t>c.4655A&gt;G</t>
  </si>
  <si>
    <t>rs2153709630</t>
  </si>
  <si>
    <t>C5</t>
  </si>
  <si>
    <t>chr12:2800220</t>
  </si>
  <si>
    <t>p.Asn2174Ser</t>
  </si>
  <si>
    <t>c.6521A&gt;G</t>
  </si>
  <si>
    <t>rs201090446</t>
  </si>
  <si>
    <t>BB12</t>
  </si>
  <si>
    <t>CACNA1D</t>
  </si>
  <si>
    <t>chr3:53787624</t>
  </si>
  <si>
    <t>p.Asn1254Ser</t>
  </si>
  <si>
    <t>c.3761A&gt;G</t>
  </si>
  <si>
    <t>rs147146258</t>
  </si>
  <si>
    <t xml:space="preserve">P186 </t>
  </si>
  <si>
    <t>chr3:53837487</t>
  </si>
  <si>
    <t>p.Arg1845Trp</t>
  </si>
  <si>
    <t>c.5533C&gt;T</t>
  </si>
  <si>
    <t>rs144688228</t>
  </si>
  <si>
    <t>CN4</t>
  </si>
  <si>
    <t>chr3:53844173</t>
  </si>
  <si>
    <t>p.Gly2034Ser</t>
  </si>
  <si>
    <t>c.6100G&gt;A</t>
  </si>
  <si>
    <t>rs368340190</t>
  </si>
  <si>
    <t>CN15</t>
  </si>
  <si>
    <t>CACNA1E</t>
  </si>
  <si>
    <t>chr1:181706777</t>
  </si>
  <si>
    <t>p.Ser1180Leu</t>
  </si>
  <si>
    <t>c.3539C&gt;T</t>
  </si>
  <si>
    <t>rs202226007 </t>
  </si>
  <si>
    <t>P200</t>
  </si>
  <si>
    <t>chr1:181759588</t>
  </si>
  <si>
    <t>p.Arg1932Trp</t>
  </si>
  <si>
    <t>c.5794C&gt;T</t>
  </si>
  <si>
    <t>rs776416674 </t>
  </si>
  <si>
    <t>chr1:181767528</t>
  </si>
  <si>
    <t>p.Arg2167Gln</t>
  </si>
  <si>
    <t>c.6500G&gt;A</t>
  </si>
  <si>
    <t>rs370385055 </t>
  </si>
  <si>
    <t>P242</t>
  </si>
  <si>
    <t>CACNA1I</t>
  </si>
  <si>
    <t>chr22:40045653</t>
  </si>
  <si>
    <t>p.Ser537Leu</t>
  </si>
  <si>
    <t>c.1610C&gt;T</t>
  </si>
  <si>
    <t>rs372904212</t>
  </si>
  <si>
    <t xml:space="preserve">P191 </t>
  </si>
  <si>
    <t>chr22:40081856</t>
  </si>
  <si>
    <t>p.Asp2005Tyr</t>
  </si>
  <si>
    <t>c.6013G&gt;T</t>
  </si>
  <si>
    <t>rs771105041 </t>
  </si>
  <si>
    <t>chr22:39994250</t>
  </si>
  <si>
    <t>p.Arg111Gly</t>
  </si>
  <si>
    <t>c.331C&gt;G</t>
  </si>
  <si>
    <t>rs751729397 </t>
  </si>
  <si>
    <t>CACNB2</t>
  </si>
  <si>
    <t>chr10:18789787</t>
  </si>
  <si>
    <t>p.Cys168Tyr</t>
  </si>
  <si>
    <t>c.503G&gt;A</t>
  </si>
  <si>
    <t>rs773215003</t>
  </si>
  <si>
    <t>chr10:18827118</t>
  </si>
  <si>
    <t>p.Asp438Asn</t>
  </si>
  <si>
    <t>c.1312G&gt;A</t>
  </si>
  <si>
    <t>rs778466195 </t>
  </si>
  <si>
    <t>C2</t>
  </si>
  <si>
    <t>chr10:18827163</t>
  </si>
  <si>
    <t>p.Leu453Phe</t>
  </si>
  <si>
    <t>c.1357C&gt;T</t>
  </si>
  <si>
    <t>rs145638628 </t>
  </si>
  <si>
    <t>CN29</t>
  </si>
  <si>
    <t>KCNJ10</t>
  </si>
  <si>
    <t>chr1:160011262</t>
  </si>
  <si>
    <t>p.Lys354Arg</t>
  </si>
  <si>
    <t>c.1061A&gt;G</t>
  </si>
  <si>
    <t>rs142596580</t>
  </si>
  <si>
    <t>CN32</t>
  </si>
  <si>
    <t>chr1:160012271</t>
  </si>
  <si>
    <t>p.Arg18Trp</t>
  </si>
  <si>
    <t>c.52C&gt;T</t>
  </si>
  <si>
    <t>rs138457635</t>
  </si>
  <si>
    <t>KCNT2</t>
  </si>
  <si>
    <t>chr1:196250115</t>
  </si>
  <si>
    <t>p.Lys929Glu</t>
  </si>
  <si>
    <t>c.2785A&gt;G</t>
  </si>
  <si>
    <t>rs1659036452</t>
  </si>
  <si>
    <t>CN7</t>
  </si>
  <si>
    <t>chr1:196309627</t>
  </si>
  <si>
    <t>p.Ile543Leu</t>
  </si>
  <si>
    <t>c.1627A&gt;C</t>
  </si>
  <si>
    <t>rs780602272</t>
  </si>
  <si>
    <t>P095</t>
  </si>
  <si>
    <t>SCN9A</t>
  </si>
  <si>
    <t>chr2:167089942</t>
  </si>
  <si>
    <t>p.Leu1267Val</t>
  </si>
  <si>
    <t>c.3799C&gt;G</t>
  </si>
  <si>
    <t>rs180922748 </t>
  </si>
  <si>
    <t>chr2:167094638</t>
  </si>
  <si>
    <t>p.Asn1245Ser</t>
  </si>
  <si>
    <t>c.3734A&gt;G</t>
  </si>
  <si>
    <t>rs141268327 </t>
  </si>
  <si>
    <t>chr2:167108386</t>
  </si>
  <si>
    <t>p.Arg1110Trp</t>
  </si>
  <si>
    <t>c.3328C&gt;T</t>
  </si>
  <si>
    <t>rs190664764</t>
  </si>
  <si>
    <t>chr2:167137020</t>
  </si>
  <si>
    <t>p.Trp719Cys</t>
  </si>
  <si>
    <t>c.2157G&gt;C</t>
  </si>
  <si>
    <t>rs202055175 </t>
  </si>
  <si>
    <t>BBB7</t>
  </si>
  <si>
    <t>chr2:167145152</t>
  </si>
  <si>
    <t>p.Thr370Met</t>
  </si>
  <si>
    <t>c.1109C&gt;T</t>
  </si>
  <si>
    <t>rs200391162 </t>
  </si>
  <si>
    <t>BBB27</t>
  </si>
  <si>
    <t>chr2:167160752</t>
  </si>
  <si>
    <t>p.Ile228Met</t>
  </si>
  <si>
    <t>c.684C&gt;G</t>
  </si>
  <si>
    <t>rs71428908 </t>
  </si>
  <si>
    <t>SCN10A</t>
  </si>
  <si>
    <t>chr3:38743402</t>
  </si>
  <si>
    <t>p.Ala1529Thr</t>
  </si>
  <si>
    <t>c.4585G&gt;A</t>
  </si>
  <si>
    <t>rs757916036 </t>
  </si>
  <si>
    <t>P232</t>
  </si>
  <si>
    <t>chr3:38753882</t>
  </si>
  <si>
    <t>p.Val1287Ile</t>
  </si>
  <si>
    <t>rs145032037 </t>
  </si>
  <si>
    <t>CN1</t>
  </si>
  <si>
    <t>chr3:38755450</t>
  </si>
  <si>
    <t>p.Arg1268Gln</t>
  </si>
  <si>
    <t>c.3803G&gt;A</t>
  </si>
  <si>
    <t>rs138832868</t>
  </si>
  <si>
    <t>BBB3</t>
  </si>
  <si>
    <t>chr3:38770143</t>
  </si>
  <si>
    <t>p.Arg844Cys</t>
  </si>
  <si>
    <t>c.2530C&gt;T</t>
  </si>
  <si>
    <t>rs140158387 </t>
  </si>
  <si>
    <t>P307</t>
  </si>
  <si>
    <t>SCN8A</t>
  </si>
  <si>
    <t>Chr12:52162823</t>
  </si>
  <si>
    <t>p.Arg1026Cys</t>
  </si>
  <si>
    <t>c.3076C&gt;T</t>
  </si>
  <si>
    <t>rs117217073 </t>
  </si>
  <si>
    <t>Samples with Variant</t>
  </si>
  <si>
    <t>Gene</t>
  </si>
  <si>
    <t>Coding change</t>
  </si>
  <si>
    <t>Total Allele count</t>
  </si>
  <si>
    <t>Variant Allele
count</t>
  </si>
  <si>
    <t>Cohort allele count</t>
  </si>
  <si>
    <t>Cohort Total Allele count</t>
  </si>
  <si>
    <t>Cohort Freq.</t>
  </si>
  <si>
    <t>Variant details</t>
  </si>
  <si>
    <t>GnomAD NFE data</t>
  </si>
  <si>
    <t>Cohort data</t>
  </si>
  <si>
    <t>CN7, P034, P038</t>
  </si>
  <si>
    <t>R211</t>
  </si>
  <si>
    <t>R256</t>
  </si>
  <si>
    <t>R117</t>
  </si>
  <si>
    <t>R170</t>
  </si>
  <si>
    <t>R259</t>
  </si>
  <si>
    <t>R211, P026, R171</t>
  </si>
  <si>
    <t>BBB19</t>
  </si>
  <si>
    <t xml:space="preserve">CN18, R167, BBB15, P194  </t>
  </si>
  <si>
    <t>CN18</t>
  </si>
  <si>
    <t>Supplementary Table 5. Variants and allele counts for burden testing of ion channel genes.</t>
  </si>
  <si>
    <t>Investigating vulnerability to concussion through rare ion channel and neurotransmitter genetic variants</t>
  </si>
  <si>
    <t>Bridget H Maher, Neven Maksemous, Heidi G Sutherland, Robert A Smith, Omar Dabash, Annette Greenhow, Fatima A Nasralla, Dale R Nyholt, Arn M J M van den Maagdenberg, Rod A Lea, and Lyn R Griffiths*</t>
  </si>
  <si>
    <t>Genomics Research Centre, Centre for Genomics and Personalised Health, School of Biomedical Sciences, Faculty of Health, Queensland University of Technology, Brisbane, Queensland, Australia</t>
  </si>
  <si>
    <t>*lyn.griffiths@qut.edu.au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</si>
</sst>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>
    <font>
      <sz val="11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0"/>
      <color theme="1"/>
      <name val="Arial Unicode M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1" fillId="2" borderId="8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3" borderId="18" xfId="0" applyFill="1" applyBorder="1" applyAlignment="1">
      <alignment vertical="top"/>
    </xf>
    <xf numFmtId="0" fontId="0" fillId="3" borderId="19" xfId="0" applyFill="1" applyBorder="1" applyAlignment="1">
      <alignment horizontal="center" vertical="top"/>
    </xf>
    <xf numFmtId="0" fontId="0" fillId="3" borderId="19" xfId="0" applyFill="1" applyBorder="1" applyAlignment="1">
      <alignment vertical="top"/>
    </xf>
    <xf numFmtId="0" fontId="0" fillId="3" borderId="19" xfId="0" applyFill="1" applyBorder="1" applyAlignment="1">
      <alignment vertical="top" wrapText="1"/>
    </xf>
    <xf numFmtId="0" fontId="0" fillId="3" borderId="16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0" fillId="3" borderId="22" xfId="0" applyFill="1" applyBorder="1" applyAlignment="1">
      <alignment horizontal="center" vertical="top"/>
    </xf>
    <xf numFmtId="0" fontId="0" fillId="3" borderId="22" xfId="0" applyFill="1" applyBorder="1" applyAlignment="1">
      <alignment vertical="top"/>
    </xf>
    <xf numFmtId="0" fontId="0" fillId="3" borderId="22" xfId="0" applyFill="1" applyBorder="1" applyAlignment="1">
      <alignment vertical="top" wrapText="1"/>
    </xf>
    <xf numFmtId="0" fontId="0" fillId="3" borderId="17" xfId="0" applyFill="1" applyBorder="1" applyAlignment="1">
      <alignment vertical="top"/>
    </xf>
    <xf numFmtId="0" fontId="0" fillId="3" borderId="24" xfId="0" applyFill="1" applyBorder="1" applyAlignment="1">
      <alignment vertical="top"/>
    </xf>
    <xf numFmtId="0" fontId="0" fillId="3" borderId="25" xfId="0" applyFill="1" applyBorder="1" applyAlignment="1">
      <alignment horizontal="center" vertical="top"/>
    </xf>
    <xf numFmtId="0" fontId="0" fillId="3" borderId="25" xfId="0" applyFill="1" applyBorder="1" applyAlignment="1">
      <alignment vertical="top"/>
    </xf>
    <xf numFmtId="0" fontId="0" fillId="3" borderId="25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0" fontId="0" fillId="3" borderId="31" xfId="0" applyFill="1" applyBorder="1" applyAlignment="1">
      <alignment horizontal="center" vertical="top"/>
    </xf>
    <xf numFmtId="0" fontId="0" fillId="3" borderId="29" xfId="0" applyFill="1" applyBorder="1" applyAlignment="1">
      <alignment horizontal="center"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vertical="top"/>
    </xf>
    <xf numFmtId="0" fontId="2" fillId="0" borderId="19" xfId="0" applyFont="1" applyBorder="1" applyAlignment="1">
      <alignment horizontal="left" vertical="top"/>
    </xf>
    <xf numFmtId="0" fontId="0" fillId="0" borderId="27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vertical="top" wrapText="1"/>
    </xf>
    <xf numFmtId="0" fontId="0" fillId="0" borderId="29" xfId="0" applyBorder="1" applyAlignment="1">
      <alignment horizontal="center" vertical="top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28" xfId="0" applyFill="1" applyBorder="1" applyAlignment="1">
      <alignment vertical="top" wrapText="1"/>
    </xf>
    <xf numFmtId="0" fontId="0" fillId="0" borderId="21" xfId="0" applyBorder="1" applyAlignment="1">
      <alignment vertical="top"/>
    </xf>
    <xf numFmtId="0" fontId="0" fillId="0" borderId="22" xfId="0" applyBorder="1" applyAlignment="1">
      <alignment horizontal="center" vertical="top"/>
    </xf>
    <xf numFmtId="0" fontId="0" fillId="0" borderId="22" xfId="0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8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2" fillId="3" borderId="19" xfId="0" applyFont="1" applyFill="1" applyBorder="1" applyAlignment="1">
      <alignment horizontal="center" vertical="top"/>
    </xf>
    <xf numFmtId="0" fontId="0" fillId="0" borderId="4" xfId="0" applyBorder="1" applyAlignment="1">
      <alignment vertical="top"/>
    </xf>
    <xf numFmtId="0" fontId="2" fillId="3" borderId="19" xfId="0" applyFont="1" applyFill="1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64" fontId="0" fillId="0" borderId="20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4" fontId="0" fillId="3" borderId="28" xfId="0" applyNumberFormat="1" applyFill="1" applyBorder="1" applyAlignment="1">
      <alignment horizontal="center" vertical="top"/>
    </xf>
    <xf numFmtId="164" fontId="0" fillId="3" borderId="30" xfId="0" applyNumberFormat="1" applyFill="1" applyBorder="1" applyAlignment="1">
      <alignment horizontal="center" vertical="top"/>
    </xf>
    <xf numFmtId="164" fontId="0" fillId="3" borderId="20" xfId="0" applyNumberFormat="1" applyFill="1" applyBorder="1" applyAlignment="1">
      <alignment horizontal="center" vertical="top"/>
    </xf>
    <xf numFmtId="164" fontId="0" fillId="3" borderId="23" xfId="0" applyNumberFormat="1" applyFill="1" applyBorder="1" applyAlignment="1">
      <alignment horizontal="center" vertical="top"/>
    </xf>
    <xf numFmtId="164" fontId="0" fillId="3" borderId="26" xfId="0" applyNumberFormat="1" applyFill="1" applyBorder="1" applyAlignment="1">
      <alignment horizontal="center" vertical="top"/>
    </xf>
    <xf numFmtId="164" fontId="0" fillId="0" borderId="23" xfId="0" applyNumberFormat="1" applyBorder="1" applyAlignment="1">
      <alignment horizontal="center" vertical="top"/>
    </xf>
    <xf numFmtId="164" fontId="0" fillId="0" borderId="28" xfId="0" applyNumberFormat="1" applyBorder="1" applyAlignment="1">
      <alignment horizontal="center" vertical="top"/>
    </xf>
    <xf numFmtId="164" fontId="0" fillId="0" borderId="30" xfId="0" applyNumberForma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3" fillId="0" borderId="25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3" borderId="30" xfId="0" applyFont="1" applyFill="1" applyBorder="1" applyAlignment="1">
      <alignment vertical="top" wrapText="1"/>
    </xf>
    <xf numFmtId="0" fontId="3" fillId="3" borderId="22" xfId="0" applyFont="1" applyFill="1" applyBorder="1" applyAlignment="1">
      <alignment vertical="top" wrapText="1"/>
    </xf>
    <xf numFmtId="164" fontId="0" fillId="0" borderId="32" xfId="0" applyNumberFormat="1" applyBorder="1" applyAlignment="1">
      <alignment horizontal="center" vertical="top"/>
    </xf>
    <xf numFmtId="10" fontId="0" fillId="0" borderId="0" xfId="0" applyNumberFormat="1"/>
    <xf numFmtId="0" fontId="0" fillId="0" borderId="16" xfId="0" applyBorder="1" applyAlignment="1">
      <alignment vertical="top"/>
    </xf>
    <xf numFmtId="0" fontId="0" fillId="0" borderId="32" xfId="0" applyBorder="1" applyAlignment="1">
      <alignment vertical="top" wrapText="1"/>
    </xf>
    <xf numFmtId="164" fontId="0" fillId="3" borderId="13" xfId="0" applyNumberForma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5" fillId="0" borderId="0" xfId="0" applyFont="1"/>
    <xf numFmtId="0" fontId="6" fillId="0" borderId="3" xfId="0" applyFont="1" applyBorder="1" applyAlignment="1">
      <alignment vertical="top"/>
    </xf>
    <xf numFmtId="0" fontId="6" fillId="3" borderId="3" xfId="0" applyFont="1" applyFill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3" borderId="9" xfId="0" applyFont="1" applyFill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3" borderId="9" xfId="0" applyFont="1" applyFill="1" applyBorder="1" applyAlignment="1">
      <alignment horizontal="left" vertical="top"/>
    </xf>
    <xf numFmtId="0" fontId="1" fillId="2" borderId="33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1"/>
  </cellXfs>
  <cellStyles count="2">
    <cellStyle name="Hyperlink" xfId="1" builtinId="8"/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*lyn.griffiths@qut.edu.au" TargetMode="External"/><Relationship Id="rId2" Type="http://schemas.openxmlformats.org/officeDocument/2006/relationships/hyperlink" Target="http://www.ncbi.nlm.nih.gov/snp/rs121917956" TargetMode="External"/><Relationship Id="rId1" Type="http://schemas.openxmlformats.org/officeDocument/2006/relationships/hyperlink" Target="http://www.ncbi.nlm.nih.gov/snp/rs4127688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I4" sqref="I4"/>
    </sheetView>
  </sheetViews>
  <sheetFormatPr defaultRowHeight="14.4"/>
  <cols>
    <col min="1" max="1" width="10.44140625" customWidth="1"/>
    <col min="2" max="2" width="14.88671875" customWidth="1"/>
    <col min="4" max="4" width="12.33203125" bestFit="1" customWidth="1"/>
    <col min="5" max="5" width="9.88671875" bestFit="1" customWidth="1"/>
    <col min="6" max="6" width="12.44140625" bestFit="1" customWidth="1"/>
    <col min="7" max="7" width="11.6640625" customWidth="1"/>
    <col min="12" max="12" width="10.33203125" customWidth="1"/>
    <col min="15" max="15" width="103.88671875" customWidth="1"/>
  </cols>
  <sheetData>
    <row r="1" spans="1:13">
      <c r="A1" t="s">
        <v>246</v>
      </c>
      <c r="B1" s="94"/>
    </row>
    <row r="2" spans="1:13">
      <c r="A2" t="s">
        <v>247</v>
      </c>
      <c r="B2" s="94"/>
    </row>
    <row r="3" spans="1:13">
      <c r="A3" t="s">
        <v>248</v>
      </c>
      <c r="B3" s="94"/>
    </row>
    <row r="4" spans="1:13">
      <c r="A4" s="95" t="s">
        <v>249</v>
      </c>
      <c r="B4" s="94"/>
    </row>
    <row r="5" spans="1:13">
      <c r="A5" s="95"/>
      <c r="B5" s="94"/>
    </row>
    <row r="6" spans="1:13" ht="15" thickBot="1">
      <c r="A6" s="82" t="s">
        <v>245</v>
      </c>
    </row>
    <row r="7" spans="1:13" ht="15.75" customHeight="1" thickBot="1">
      <c r="A7" s="89" t="s">
        <v>225</v>
      </c>
      <c r="B7" s="91" t="s">
        <v>232</v>
      </c>
      <c r="C7" s="92"/>
      <c r="D7" s="92"/>
      <c r="E7" s="92"/>
      <c r="F7" s="92"/>
      <c r="G7" s="93"/>
      <c r="H7" s="91" t="s">
        <v>233</v>
      </c>
      <c r="I7" s="92"/>
      <c r="J7" s="93"/>
      <c r="K7" s="91" t="s">
        <v>234</v>
      </c>
      <c r="L7" s="92"/>
      <c r="M7" s="93"/>
    </row>
    <row r="8" spans="1:13" ht="43.8" thickBot="1">
      <c r="A8" s="90"/>
      <c r="B8" s="1" t="s">
        <v>0</v>
      </c>
      <c r="C8" s="2" t="s">
        <v>1</v>
      </c>
      <c r="D8" s="2" t="s">
        <v>2</v>
      </c>
      <c r="E8" s="2" t="s">
        <v>226</v>
      </c>
      <c r="F8" s="2" t="s">
        <v>3</v>
      </c>
      <c r="G8" s="2" t="s">
        <v>224</v>
      </c>
      <c r="H8" s="3" t="s">
        <v>228</v>
      </c>
      <c r="I8" s="4" t="s">
        <v>227</v>
      </c>
      <c r="J8" s="5" t="s">
        <v>4</v>
      </c>
      <c r="K8" s="6" t="s">
        <v>229</v>
      </c>
      <c r="L8" s="4" t="s">
        <v>230</v>
      </c>
      <c r="M8" s="5" t="s">
        <v>231</v>
      </c>
    </row>
    <row r="9" spans="1:13" ht="29.4" thickBot="1">
      <c r="A9" s="83" t="s">
        <v>8</v>
      </c>
      <c r="B9" s="7" t="s">
        <v>6</v>
      </c>
      <c r="C9" s="8" t="s">
        <v>7</v>
      </c>
      <c r="D9" s="7" t="s">
        <v>9</v>
      </c>
      <c r="E9" s="7" t="s">
        <v>10</v>
      </c>
      <c r="F9" s="7" t="s">
        <v>11</v>
      </c>
      <c r="G9" s="9" t="s">
        <v>235</v>
      </c>
      <c r="H9" s="24">
        <v>265</v>
      </c>
      <c r="I9" s="8">
        <v>47808</v>
      </c>
      <c r="J9" s="69">
        <f>H9/I9</f>
        <v>5.5430053547523431E-3</v>
      </c>
      <c r="K9" s="8">
        <v>3</v>
      </c>
      <c r="L9" s="8">
        <v>186</v>
      </c>
      <c r="M9" s="69">
        <f t="shared" ref="M9:M38" si="0">K9/L9</f>
        <v>1.6129032258064516E-2</v>
      </c>
    </row>
    <row r="10" spans="1:13" ht="15" thickBot="1">
      <c r="A10" s="84" t="s">
        <v>15</v>
      </c>
      <c r="B10" s="39" t="s">
        <v>14</v>
      </c>
      <c r="C10" s="40" t="s">
        <v>12</v>
      </c>
      <c r="D10" s="39" t="s">
        <v>16</v>
      </c>
      <c r="E10" s="39" t="s">
        <v>17</v>
      </c>
      <c r="F10" s="39" t="s">
        <v>18</v>
      </c>
      <c r="G10" s="41" t="s">
        <v>19</v>
      </c>
      <c r="H10" s="42">
        <v>67</v>
      </c>
      <c r="I10" s="40">
        <v>48282</v>
      </c>
      <c r="J10" s="60">
        <f>H10/I10</f>
        <v>1.3876807091669774E-3</v>
      </c>
      <c r="K10" s="40">
        <v>2</v>
      </c>
      <c r="L10" s="8">
        <v>186</v>
      </c>
      <c r="M10" s="60">
        <f t="shared" si="0"/>
        <v>1.0752688172043012E-2</v>
      </c>
    </row>
    <row r="11" spans="1:13" ht="15" thickBot="1">
      <c r="A11" s="85" t="s">
        <v>20</v>
      </c>
      <c r="B11" s="30" t="s">
        <v>21</v>
      </c>
      <c r="C11" s="29" t="s">
        <v>12</v>
      </c>
      <c r="D11" s="30" t="s">
        <v>22</v>
      </c>
      <c r="E11" s="30" t="s">
        <v>23</v>
      </c>
      <c r="F11" s="31" t="s">
        <v>24</v>
      </c>
      <c r="G11" s="71" t="s">
        <v>239</v>
      </c>
      <c r="H11" s="32">
        <v>16</v>
      </c>
      <c r="I11" s="29">
        <v>113700</v>
      </c>
      <c r="J11" s="58">
        <v>1.407E-4</v>
      </c>
      <c r="K11" s="29">
        <v>1</v>
      </c>
      <c r="L11" s="8">
        <v>186</v>
      </c>
      <c r="M11" s="58">
        <f t="shared" si="0"/>
        <v>5.3763440860215058E-3</v>
      </c>
    </row>
    <row r="12" spans="1:13" ht="15" thickBot="1">
      <c r="A12" s="33"/>
      <c r="B12" s="36" t="s">
        <v>26</v>
      </c>
      <c r="C12" s="35" t="s">
        <v>5</v>
      </c>
      <c r="D12" s="36" t="s">
        <v>27</v>
      </c>
      <c r="E12" s="36" t="s">
        <v>28</v>
      </c>
      <c r="F12" s="36" t="s">
        <v>29</v>
      </c>
      <c r="G12" s="37" t="s">
        <v>30</v>
      </c>
      <c r="H12" s="38">
        <v>11</v>
      </c>
      <c r="I12" s="35">
        <v>107790</v>
      </c>
      <c r="J12" s="59">
        <v>1.021E-4</v>
      </c>
      <c r="K12" s="35">
        <v>1</v>
      </c>
      <c r="L12" s="8">
        <v>186</v>
      </c>
      <c r="M12" s="59">
        <f t="shared" si="0"/>
        <v>5.3763440860215058E-3</v>
      </c>
    </row>
    <row r="13" spans="1:13" ht="15" thickBot="1">
      <c r="A13" s="84" t="s">
        <v>31</v>
      </c>
      <c r="B13" s="39" t="s">
        <v>32</v>
      </c>
      <c r="C13" s="40" t="s">
        <v>5</v>
      </c>
      <c r="D13" s="39" t="s">
        <v>33</v>
      </c>
      <c r="E13" s="39" t="s">
        <v>34</v>
      </c>
      <c r="F13" s="39" t="s">
        <v>35</v>
      </c>
      <c r="G13" s="41" t="s">
        <v>244</v>
      </c>
      <c r="H13" s="42">
        <v>5</v>
      </c>
      <c r="I13" s="40">
        <v>113740</v>
      </c>
      <c r="J13" s="60">
        <v>4.3959999999999999E-5</v>
      </c>
      <c r="K13" s="40">
        <v>1</v>
      </c>
      <c r="L13" s="8">
        <v>186</v>
      </c>
      <c r="M13" s="60">
        <f t="shared" si="0"/>
        <v>5.3763440860215058E-3</v>
      </c>
    </row>
    <row r="14" spans="1:13" ht="15" thickBot="1">
      <c r="A14" s="85" t="s">
        <v>36</v>
      </c>
      <c r="B14" s="28" t="s">
        <v>37</v>
      </c>
      <c r="C14" s="29" t="s">
        <v>7</v>
      </c>
      <c r="D14" s="30" t="s">
        <v>38</v>
      </c>
      <c r="E14" s="30" t="s">
        <v>39</v>
      </c>
      <c r="F14" s="30" t="s">
        <v>40</v>
      </c>
      <c r="G14" s="50" t="s">
        <v>41</v>
      </c>
      <c r="H14" s="29">
        <v>1</v>
      </c>
      <c r="I14" s="29">
        <v>113286</v>
      </c>
      <c r="J14" s="67">
        <v>8.8270000000000004E-6</v>
      </c>
      <c r="K14" s="29">
        <v>1</v>
      </c>
      <c r="L14" s="8">
        <v>186</v>
      </c>
      <c r="M14" s="58">
        <f t="shared" si="0"/>
        <v>5.3763440860215058E-3</v>
      </c>
    </row>
    <row r="15" spans="1:13" ht="15" thickBot="1">
      <c r="A15" s="78"/>
      <c r="B15" s="44" t="s">
        <v>42</v>
      </c>
      <c r="C15" s="45" t="s">
        <v>7</v>
      </c>
      <c r="D15" s="46" t="s">
        <v>43</v>
      </c>
      <c r="E15" s="46" t="s">
        <v>44</v>
      </c>
      <c r="F15" s="46" t="s">
        <v>45</v>
      </c>
      <c r="G15" s="79" t="s">
        <v>46</v>
      </c>
      <c r="H15" s="45">
        <v>0</v>
      </c>
      <c r="I15" s="45">
        <v>113194</v>
      </c>
      <c r="J15" s="76">
        <v>0</v>
      </c>
      <c r="K15" s="45">
        <v>1</v>
      </c>
      <c r="L15" s="8">
        <v>186</v>
      </c>
      <c r="M15" s="66">
        <f t="shared" si="0"/>
        <v>5.3763440860215058E-3</v>
      </c>
    </row>
    <row r="16" spans="1:13" ht="15" thickBot="1">
      <c r="A16" s="78"/>
      <c r="B16" s="44" t="s">
        <v>47</v>
      </c>
      <c r="C16" s="45" t="s">
        <v>12</v>
      </c>
      <c r="D16" s="46" t="s">
        <v>48</v>
      </c>
      <c r="E16" s="46" t="s">
        <v>49</v>
      </c>
      <c r="F16" s="46" t="s">
        <v>50</v>
      </c>
      <c r="G16" s="79" t="s">
        <v>51</v>
      </c>
      <c r="H16" s="45">
        <v>266</v>
      </c>
      <c r="I16" s="45">
        <v>112746</v>
      </c>
      <c r="J16" s="76">
        <v>2.359E-3</v>
      </c>
      <c r="K16" s="45">
        <v>1</v>
      </c>
      <c r="L16" s="8">
        <v>186</v>
      </c>
      <c r="M16" s="66">
        <f t="shared" si="0"/>
        <v>5.3763440860215058E-3</v>
      </c>
    </row>
    <row r="17" spans="1:13" ht="15" thickBot="1">
      <c r="A17" s="78"/>
      <c r="B17" s="44" t="s">
        <v>52</v>
      </c>
      <c r="C17" s="45" t="s">
        <v>12</v>
      </c>
      <c r="D17" s="46" t="s">
        <v>53</v>
      </c>
      <c r="E17" s="46" t="s">
        <v>54</v>
      </c>
      <c r="F17" s="46" t="s">
        <v>55</v>
      </c>
      <c r="G17" s="73" t="s">
        <v>236</v>
      </c>
      <c r="H17" s="45">
        <v>4</v>
      </c>
      <c r="I17" s="45">
        <v>113288</v>
      </c>
      <c r="J17" s="76">
        <v>3.5309999999999999E-5</v>
      </c>
      <c r="K17" s="45">
        <v>1</v>
      </c>
      <c r="L17" s="8">
        <v>186</v>
      </c>
      <c r="M17" s="66">
        <f t="shared" si="0"/>
        <v>5.3763440860215058E-3</v>
      </c>
    </row>
    <row r="18" spans="1:13" ht="15" thickBot="1">
      <c r="A18" s="78"/>
      <c r="B18" s="44" t="s">
        <v>56</v>
      </c>
      <c r="C18" s="45" t="s">
        <v>7</v>
      </c>
      <c r="D18" s="46" t="s">
        <v>57</v>
      </c>
      <c r="E18" s="46" t="s">
        <v>58</v>
      </c>
      <c r="F18" s="46" t="s">
        <v>59</v>
      </c>
      <c r="G18" s="79" t="s">
        <v>60</v>
      </c>
      <c r="H18" s="45">
        <v>127</v>
      </c>
      <c r="I18" s="45">
        <v>113118</v>
      </c>
      <c r="J18" s="76">
        <v>1.1230000000000001E-3</v>
      </c>
      <c r="K18" s="45">
        <v>1</v>
      </c>
      <c r="L18" s="8">
        <v>186</v>
      </c>
      <c r="M18" s="66">
        <f t="shared" si="0"/>
        <v>5.3763440860215058E-3</v>
      </c>
    </row>
    <row r="19" spans="1:13" ht="15" thickBot="1">
      <c r="A19" s="33"/>
      <c r="B19" s="34" t="s">
        <v>61</v>
      </c>
      <c r="C19" s="35" t="s">
        <v>5</v>
      </c>
      <c r="D19" s="36" t="s">
        <v>62</v>
      </c>
      <c r="E19" s="36" t="s">
        <v>63</v>
      </c>
      <c r="F19" s="36" t="s">
        <v>64</v>
      </c>
      <c r="G19" s="51" t="s">
        <v>65</v>
      </c>
      <c r="H19" s="35">
        <v>55</v>
      </c>
      <c r="I19" s="35">
        <v>113168</v>
      </c>
      <c r="J19" s="68">
        <v>4.86E-4</v>
      </c>
      <c r="K19" s="35">
        <v>1</v>
      </c>
      <c r="L19" s="8">
        <v>186</v>
      </c>
      <c r="M19" s="59">
        <f t="shared" si="0"/>
        <v>5.3763440860215058E-3</v>
      </c>
    </row>
    <row r="20" spans="1:13" ht="15" thickBot="1">
      <c r="A20" s="86" t="s">
        <v>66</v>
      </c>
      <c r="B20" s="10" t="s">
        <v>67</v>
      </c>
      <c r="C20" s="11" t="s">
        <v>12</v>
      </c>
      <c r="D20" s="12" t="s">
        <v>68</v>
      </c>
      <c r="E20" s="12" t="s">
        <v>69</v>
      </c>
      <c r="F20" s="12" t="s">
        <v>70</v>
      </c>
      <c r="G20" s="13" t="s">
        <v>242</v>
      </c>
      <c r="H20" s="25">
        <v>78</v>
      </c>
      <c r="I20" s="81">
        <v>113040</v>
      </c>
      <c r="J20" s="63">
        <v>6.8999999999999997E-4</v>
      </c>
      <c r="K20" s="11">
        <v>1</v>
      </c>
      <c r="L20" s="8">
        <v>186</v>
      </c>
      <c r="M20" s="63">
        <f t="shared" si="0"/>
        <v>5.3763440860215058E-3</v>
      </c>
    </row>
    <row r="21" spans="1:13" ht="15" thickBot="1">
      <c r="A21" s="19"/>
      <c r="B21" s="20" t="s">
        <v>71</v>
      </c>
      <c r="C21" s="21" t="s">
        <v>7</v>
      </c>
      <c r="D21" s="22" t="s">
        <v>72</v>
      </c>
      <c r="E21" s="22" t="s">
        <v>73</v>
      </c>
      <c r="F21" s="22" t="s">
        <v>74</v>
      </c>
      <c r="G21" s="23" t="s">
        <v>75</v>
      </c>
      <c r="H21" s="27">
        <v>37</v>
      </c>
      <c r="I21" s="21">
        <v>75310</v>
      </c>
      <c r="J21" s="65">
        <v>4.9129999999999996E-4</v>
      </c>
      <c r="K21" s="21">
        <v>1</v>
      </c>
      <c r="L21" s="8">
        <v>186</v>
      </c>
      <c r="M21" s="65">
        <f t="shared" si="0"/>
        <v>5.3763440860215058E-3</v>
      </c>
    </row>
    <row r="22" spans="1:13" ht="15" thickBot="1">
      <c r="A22" s="85" t="s">
        <v>76</v>
      </c>
      <c r="B22" s="28" t="s">
        <v>77</v>
      </c>
      <c r="C22" s="29" t="s">
        <v>78</v>
      </c>
      <c r="D22" s="30" t="s">
        <v>79</v>
      </c>
      <c r="E22" s="30" t="s">
        <v>80</v>
      </c>
      <c r="F22" s="30" t="s">
        <v>25</v>
      </c>
      <c r="G22" s="71" t="s">
        <v>240</v>
      </c>
      <c r="H22" s="32">
        <v>0</v>
      </c>
      <c r="I22" s="29" t="s">
        <v>25</v>
      </c>
      <c r="J22" s="58" t="s">
        <v>25</v>
      </c>
      <c r="K22" s="29">
        <v>1</v>
      </c>
      <c r="L22" s="8">
        <v>186</v>
      </c>
      <c r="M22" s="58">
        <f t="shared" si="0"/>
        <v>5.3763440860215058E-3</v>
      </c>
    </row>
    <row r="23" spans="1:13" ht="15" thickBot="1">
      <c r="A23" s="78"/>
      <c r="B23" s="44" t="s">
        <v>81</v>
      </c>
      <c r="C23" s="45" t="s">
        <v>78</v>
      </c>
      <c r="D23" s="46" t="s">
        <v>82</v>
      </c>
      <c r="E23" s="46" t="s">
        <v>83</v>
      </c>
      <c r="F23" s="46" t="s">
        <v>84</v>
      </c>
      <c r="G23" s="47" t="s">
        <v>85</v>
      </c>
      <c r="H23" s="48">
        <v>0</v>
      </c>
      <c r="I23" s="45" t="s">
        <v>25</v>
      </c>
      <c r="J23" s="66" t="s">
        <v>25</v>
      </c>
      <c r="K23" s="45">
        <v>1</v>
      </c>
      <c r="L23" s="8">
        <v>186</v>
      </c>
      <c r="M23" s="66">
        <f t="shared" si="0"/>
        <v>5.3763440860215058E-3</v>
      </c>
    </row>
    <row r="24" spans="1:13" ht="15" thickBot="1">
      <c r="A24" s="33"/>
      <c r="B24" s="34" t="s">
        <v>86</v>
      </c>
      <c r="C24" s="35" t="s">
        <v>78</v>
      </c>
      <c r="D24" s="36" t="s">
        <v>87</v>
      </c>
      <c r="E24" s="36" t="s">
        <v>88</v>
      </c>
      <c r="F24" s="36" t="s">
        <v>89</v>
      </c>
      <c r="G24" s="37" t="s">
        <v>90</v>
      </c>
      <c r="H24" s="38">
        <v>69</v>
      </c>
      <c r="I24" s="35">
        <v>104020</v>
      </c>
      <c r="J24" s="59">
        <v>6.6330000000000002E-4</v>
      </c>
      <c r="K24" s="35">
        <v>1</v>
      </c>
      <c r="L24" s="8">
        <v>186</v>
      </c>
      <c r="M24" s="59">
        <f t="shared" si="0"/>
        <v>5.3763440860215058E-3</v>
      </c>
    </row>
    <row r="25" spans="1:13" ht="15" thickBot="1">
      <c r="A25" s="86" t="s">
        <v>91</v>
      </c>
      <c r="B25" s="10" t="s">
        <v>92</v>
      </c>
      <c r="C25" s="11" t="s">
        <v>78</v>
      </c>
      <c r="D25" s="12" t="s">
        <v>93</v>
      </c>
      <c r="E25" s="12" t="s">
        <v>94</v>
      </c>
      <c r="F25" s="12" t="s">
        <v>95</v>
      </c>
      <c r="G25" s="13" t="s">
        <v>96</v>
      </c>
      <c r="H25" s="25">
        <v>78</v>
      </c>
      <c r="I25" s="11">
        <v>113768</v>
      </c>
      <c r="J25" s="63">
        <v>6.8559999999999997E-4</v>
      </c>
      <c r="K25" s="11">
        <v>1</v>
      </c>
      <c r="L25" s="8">
        <v>186</v>
      </c>
      <c r="M25" s="63">
        <f t="shared" si="0"/>
        <v>5.3763440860215058E-3</v>
      </c>
    </row>
    <row r="26" spans="1:13" ht="15" thickBot="1">
      <c r="A26" s="14"/>
      <c r="B26" s="15" t="s">
        <v>97</v>
      </c>
      <c r="C26" s="16" t="s">
        <v>7</v>
      </c>
      <c r="D26" s="17" t="s">
        <v>98</v>
      </c>
      <c r="E26" s="17" t="s">
        <v>99</v>
      </c>
      <c r="F26" s="17" t="s">
        <v>100</v>
      </c>
      <c r="G26" s="18" t="s">
        <v>101</v>
      </c>
      <c r="H26" s="26">
        <v>17</v>
      </c>
      <c r="I26" s="16">
        <v>113770</v>
      </c>
      <c r="J26" s="64">
        <v>1.494E-4</v>
      </c>
      <c r="K26" s="16">
        <v>1</v>
      </c>
      <c r="L26" s="8">
        <v>186</v>
      </c>
      <c r="M26" s="64">
        <f t="shared" si="0"/>
        <v>5.3763440860215058E-3</v>
      </c>
    </row>
    <row r="27" spans="1:13" ht="15" thickBot="1">
      <c r="A27" s="19"/>
      <c r="B27" s="20" t="s">
        <v>102</v>
      </c>
      <c r="C27" s="21" t="s">
        <v>12</v>
      </c>
      <c r="D27" s="22" t="s">
        <v>103</v>
      </c>
      <c r="E27" s="22" t="s">
        <v>104</v>
      </c>
      <c r="F27" s="22" t="s">
        <v>105</v>
      </c>
      <c r="G27" s="23" t="s">
        <v>106</v>
      </c>
      <c r="H27" s="27">
        <v>7</v>
      </c>
      <c r="I27" s="21">
        <v>113558</v>
      </c>
      <c r="J27" s="65">
        <v>6.1639999999999999E-5</v>
      </c>
      <c r="K27" s="21">
        <v>1</v>
      </c>
      <c r="L27" s="8">
        <v>186</v>
      </c>
      <c r="M27" s="65">
        <f t="shared" si="0"/>
        <v>5.3763440860215058E-3</v>
      </c>
    </row>
    <row r="28" spans="1:13" ht="15" thickBot="1">
      <c r="A28" s="85" t="s">
        <v>107</v>
      </c>
      <c r="B28" s="28" t="s">
        <v>108</v>
      </c>
      <c r="C28" s="29" t="s">
        <v>7</v>
      </c>
      <c r="D28" s="30" t="s">
        <v>109</v>
      </c>
      <c r="E28" s="30" t="s">
        <v>110</v>
      </c>
      <c r="F28" s="30" t="s">
        <v>111</v>
      </c>
      <c r="G28" s="71" t="s">
        <v>112</v>
      </c>
      <c r="H28" s="32">
        <v>4</v>
      </c>
      <c r="I28" s="29">
        <v>112714</v>
      </c>
      <c r="J28" s="58">
        <v>3.5490000000000001E-5</v>
      </c>
      <c r="K28" s="29">
        <v>1</v>
      </c>
      <c r="L28" s="8">
        <v>186</v>
      </c>
      <c r="M28" s="58">
        <f t="shared" si="0"/>
        <v>5.3763440860215058E-3</v>
      </c>
    </row>
    <row r="29" spans="1:13" ht="15" thickBot="1">
      <c r="A29" s="78"/>
      <c r="B29" s="44" t="s">
        <v>113</v>
      </c>
      <c r="C29" s="45" t="s">
        <v>7</v>
      </c>
      <c r="D29" s="46" t="s">
        <v>114</v>
      </c>
      <c r="E29" s="46" t="s">
        <v>115</v>
      </c>
      <c r="F29" s="46" t="s">
        <v>116</v>
      </c>
      <c r="G29" s="47" t="s">
        <v>90</v>
      </c>
      <c r="H29" s="48">
        <v>6</v>
      </c>
      <c r="I29" s="45">
        <v>112858</v>
      </c>
      <c r="J29" s="66">
        <v>5.3159999999999999E-5</v>
      </c>
      <c r="K29" s="45">
        <v>1</v>
      </c>
      <c r="L29" s="8">
        <v>186</v>
      </c>
      <c r="M29" s="66">
        <f t="shared" si="0"/>
        <v>5.3763440860215058E-3</v>
      </c>
    </row>
    <row r="30" spans="1:13" ht="15" thickBot="1">
      <c r="A30" s="33"/>
      <c r="B30" s="34" t="s">
        <v>117</v>
      </c>
      <c r="C30" s="35" t="s">
        <v>12</v>
      </c>
      <c r="D30" s="36" t="s">
        <v>118</v>
      </c>
      <c r="E30" s="36" t="s">
        <v>119</v>
      </c>
      <c r="F30" s="36" t="s">
        <v>120</v>
      </c>
      <c r="G30" s="37" t="s">
        <v>121</v>
      </c>
      <c r="H30" s="38">
        <v>7</v>
      </c>
      <c r="I30" s="35">
        <v>112966</v>
      </c>
      <c r="J30" s="59">
        <v>6.1970000000000005E-5</v>
      </c>
      <c r="K30" s="35">
        <v>1</v>
      </c>
      <c r="L30" s="8">
        <v>186</v>
      </c>
      <c r="M30" s="59">
        <f t="shared" si="0"/>
        <v>5.3763440860215058E-3</v>
      </c>
    </row>
    <row r="31" spans="1:13" ht="15" thickBot="1">
      <c r="A31" s="86" t="s">
        <v>122</v>
      </c>
      <c r="B31" s="10" t="s">
        <v>123</v>
      </c>
      <c r="C31" s="11" t="s">
        <v>7</v>
      </c>
      <c r="D31" s="12" t="s">
        <v>124</v>
      </c>
      <c r="E31" s="12" t="s">
        <v>125</v>
      </c>
      <c r="F31" s="12" t="s">
        <v>126</v>
      </c>
      <c r="G31" s="13" t="s">
        <v>127</v>
      </c>
      <c r="H31" s="25">
        <v>6</v>
      </c>
      <c r="I31" s="11">
        <v>44670</v>
      </c>
      <c r="J31" s="63">
        <v>1.3430000000000001E-4</v>
      </c>
      <c r="K31" s="11">
        <v>1</v>
      </c>
      <c r="L31" s="8">
        <v>186</v>
      </c>
      <c r="M31" s="63">
        <f t="shared" si="0"/>
        <v>5.3763440860215058E-3</v>
      </c>
    </row>
    <row r="32" spans="1:13" ht="15" thickBot="1">
      <c r="A32" s="14"/>
      <c r="B32" s="15" t="s">
        <v>128</v>
      </c>
      <c r="C32" s="16" t="s">
        <v>12</v>
      </c>
      <c r="D32" s="17" t="s">
        <v>129</v>
      </c>
      <c r="E32" s="17" t="s">
        <v>130</v>
      </c>
      <c r="F32" s="17" t="s">
        <v>131</v>
      </c>
      <c r="G32" s="18" t="s">
        <v>96</v>
      </c>
      <c r="H32" s="26">
        <v>42</v>
      </c>
      <c r="I32" s="16">
        <v>27346</v>
      </c>
      <c r="J32" s="64">
        <v>1.536E-3</v>
      </c>
      <c r="K32" s="16">
        <v>1</v>
      </c>
      <c r="L32" s="8">
        <v>186</v>
      </c>
      <c r="M32" s="64">
        <f t="shared" si="0"/>
        <v>5.3763440860215058E-3</v>
      </c>
    </row>
    <row r="33" spans="1:13" ht="15" thickBot="1">
      <c r="A33" s="19"/>
      <c r="B33" s="55" t="s">
        <v>132</v>
      </c>
      <c r="C33" s="57" t="s">
        <v>7</v>
      </c>
      <c r="D33" s="55" t="s">
        <v>133</v>
      </c>
      <c r="E33" s="55" t="s">
        <v>134</v>
      </c>
      <c r="F33" s="55" t="s">
        <v>135</v>
      </c>
      <c r="G33" s="72" t="s">
        <v>236</v>
      </c>
      <c r="H33" s="56">
        <v>1</v>
      </c>
      <c r="I33" s="57">
        <v>103132</v>
      </c>
      <c r="J33" s="80">
        <v>9.696E-6</v>
      </c>
      <c r="K33" s="57">
        <v>1</v>
      </c>
      <c r="L33" s="8">
        <v>186</v>
      </c>
      <c r="M33" s="80">
        <f t="shared" si="0"/>
        <v>5.3763440860215058E-3</v>
      </c>
    </row>
    <row r="34" spans="1:13" ht="15" thickBot="1">
      <c r="A34" s="87" t="s">
        <v>136</v>
      </c>
      <c r="B34" s="28" t="s">
        <v>137</v>
      </c>
      <c r="C34" s="29" t="s">
        <v>12</v>
      </c>
      <c r="D34" s="30" t="s">
        <v>138</v>
      </c>
      <c r="E34" s="30" t="s">
        <v>139</v>
      </c>
      <c r="F34" s="30" t="s">
        <v>140</v>
      </c>
      <c r="G34" s="71" t="s">
        <v>112</v>
      </c>
      <c r="H34" s="32">
        <v>2</v>
      </c>
      <c r="I34" s="29">
        <v>113632</v>
      </c>
      <c r="J34" s="58">
        <v>1.7600000000000001E-5</v>
      </c>
      <c r="K34" s="29">
        <v>1</v>
      </c>
      <c r="L34" s="8">
        <v>186</v>
      </c>
      <c r="M34" s="58">
        <f t="shared" si="0"/>
        <v>5.3763440860215058E-3</v>
      </c>
    </row>
    <row r="35" spans="1:13" ht="15" thickBot="1">
      <c r="A35" s="53"/>
      <c r="B35" s="44" t="s">
        <v>141</v>
      </c>
      <c r="C35" s="45" t="s">
        <v>12</v>
      </c>
      <c r="D35" s="46" t="s">
        <v>142</v>
      </c>
      <c r="E35" s="46" t="s">
        <v>143</v>
      </c>
      <c r="F35" s="46" t="s">
        <v>144</v>
      </c>
      <c r="G35" s="47" t="s">
        <v>145</v>
      </c>
      <c r="H35" s="48">
        <v>1</v>
      </c>
      <c r="I35" s="45">
        <v>113742</v>
      </c>
      <c r="J35" s="66">
        <v>8.7919999999999998E-6</v>
      </c>
      <c r="K35" s="45">
        <v>1</v>
      </c>
      <c r="L35" s="8">
        <v>186</v>
      </c>
      <c r="M35" s="66">
        <f t="shared" si="0"/>
        <v>5.3763440860215058E-3</v>
      </c>
    </row>
    <row r="36" spans="1:13" ht="15" thickBot="1">
      <c r="A36" s="49"/>
      <c r="B36" s="34" t="s">
        <v>146</v>
      </c>
      <c r="C36" s="35" t="s">
        <v>7</v>
      </c>
      <c r="D36" s="36" t="s">
        <v>147</v>
      </c>
      <c r="E36" s="36" t="s">
        <v>148</v>
      </c>
      <c r="F36" s="36" t="s">
        <v>149</v>
      </c>
      <c r="G36" s="37" t="s">
        <v>150</v>
      </c>
      <c r="H36" s="38">
        <v>48</v>
      </c>
      <c r="I36" s="35">
        <v>113762</v>
      </c>
      <c r="J36" s="59">
        <v>4.2190000000000001E-4</v>
      </c>
      <c r="K36" s="35">
        <v>1</v>
      </c>
      <c r="L36" s="8">
        <v>186</v>
      </c>
      <c r="M36" s="59">
        <f t="shared" si="0"/>
        <v>5.3763440860215058E-3</v>
      </c>
    </row>
    <row r="37" spans="1:13" ht="15" thickBot="1">
      <c r="A37" s="86" t="s">
        <v>151</v>
      </c>
      <c r="B37" s="10" t="s">
        <v>152</v>
      </c>
      <c r="C37" s="11" t="s">
        <v>5</v>
      </c>
      <c r="D37" s="12" t="s">
        <v>153</v>
      </c>
      <c r="E37" s="12" t="s">
        <v>154</v>
      </c>
      <c r="F37" s="12" t="s">
        <v>155</v>
      </c>
      <c r="G37" s="43" t="s">
        <v>156</v>
      </c>
      <c r="H37" s="11">
        <v>54</v>
      </c>
      <c r="I37" s="11">
        <v>113678</v>
      </c>
      <c r="J37" s="61">
        <v>4.75E-4</v>
      </c>
      <c r="K37" s="11">
        <v>1</v>
      </c>
      <c r="L37" s="8">
        <v>186</v>
      </c>
      <c r="M37" s="63">
        <f t="shared" si="0"/>
        <v>5.3763440860215058E-3</v>
      </c>
    </row>
    <row r="38" spans="1:13" ht="15" thickBot="1">
      <c r="A38" s="19"/>
      <c r="B38" s="20" t="s">
        <v>157</v>
      </c>
      <c r="C38" s="21" t="s">
        <v>12</v>
      </c>
      <c r="D38" s="22" t="s">
        <v>158</v>
      </c>
      <c r="E38" s="22" t="s">
        <v>159</v>
      </c>
      <c r="F38" s="22" t="s">
        <v>160</v>
      </c>
      <c r="G38" s="74" t="s">
        <v>238</v>
      </c>
      <c r="H38" s="21">
        <v>78</v>
      </c>
      <c r="I38" s="21">
        <v>113716</v>
      </c>
      <c r="J38" s="62">
        <v>6.8590000000000003E-4</v>
      </c>
      <c r="K38" s="21">
        <v>1</v>
      </c>
      <c r="L38" s="8">
        <v>186</v>
      </c>
      <c r="M38" s="65">
        <f t="shared" si="0"/>
        <v>5.3763440860215058E-3</v>
      </c>
    </row>
    <row r="39" spans="1:13" ht="15" thickBot="1">
      <c r="A39" s="85" t="s">
        <v>161</v>
      </c>
      <c r="B39" s="28" t="s">
        <v>162</v>
      </c>
      <c r="C39" s="29" t="s">
        <v>5</v>
      </c>
      <c r="D39" s="30" t="s">
        <v>163</v>
      </c>
      <c r="E39" s="30" t="s">
        <v>164</v>
      </c>
      <c r="F39" s="30" t="s">
        <v>165</v>
      </c>
      <c r="G39" s="50" t="s">
        <v>166</v>
      </c>
      <c r="H39" s="29">
        <v>0</v>
      </c>
      <c r="I39" s="29" t="s">
        <v>25</v>
      </c>
      <c r="J39" s="67" t="s">
        <v>25</v>
      </c>
      <c r="K39" s="29">
        <v>1</v>
      </c>
      <c r="L39" s="8">
        <v>186</v>
      </c>
      <c r="M39" s="67">
        <f>K39/L39</f>
        <v>5.3763440860215058E-3</v>
      </c>
    </row>
    <row r="40" spans="1:13" ht="15" thickBot="1">
      <c r="A40" s="33"/>
      <c r="B40" s="34" t="s">
        <v>167</v>
      </c>
      <c r="C40" s="35" t="s">
        <v>5</v>
      </c>
      <c r="D40" s="36" t="s">
        <v>168</v>
      </c>
      <c r="E40" s="36" t="s">
        <v>169</v>
      </c>
      <c r="F40" s="36" t="s">
        <v>170</v>
      </c>
      <c r="G40" s="51" t="s">
        <v>171</v>
      </c>
      <c r="H40" s="35">
        <v>5</v>
      </c>
      <c r="I40" s="35">
        <v>113102</v>
      </c>
      <c r="J40" s="68">
        <v>4.4209999999999999E-5</v>
      </c>
      <c r="K40" s="35">
        <v>1</v>
      </c>
      <c r="L40" s="8">
        <v>186</v>
      </c>
      <c r="M40" s="68">
        <f t="shared" ref="M40:M51" si="1">K40/L40</f>
        <v>5.3763440860215058E-3</v>
      </c>
    </row>
    <row r="41" spans="1:13" ht="15" thickBot="1">
      <c r="A41" s="86" t="s">
        <v>172</v>
      </c>
      <c r="B41" s="10" t="s">
        <v>173</v>
      </c>
      <c r="C41" s="11" t="s">
        <v>12</v>
      </c>
      <c r="D41" s="12" t="s">
        <v>174</v>
      </c>
      <c r="E41" s="12" t="s">
        <v>175</v>
      </c>
      <c r="F41" s="12" t="s">
        <v>176</v>
      </c>
      <c r="G41" s="13" t="s">
        <v>13</v>
      </c>
      <c r="H41" s="25">
        <v>212</v>
      </c>
      <c r="I41" s="11">
        <v>102260</v>
      </c>
      <c r="J41" s="63">
        <v>2.0730000000000002E-3</v>
      </c>
      <c r="K41" s="11">
        <v>1</v>
      </c>
      <c r="L41" s="8">
        <v>186</v>
      </c>
      <c r="M41" s="63">
        <f t="shared" si="1"/>
        <v>5.3763440860215058E-3</v>
      </c>
    </row>
    <row r="42" spans="1:13" ht="29.4" thickBot="1">
      <c r="A42" s="14"/>
      <c r="B42" s="15" t="s">
        <v>177</v>
      </c>
      <c r="C42" s="16" t="s">
        <v>5</v>
      </c>
      <c r="D42" s="17" t="s">
        <v>178</v>
      </c>
      <c r="E42" s="17" t="s">
        <v>179</v>
      </c>
      <c r="F42" s="17" t="s">
        <v>180</v>
      </c>
      <c r="G42" s="75" t="s">
        <v>241</v>
      </c>
      <c r="H42" s="26">
        <v>837</v>
      </c>
      <c r="I42" s="16">
        <v>111518</v>
      </c>
      <c r="J42" s="64">
        <v>7.5059999999999997E-3</v>
      </c>
      <c r="K42" s="16">
        <v>3</v>
      </c>
      <c r="L42" s="8">
        <v>186</v>
      </c>
      <c r="M42" s="64">
        <f t="shared" si="1"/>
        <v>1.6129032258064516E-2</v>
      </c>
    </row>
    <row r="43" spans="1:13" ht="15" thickBot="1">
      <c r="A43" s="14"/>
      <c r="B43" s="15" t="s">
        <v>181</v>
      </c>
      <c r="C43" s="16" t="s">
        <v>12</v>
      </c>
      <c r="D43" s="17" t="s">
        <v>182</v>
      </c>
      <c r="E43" s="17" t="s">
        <v>183</v>
      </c>
      <c r="F43" s="17" t="s">
        <v>184</v>
      </c>
      <c r="G43" s="75" t="s">
        <v>237</v>
      </c>
      <c r="H43" s="26">
        <v>166</v>
      </c>
      <c r="I43" s="16">
        <v>112256</v>
      </c>
      <c r="J43" s="64">
        <v>1.4790000000000001E-3</v>
      </c>
      <c r="K43" s="16">
        <v>1</v>
      </c>
      <c r="L43" s="8">
        <v>186</v>
      </c>
      <c r="M43" s="64">
        <f t="shared" si="1"/>
        <v>5.3763440860215058E-3</v>
      </c>
    </row>
    <row r="44" spans="1:13" ht="15" thickBot="1">
      <c r="A44" s="14"/>
      <c r="B44" s="15" t="s">
        <v>185</v>
      </c>
      <c r="C44" s="16" t="s">
        <v>7</v>
      </c>
      <c r="D44" s="17" t="s">
        <v>186</v>
      </c>
      <c r="E44" s="17" t="s">
        <v>187</v>
      </c>
      <c r="F44" s="17" t="s">
        <v>188</v>
      </c>
      <c r="G44" s="18" t="s">
        <v>189</v>
      </c>
      <c r="H44" s="26">
        <v>3</v>
      </c>
      <c r="I44" s="16">
        <v>91662</v>
      </c>
      <c r="J44" s="64">
        <v>3.273E-5</v>
      </c>
      <c r="K44" s="16">
        <v>1</v>
      </c>
      <c r="L44" s="8">
        <v>186</v>
      </c>
      <c r="M44" s="64">
        <f t="shared" si="1"/>
        <v>5.3763440860215058E-3</v>
      </c>
    </row>
    <row r="45" spans="1:13" ht="15" thickBot="1">
      <c r="A45" s="14"/>
      <c r="B45" s="15" t="s">
        <v>190</v>
      </c>
      <c r="C45" s="16" t="s">
        <v>12</v>
      </c>
      <c r="D45" s="17" t="s">
        <v>191</v>
      </c>
      <c r="E45" s="17" t="s">
        <v>192</v>
      </c>
      <c r="F45" s="17" t="s">
        <v>193</v>
      </c>
      <c r="G45" s="18" t="s">
        <v>194</v>
      </c>
      <c r="H45" s="26">
        <v>1</v>
      </c>
      <c r="I45" s="16">
        <v>102700</v>
      </c>
      <c r="J45" s="64">
        <v>9.7370000000000001E-6</v>
      </c>
      <c r="K45" s="16">
        <v>1</v>
      </c>
      <c r="L45" s="8">
        <v>186</v>
      </c>
      <c r="M45" s="64">
        <f t="shared" si="1"/>
        <v>5.3763440860215058E-3</v>
      </c>
    </row>
    <row r="46" spans="1:13" ht="15" thickBot="1">
      <c r="A46" s="19"/>
      <c r="B46" s="20" t="s">
        <v>195</v>
      </c>
      <c r="C46" s="21" t="s">
        <v>12</v>
      </c>
      <c r="D46" s="22" t="s">
        <v>196</v>
      </c>
      <c r="E46" s="22" t="s">
        <v>197</v>
      </c>
      <c r="F46" s="22" t="s">
        <v>198</v>
      </c>
      <c r="G46" s="23" t="s">
        <v>13</v>
      </c>
      <c r="H46" s="27">
        <v>194</v>
      </c>
      <c r="I46" s="21">
        <v>113030</v>
      </c>
      <c r="J46" s="65">
        <v>1.7160000000000001E-3</v>
      </c>
      <c r="K46" s="21">
        <v>1</v>
      </c>
      <c r="L46" s="8">
        <v>186</v>
      </c>
      <c r="M46" s="65">
        <f t="shared" si="1"/>
        <v>5.3763440860215058E-3</v>
      </c>
    </row>
    <row r="47" spans="1:13" ht="15" thickBot="1">
      <c r="A47" s="87" t="s">
        <v>199</v>
      </c>
      <c r="B47" s="28" t="s">
        <v>200</v>
      </c>
      <c r="C47" s="29" t="s">
        <v>7</v>
      </c>
      <c r="D47" s="30" t="s">
        <v>201</v>
      </c>
      <c r="E47" s="30" t="s">
        <v>202</v>
      </c>
      <c r="F47" s="30" t="s">
        <v>203</v>
      </c>
      <c r="G47" s="71" t="s">
        <v>204</v>
      </c>
      <c r="H47" s="32">
        <v>1</v>
      </c>
      <c r="I47" s="29">
        <v>113512</v>
      </c>
      <c r="J47" s="58">
        <v>8.8100000000000004E-6</v>
      </c>
      <c r="K47" s="29">
        <v>1</v>
      </c>
      <c r="L47" s="8">
        <v>186</v>
      </c>
      <c r="M47" s="58">
        <f t="shared" si="1"/>
        <v>5.3763440860215058E-3</v>
      </c>
    </row>
    <row r="48" spans="1:13" ht="15" thickBot="1">
      <c r="A48" s="53"/>
      <c r="B48" s="44" t="s">
        <v>205</v>
      </c>
      <c r="C48" s="45" t="s">
        <v>7</v>
      </c>
      <c r="D48" s="46" t="s">
        <v>206</v>
      </c>
      <c r="E48" s="46" t="s">
        <v>39</v>
      </c>
      <c r="F48" s="46" t="s">
        <v>207</v>
      </c>
      <c r="G48" s="47" t="s">
        <v>208</v>
      </c>
      <c r="H48" s="48">
        <v>126</v>
      </c>
      <c r="I48" s="45">
        <v>113524</v>
      </c>
      <c r="J48" s="66">
        <v>1.1100000000000001E-3</v>
      </c>
      <c r="K48" s="45">
        <v>1</v>
      </c>
      <c r="L48" s="8">
        <v>186</v>
      </c>
      <c r="M48" s="66">
        <f t="shared" si="1"/>
        <v>5.3763440860215058E-3</v>
      </c>
    </row>
    <row r="49" spans="1:13" ht="15" thickBot="1">
      <c r="A49" s="53"/>
      <c r="B49" s="44" t="s">
        <v>209</v>
      </c>
      <c r="C49" s="45" t="s">
        <v>7</v>
      </c>
      <c r="D49" s="46" t="s">
        <v>210</v>
      </c>
      <c r="E49" s="46" t="s">
        <v>211</v>
      </c>
      <c r="F49" s="46" t="s">
        <v>212</v>
      </c>
      <c r="G49" s="47" t="s">
        <v>213</v>
      </c>
      <c r="H49" s="48">
        <v>313</v>
      </c>
      <c r="I49" s="45">
        <v>113532</v>
      </c>
      <c r="J49" s="66">
        <v>2.7569999999999999E-3</v>
      </c>
      <c r="K49" s="45">
        <v>1</v>
      </c>
      <c r="L49" s="8">
        <v>186</v>
      </c>
      <c r="M49" s="66">
        <f t="shared" si="1"/>
        <v>5.3763440860215058E-3</v>
      </c>
    </row>
    <row r="50" spans="1:13" ht="15" thickBot="1">
      <c r="A50" s="49"/>
      <c r="B50" s="34" t="s">
        <v>214</v>
      </c>
      <c r="C50" s="35" t="s">
        <v>12</v>
      </c>
      <c r="D50" s="36" t="s">
        <v>215</v>
      </c>
      <c r="E50" s="36" t="s">
        <v>216</v>
      </c>
      <c r="F50" s="36" t="s">
        <v>217</v>
      </c>
      <c r="G50" s="70" t="s">
        <v>218</v>
      </c>
      <c r="H50" s="38">
        <v>2</v>
      </c>
      <c r="I50" s="35">
        <v>113548</v>
      </c>
      <c r="J50" s="59">
        <v>1.7600000000000001E-5</v>
      </c>
      <c r="K50" s="35">
        <v>1</v>
      </c>
      <c r="L50" s="8">
        <v>186</v>
      </c>
      <c r="M50" s="59">
        <f t="shared" si="1"/>
        <v>5.3763440860215058E-3</v>
      </c>
    </row>
    <row r="51" spans="1:13" ht="29.4" thickBot="1">
      <c r="A51" s="88" t="s">
        <v>219</v>
      </c>
      <c r="B51" s="10" t="s">
        <v>220</v>
      </c>
      <c r="C51" s="52" t="s">
        <v>7</v>
      </c>
      <c r="D51" s="54" t="s">
        <v>221</v>
      </c>
      <c r="E51" s="54" t="s">
        <v>222</v>
      </c>
      <c r="F51" s="12" t="s">
        <v>223</v>
      </c>
      <c r="G51" s="13" t="s">
        <v>243</v>
      </c>
      <c r="H51" s="25">
        <v>1663</v>
      </c>
      <c r="I51" s="81">
        <v>112888</v>
      </c>
      <c r="J51" s="63">
        <v>1.473E-2</v>
      </c>
      <c r="K51" s="11">
        <v>4</v>
      </c>
      <c r="L51" s="8">
        <v>186</v>
      </c>
      <c r="M51" s="63">
        <f t="shared" si="1"/>
        <v>2.1505376344086023E-2</v>
      </c>
    </row>
    <row r="52" spans="1:13">
      <c r="H52">
        <f>SUM(H9:H51)</f>
        <v>4875</v>
      </c>
      <c r="I52">
        <f>SUM(I9:I51)</f>
        <v>4139334</v>
      </c>
      <c r="J52" s="77">
        <f>(H52/I52)</f>
        <v>1.177725692104092E-3</v>
      </c>
      <c r="K52">
        <v>51</v>
      </c>
      <c r="L52">
        <f>SUM(L9:L51)</f>
        <v>7998</v>
      </c>
      <c r="M52" s="77">
        <f>(K52/L52)</f>
        <v>6.3765941485371342E-3</v>
      </c>
    </row>
  </sheetData>
  <mergeCells count="4">
    <mergeCell ref="A7:A8"/>
    <mergeCell ref="B7:G7"/>
    <mergeCell ref="H7:J7"/>
    <mergeCell ref="K7:M7"/>
  </mergeCells>
  <conditionalFormatting sqref="B7:B8">
    <cfRule type="duplicateValues" dxfId="12" priority="14"/>
  </conditionalFormatting>
  <conditionalFormatting sqref="B9">
    <cfRule type="duplicateValues" dxfId="11" priority="13"/>
  </conditionalFormatting>
  <conditionalFormatting sqref="B10">
    <cfRule type="duplicateValues" dxfId="10" priority="12"/>
  </conditionalFormatting>
  <conditionalFormatting sqref="B14">
    <cfRule type="duplicateValues" dxfId="9" priority="1"/>
    <cfRule type="duplicateValues" dxfId="8" priority="2"/>
    <cfRule type="duplicateValues" dxfId="7" priority="3"/>
  </conditionalFormatting>
  <conditionalFormatting sqref="B15:B20 B11:B13 B22:B32 B34:B51">
    <cfRule type="duplicateValues" dxfId="6" priority="37"/>
  </conditionalFormatting>
  <conditionalFormatting sqref="B21">
    <cfRule type="duplicateValues" dxfId="5" priority="7"/>
    <cfRule type="duplicateValues" dxfId="4" priority="8"/>
    <cfRule type="duplicateValues" dxfId="3" priority="9"/>
  </conditionalFormatting>
  <conditionalFormatting sqref="B33">
    <cfRule type="duplicateValues" dxfId="2" priority="4"/>
    <cfRule type="duplicateValues" dxfId="1" priority="5"/>
    <cfRule type="duplicateValues" dxfId="0" priority="6"/>
  </conditionalFormatting>
  <hyperlinks>
    <hyperlink ref="F9" r:id="rId1" display="http://www.ncbi.nlm.nih.gov/snp/rs41276886" xr:uid="{00000000-0004-0000-0000-000000000000}"/>
    <hyperlink ref="F10" r:id="rId2" display="http://www.ncbi.nlm.nih.gov/snp/rs121917956" xr:uid="{00000000-0004-0000-0000-000001000000}"/>
    <hyperlink ref="A4" r:id="rId3" xr:uid="{BF04E4A7-9F50-4C0F-AA01-66917644642D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Maher</dc:creator>
  <cp:lastModifiedBy>Heidi Sutherland</cp:lastModifiedBy>
  <dcterms:created xsi:type="dcterms:W3CDTF">2024-02-27T00:18:40Z</dcterms:created>
  <dcterms:modified xsi:type="dcterms:W3CDTF">2026-04-25T09:33:07Z</dcterms:modified>
</cp:coreProperties>
</file>