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实验结果\Tnp\Tn7\文章\附件\"/>
    </mc:Choice>
  </mc:AlternateContent>
  <xr:revisionPtr revIDLastSave="0" documentId="13_ncr:1_{CF71BD07-8DB6-487C-9C4C-B1128EE4B56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ig.2" sheetId="2" r:id="rId1"/>
    <sheet name="fig.3" sheetId="3" r:id="rId2"/>
    <sheet name="fig.4" sheetId="11" r:id="rId3"/>
    <sheet name="fig.5." sheetId="4" r:id="rId4"/>
    <sheet name="fig.6" sheetId="5" r:id="rId5"/>
    <sheet name="figs.1" sheetId="1" r:id="rId6"/>
    <sheet name="figs.2" sheetId="10" r:id="rId7"/>
    <sheet name="figs.6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0" i="11" l="1"/>
  <c r="T79" i="11"/>
  <c r="T78" i="11"/>
  <c r="S80" i="11"/>
  <c r="S79" i="11"/>
  <c r="S78" i="11"/>
  <c r="S77" i="11"/>
  <c r="H58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27" i="5"/>
  <c r="H3" i="12"/>
  <c r="H4" i="12"/>
  <c r="I19" i="3"/>
  <c r="I20" i="3"/>
  <c r="I21" i="3"/>
  <c r="I22" i="3"/>
  <c r="I18" i="3"/>
  <c r="H19" i="3"/>
  <c r="H20" i="3"/>
  <c r="H21" i="3"/>
  <c r="H22" i="3"/>
  <c r="H18" i="3"/>
  <c r="L5" i="4"/>
  <c r="L6" i="4"/>
  <c r="L7" i="4"/>
  <c r="L8" i="4"/>
  <c r="L9" i="4"/>
  <c r="L4" i="4"/>
  <c r="K5" i="4"/>
  <c r="K6" i="4"/>
  <c r="K4" i="4"/>
  <c r="K8" i="4"/>
  <c r="K9" i="4"/>
  <c r="K7" i="4"/>
  <c r="M14" i="5"/>
  <c r="M15" i="5"/>
  <c r="M16" i="5"/>
  <c r="M17" i="5"/>
  <c r="M13" i="5"/>
  <c r="L14" i="5"/>
  <c r="L15" i="5"/>
  <c r="L16" i="5"/>
  <c r="L17" i="5"/>
  <c r="L13" i="5"/>
  <c r="K14" i="5"/>
  <c r="K15" i="5"/>
  <c r="K16" i="5"/>
  <c r="K17" i="5"/>
  <c r="K13" i="5"/>
  <c r="F9" i="5"/>
  <c r="F4" i="5"/>
  <c r="F6" i="5"/>
  <c r="F7" i="5"/>
  <c r="F8" i="5"/>
  <c r="E5" i="5"/>
  <c r="E6" i="5"/>
  <c r="E7" i="5"/>
  <c r="E8" i="5"/>
  <c r="E9" i="5"/>
  <c r="E4" i="5"/>
  <c r="M22" i="5"/>
  <c r="M23" i="5"/>
  <c r="M21" i="5"/>
  <c r="L22" i="5"/>
  <c r="L23" i="5"/>
  <c r="L21" i="5"/>
  <c r="K22" i="5"/>
  <c r="K23" i="5"/>
  <c r="K21" i="5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3" i="11"/>
  <c r="R73" i="11"/>
  <c r="R74" i="11"/>
  <c r="R75" i="11"/>
  <c r="R76" i="11"/>
  <c r="R72" i="11"/>
  <c r="S73" i="11"/>
  <c r="S74" i="11"/>
  <c r="S75" i="11"/>
  <c r="S76" i="11"/>
  <c r="S72" i="11"/>
  <c r="Q73" i="11"/>
  <c r="Q74" i="11"/>
  <c r="Q75" i="11"/>
  <c r="Q76" i="11"/>
  <c r="Q72" i="11"/>
  <c r="P73" i="11"/>
  <c r="P74" i="11"/>
  <c r="P75" i="11"/>
  <c r="P76" i="11"/>
  <c r="P72" i="11"/>
  <c r="O73" i="11"/>
  <c r="O74" i="11"/>
  <c r="O75" i="11"/>
  <c r="O76" i="11"/>
  <c r="O72" i="11"/>
  <c r="N73" i="11"/>
  <c r="N74" i="11"/>
  <c r="N75" i="11"/>
  <c r="N76" i="11"/>
  <c r="N72" i="11"/>
  <c r="E27" i="2"/>
  <c r="F3" i="5"/>
  <c r="E3" i="5"/>
  <c r="E25" i="2"/>
  <c r="E23" i="2"/>
  <c r="E21" i="2"/>
  <c r="E19" i="2"/>
  <c r="E17" i="2"/>
  <c r="E15" i="2"/>
  <c r="E13" i="2"/>
  <c r="E11" i="2"/>
  <c r="E9" i="2"/>
  <c r="E7" i="2"/>
  <c r="E5" i="2"/>
  <c r="E3" i="2"/>
</calcChain>
</file>

<file path=xl/sharedStrings.xml><?xml version="1.0" encoding="utf-8"?>
<sst xmlns="http://schemas.openxmlformats.org/spreadsheetml/2006/main" count="763" uniqueCount="599">
  <si>
    <t>#family</t>
  </si>
  <si>
    <t>Enterobacteriaceae</t>
  </si>
  <si>
    <t>Bacillaceae</t>
  </si>
  <si>
    <t>Lactobacillaceae</t>
  </si>
  <si>
    <t>Peptostreptococcaceae</t>
  </si>
  <si>
    <t>Burkholderiaceae</t>
  </si>
  <si>
    <t>Enterococcaceae</t>
  </si>
  <si>
    <t>Clostridiaceae</t>
    <phoneticPr fontId="1" type="noConversion"/>
  </si>
  <si>
    <t>Morganellaceae</t>
  </si>
  <si>
    <t>Streptomycetaceae</t>
  </si>
  <si>
    <t>Moraxellaceae</t>
  </si>
  <si>
    <t>genome containing TnpB</t>
  </si>
  <si>
    <t>fig2. b</t>
    <phoneticPr fontId="1" type="noConversion"/>
  </si>
  <si>
    <t>ISLde4-NT</t>
  </si>
  <si>
    <t>ISLde4-T</t>
  </si>
  <si>
    <t>ISLde5-NT</t>
  </si>
  <si>
    <t>ISLde5-T</t>
  </si>
  <si>
    <t>ISLde6-NT</t>
  </si>
  <si>
    <t>ISLde6-T</t>
  </si>
  <si>
    <t>ISLag3-NT</t>
  </si>
  <si>
    <t>ISLag3-T</t>
  </si>
  <si>
    <t>ISLhe6-NT</t>
  </si>
  <si>
    <t>ISLhe6-T</t>
  </si>
  <si>
    <t>ISLam-NT</t>
  </si>
  <si>
    <t>ISLam-T</t>
  </si>
  <si>
    <t>ISLfe4-NT</t>
  </si>
  <si>
    <t>ISLfe4-T</t>
  </si>
  <si>
    <t>ISLru3-NT</t>
  </si>
  <si>
    <t>ISLru3-T</t>
  </si>
  <si>
    <t>ISLhe7-NT</t>
  </si>
  <si>
    <t>ISLhe7-T</t>
  </si>
  <si>
    <t>ISLeq-NT</t>
  </si>
  <si>
    <t>ISLeq-T</t>
  </si>
  <si>
    <t>ISLag4-NT</t>
  </si>
  <si>
    <t>ISLag4-T</t>
  </si>
  <si>
    <t>ISLre3-NT</t>
  </si>
  <si>
    <t>ISLre3-T</t>
  </si>
  <si>
    <t>ISDra2-NT</t>
  </si>
  <si>
    <t>ISDra2-T</t>
  </si>
  <si>
    <t>\</t>
    <phoneticPr fontId="1" type="noConversion"/>
  </si>
  <si>
    <t>fig2. c</t>
    <phoneticPr fontId="1" type="noConversion"/>
  </si>
  <si>
    <t>ttcat</t>
    <phoneticPr fontId="1" type="noConversion"/>
  </si>
  <si>
    <t>tttaa</t>
    <phoneticPr fontId="1" type="noConversion"/>
  </si>
  <si>
    <t>ttgtt</t>
    <phoneticPr fontId="1" type="noConversion"/>
  </si>
  <si>
    <t>ttgat</t>
    <phoneticPr fontId="1" type="noConversion"/>
  </si>
  <si>
    <t>tttat</t>
    <phoneticPr fontId="1" type="noConversion"/>
  </si>
  <si>
    <t>ISLde6-T1</t>
    <phoneticPr fontId="1" type="noConversion"/>
  </si>
  <si>
    <t>ISLde6-T2</t>
  </si>
  <si>
    <t>ISLde6-T3</t>
  </si>
  <si>
    <t>ISLde6-T4</t>
  </si>
  <si>
    <t>ISLde6-T5</t>
  </si>
  <si>
    <t>ISLam-T1</t>
    <phoneticPr fontId="1" type="noConversion"/>
  </si>
  <si>
    <t>ISLam-T2</t>
  </si>
  <si>
    <t>ISLam-T3</t>
  </si>
  <si>
    <t>ISLam-T4</t>
  </si>
  <si>
    <t>ISLam-T5</t>
  </si>
  <si>
    <t>ISLfe4-T1</t>
    <phoneticPr fontId="1" type="noConversion"/>
  </si>
  <si>
    <t>ISLfe4-T2</t>
  </si>
  <si>
    <t>ISLfe4-T3</t>
  </si>
  <si>
    <t>ISLfe4-T4</t>
  </si>
  <si>
    <t>ISLfe4-T5</t>
  </si>
  <si>
    <t>ISLhe7-T1</t>
    <phoneticPr fontId="1" type="noConversion"/>
  </si>
  <si>
    <t>ISLhe7-T2</t>
  </si>
  <si>
    <t>ISLhe7-T3</t>
  </si>
  <si>
    <t>ISLhe7-T4</t>
  </si>
  <si>
    <t>ISLhe7-T5</t>
  </si>
  <si>
    <t>ISDra2-T1</t>
    <phoneticPr fontId="1" type="noConversion"/>
  </si>
  <si>
    <t>ISDra2-T2</t>
  </si>
  <si>
    <t>ISDra2-T3</t>
  </si>
  <si>
    <t>ISDra2-T4</t>
  </si>
  <si>
    <t>ISDra2-T5</t>
  </si>
  <si>
    <t>TTTGGGATGTTTTACTTGAA</t>
  </si>
  <si>
    <t>TCAAAAATGGTATAGCAGTT</t>
  </si>
  <si>
    <t>AAGATTTTGGCGTTCCATTT</t>
  </si>
  <si>
    <t>AACCGCACATGCGGCAGACA</t>
  </si>
  <si>
    <t>TTCCACGCTTGCTTGCGGAA</t>
  </si>
  <si>
    <t>CTTTTGTATGTTTGTCTCCA</t>
  </si>
  <si>
    <t>GTGACCTACTTTTCTGTTAG</t>
  </si>
  <si>
    <t>TAAAGCAAGAAGAAGAAGTT</t>
  </si>
  <si>
    <t>TGATATACTTGTACAGCAAA</t>
  </si>
  <si>
    <t>ACATGAAATGCTCCATAATA</t>
  </si>
  <si>
    <t>CTCAAATGAGCTTCAAATTG</t>
  </si>
  <si>
    <t>TGCATTTTCTGCCAACAACT</t>
  </si>
  <si>
    <t>GCTTGCGTCACTTCTCAATT</t>
  </si>
  <si>
    <t>TGGAATATCAGTTCTACCTG</t>
  </si>
  <si>
    <t>Ctrl</t>
  </si>
  <si>
    <t>GCGTTCCCTAAAACACCAGC</t>
  </si>
  <si>
    <t>fig.3c</t>
    <phoneticPr fontId="1" type="noConversion"/>
  </si>
  <si>
    <t>Mis-12</t>
    <phoneticPr fontId="1" type="noConversion"/>
  </si>
  <si>
    <t>Mis-34</t>
    <phoneticPr fontId="1" type="noConversion"/>
  </si>
  <si>
    <t>Mis-56</t>
    <phoneticPr fontId="1" type="noConversion"/>
  </si>
  <si>
    <t>Mis-78</t>
    <phoneticPr fontId="1" type="noConversion"/>
  </si>
  <si>
    <t>Mis-910</t>
    <phoneticPr fontId="1" type="noConversion"/>
  </si>
  <si>
    <t>Mis-1112</t>
    <phoneticPr fontId="1" type="noConversion"/>
  </si>
  <si>
    <t>Mis-1314</t>
    <phoneticPr fontId="1" type="noConversion"/>
  </si>
  <si>
    <t>Mis-1516</t>
    <phoneticPr fontId="1" type="noConversion"/>
  </si>
  <si>
    <t>Mis-1718</t>
    <phoneticPr fontId="1" type="noConversion"/>
  </si>
  <si>
    <t>Mis-1920</t>
    <phoneticPr fontId="1" type="noConversion"/>
  </si>
  <si>
    <t>fig.3e</t>
    <phoneticPr fontId="1" type="noConversion"/>
  </si>
  <si>
    <t>fig.3f</t>
    <phoneticPr fontId="1" type="noConversion"/>
  </si>
  <si>
    <t>fig.3g</t>
    <phoneticPr fontId="1" type="noConversion"/>
  </si>
  <si>
    <t>atgat</t>
    <phoneticPr fontId="1" type="noConversion"/>
  </si>
  <si>
    <t>ctgat</t>
    <phoneticPr fontId="1" type="noConversion"/>
  </si>
  <si>
    <t>gtgat</t>
    <phoneticPr fontId="1" type="noConversion"/>
  </si>
  <si>
    <t>tagat</t>
    <phoneticPr fontId="1" type="noConversion"/>
  </si>
  <si>
    <t>tcgat</t>
    <phoneticPr fontId="1" type="noConversion"/>
  </si>
  <si>
    <t>tggat</t>
    <phoneticPr fontId="1" type="noConversion"/>
  </si>
  <si>
    <t>ttaat</t>
    <phoneticPr fontId="1" type="noConversion"/>
  </si>
  <si>
    <t>ttgct</t>
    <phoneticPr fontId="1" type="noConversion"/>
  </si>
  <si>
    <t>ttggt</t>
    <phoneticPr fontId="1" type="noConversion"/>
  </si>
  <si>
    <t>ttgaa</t>
    <phoneticPr fontId="1" type="noConversion"/>
  </si>
  <si>
    <t>ttgac</t>
    <phoneticPr fontId="1" type="noConversion"/>
  </si>
  <si>
    <t>ttgag</t>
    <phoneticPr fontId="1" type="noConversion"/>
  </si>
  <si>
    <t>attaa</t>
    <phoneticPr fontId="1" type="noConversion"/>
  </si>
  <si>
    <t>cttaa</t>
    <phoneticPr fontId="1" type="noConversion"/>
  </si>
  <si>
    <t>gttaa</t>
    <phoneticPr fontId="1" type="noConversion"/>
  </si>
  <si>
    <t>tataa</t>
    <phoneticPr fontId="1" type="noConversion"/>
  </si>
  <si>
    <t>tctaa</t>
    <phoneticPr fontId="1" type="noConversion"/>
  </si>
  <si>
    <t>tgtaa</t>
    <phoneticPr fontId="1" type="noConversion"/>
  </si>
  <si>
    <t>ttaaa</t>
    <phoneticPr fontId="1" type="noConversion"/>
  </si>
  <si>
    <t>ttcaa</t>
    <phoneticPr fontId="1" type="noConversion"/>
  </si>
  <si>
    <t>tttta</t>
    <phoneticPr fontId="1" type="noConversion"/>
  </si>
  <si>
    <t>tttca</t>
    <phoneticPr fontId="1" type="noConversion"/>
  </si>
  <si>
    <t>tttga</t>
    <phoneticPr fontId="1" type="noConversion"/>
  </si>
  <si>
    <t>tttac</t>
    <phoneticPr fontId="1" type="noConversion"/>
  </si>
  <si>
    <t>tttag</t>
    <phoneticPr fontId="1" type="noConversion"/>
  </si>
  <si>
    <t>TAM</t>
    <phoneticPr fontId="1" type="noConversion"/>
  </si>
  <si>
    <t>TAM(3N)</t>
    <phoneticPr fontId="1" type="noConversion"/>
  </si>
  <si>
    <t>AAA</t>
    <phoneticPr fontId="1" type="noConversion"/>
  </si>
  <si>
    <t>AAT</t>
    <phoneticPr fontId="1" type="noConversion"/>
  </si>
  <si>
    <t>AAC</t>
    <phoneticPr fontId="1" type="noConversion"/>
  </si>
  <si>
    <t>AAG</t>
    <phoneticPr fontId="1" type="noConversion"/>
  </si>
  <si>
    <t>ATA</t>
    <phoneticPr fontId="1" type="noConversion"/>
  </si>
  <si>
    <t>ATT</t>
    <phoneticPr fontId="1" type="noConversion"/>
  </si>
  <si>
    <t>ATC</t>
    <phoneticPr fontId="1" type="noConversion"/>
  </si>
  <si>
    <t>ATG</t>
    <phoneticPr fontId="1" type="noConversion"/>
  </si>
  <si>
    <t>ACA</t>
    <phoneticPr fontId="1" type="noConversion"/>
  </si>
  <si>
    <t>ACT</t>
    <phoneticPr fontId="1" type="noConversion"/>
  </si>
  <si>
    <t>ACC</t>
    <phoneticPr fontId="1" type="noConversion"/>
  </si>
  <si>
    <t>ACG</t>
    <phoneticPr fontId="1" type="noConversion"/>
  </si>
  <si>
    <t>AGA</t>
    <phoneticPr fontId="1" type="noConversion"/>
  </si>
  <si>
    <t>AGT</t>
    <phoneticPr fontId="1" type="noConversion"/>
  </si>
  <si>
    <t>AGC</t>
    <phoneticPr fontId="1" type="noConversion"/>
  </si>
  <si>
    <t>AGG</t>
    <phoneticPr fontId="1" type="noConversion"/>
  </si>
  <si>
    <t>TAA</t>
    <phoneticPr fontId="1" type="noConversion"/>
  </si>
  <si>
    <t>TAT</t>
    <phoneticPr fontId="1" type="noConversion"/>
  </si>
  <si>
    <t>TAC</t>
    <phoneticPr fontId="1" type="noConversion"/>
  </si>
  <si>
    <t>TAG</t>
    <phoneticPr fontId="1" type="noConversion"/>
  </si>
  <si>
    <t>TTA</t>
    <phoneticPr fontId="1" type="noConversion"/>
  </si>
  <si>
    <t>TTT</t>
    <phoneticPr fontId="1" type="noConversion"/>
  </si>
  <si>
    <t>TTC</t>
    <phoneticPr fontId="1" type="noConversion"/>
  </si>
  <si>
    <t>TTG</t>
    <phoneticPr fontId="1" type="noConversion"/>
  </si>
  <si>
    <t>TCA</t>
    <phoneticPr fontId="1" type="noConversion"/>
  </si>
  <si>
    <t>TCT</t>
    <phoneticPr fontId="1" type="noConversion"/>
  </si>
  <si>
    <t>TCC</t>
    <phoneticPr fontId="1" type="noConversion"/>
  </si>
  <si>
    <t>TCG</t>
    <phoneticPr fontId="1" type="noConversion"/>
  </si>
  <si>
    <t>TGA</t>
    <phoneticPr fontId="1" type="noConversion"/>
  </si>
  <si>
    <t>TGT</t>
    <phoneticPr fontId="1" type="noConversion"/>
  </si>
  <si>
    <t>TGC</t>
    <phoneticPr fontId="1" type="noConversion"/>
  </si>
  <si>
    <t>TGG</t>
    <phoneticPr fontId="1" type="noConversion"/>
  </si>
  <si>
    <t>CAA</t>
    <phoneticPr fontId="1" type="noConversion"/>
  </si>
  <si>
    <t>CAT</t>
    <phoneticPr fontId="1" type="noConversion"/>
  </si>
  <si>
    <t>CAC</t>
    <phoneticPr fontId="1" type="noConversion"/>
  </si>
  <si>
    <t>CAG</t>
    <phoneticPr fontId="1" type="noConversion"/>
  </si>
  <si>
    <t>CTA</t>
    <phoneticPr fontId="1" type="noConversion"/>
  </si>
  <si>
    <t>CTT</t>
    <phoneticPr fontId="1" type="noConversion"/>
  </si>
  <si>
    <t>CTC</t>
    <phoneticPr fontId="1" type="noConversion"/>
  </si>
  <si>
    <t>CTG</t>
    <phoneticPr fontId="1" type="noConversion"/>
  </si>
  <si>
    <t>CCA</t>
    <phoneticPr fontId="1" type="noConversion"/>
  </si>
  <si>
    <t>CCT</t>
    <phoneticPr fontId="1" type="noConversion"/>
  </si>
  <si>
    <t>CCC</t>
    <phoneticPr fontId="1" type="noConversion"/>
  </si>
  <si>
    <t>CCG</t>
    <phoneticPr fontId="1" type="noConversion"/>
  </si>
  <si>
    <t>CGA</t>
    <phoneticPr fontId="1" type="noConversion"/>
  </si>
  <si>
    <t>CGT</t>
    <phoneticPr fontId="1" type="noConversion"/>
  </si>
  <si>
    <t>CGC</t>
    <phoneticPr fontId="1" type="noConversion"/>
  </si>
  <si>
    <t>CGG</t>
    <phoneticPr fontId="1" type="noConversion"/>
  </si>
  <si>
    <t>GAA</t>
    <phoneticPr fontId="1" type="noConversion"/>
  </si>
  <si>
    <t>GAT</t>
    <phoneticPr fontId="1" type="noConversion"/>
  </si>
  <si>
    <t>GAC</t>
    <phoneticPr fontId="1" type="noConversion"/>
  </si>
  <si>
    <t>GAG</t>
    <phoneticPr fontId="1" type="noConversion"/>
  </si>
  <si>
    <t>GTA</t>
    <phoneticPr fontId="1" type="noConversion"/>
  </si>
  <si>
    <t>GTT</t>
    <phoneticPr fontId="1" type="noConversion"/>
  </si>
  <si>
    <t>GTC</t>
    <phoneticPr fontId="1" type="noConversion"/>
  </si>
  <si>
    <t>GTG</t>
    <phoneticPr fontId="1" type="noConversion"/>
  </si>
  <si>
    <t>GCA</t>
    <phoneticPr fontId="1" type="noConversion"/>
  </si>
  <si>
    <t>GCT</t>
    <phoneticPr fontId="1" type="noConversion"/>
  </si>
  <si>
    <t>GCC</t>
    <phoneticPr fontId="1" type="noConversion"/>
  </si>
  <si>
    <t>GCG</t>
    <phoneticPr fontId="1" type="noConversion"/>
  </si>
  <si>
    <t>GGA</t>
    <phoneticPr fontId="1" type="noConversion"/>
  </si>
  <si>
    <t>GGT</t>
    <phoneticPr fontId="1" type="noConversion"/>
  </si>
  <si>
    <t>GGC</t>
    <phoneticPr fontId="1" type="noConversion"/>
  </si>
  <si>
    <t>GGG</t>
    <phoneticPr fontId="1" type="noConversion"/>
  </si>
  <si>
    <t>10nt</t>
    <phoneticPr fontId="1" type="noConversion"/>
  </si>
  <si>
    <t>12nt</t>
    <phoneticPr fontId="1" type="noConversion"/>
  </si>
  <si>
    <t>14nt</t>
  </si>
  <si>
    <t>16nt</t>
  </si>
  <si>
    <t>18nt</t>
  </si>
  <si>
    <t>20nt</t>
  </si>
  <si>
    <t>22nt</t>
  </si>
  <si>
    <t>24nt</t>
  </si>
  <si>
    <t>26nt</t>
  </si>
  <si>
    <t>28nt</t>
  </si>
  <si>
    <t>30nt</t>
  </si>
  <si>
    <t>fig.4c</t>
    <phoneticPr fontId="1" type="noConversion"/>
  </si>
  <si>
    <t>K62E</t>
  </si>
  <si>
    <t>Y66R</t>
  </si>
  <si>
    <t>N69D</t>
  </si>
  <si>
    <t>N69R</t>
  </si>
  <si>
    <t>K70R</t>
  </si>
  <si>
    <t>S94E</t>
  </si>
  <si>
    <t>S94R</t>
  </si>
  <si>
    <t>H95E</t>
  </si>
  <si>
    <t>T106K</t>
  </si>
  <si>
    <t>T106N</t>
  </si>
  <si>
    <t>T106E</t>
  </si>
  <si>
    <t>Q110K</t>
  </si>
  <si>
    <t>K117R</t>
  </si>
  <si>
    <t>Y151R</t>
  </si>
  <si>
    <t>R152Y</t>
  </si>
  <si>
    <t>S155R</t>
  </si>
  <si>
    <t>N161K</t>
  </si>
  <si>
    <t>Q171P</t>
  </si>
  <si>
    <t>Q171K</t>
  </si>
  <si>
    <t>Q171R</t>
  </si>
  <si>
    <t>D207N</t>
  </si>
  <si>
    <t>K222R</t>
  </si>
  <si>
    <t>S236E</t>
  </si>
  <si>
    <t>S236Q</t>
  </si>
  <si>
    <t>S236R</t>
  </si>
  <si>
    <t>K240R</t>
  </si>
  <si>
    <t>D293R</t>
  </si>
  <si>
    <t>R310H</t>
  </si>
  <si>
    <t>N321R</t>
  </si>
  <si>
    <t>N325D</t>
  </si>
  <si>
    <t>E350N</t>
  </si>
  <si>
    <t>E350K</t>
  </si>
  <si>
    <t>E350R</t>
  </si>
  <si>
    <t>M351L</t>
  </si>
  <si>
    <t>K362R</t>
  </si>
  <si>
    <t>N365R</t>
  </si>
  <si>
    <t>R367T</t>
  </si>
  <si>
    <t>K372N</t>
  </si>
  <si>
    <t>S382Y</t>
  </si>
  <si>
    <t>S382R</t>
  </si>
  <si>
    <t>K386W</t>
  </si>
  <si>
    <t>K386R</t>
  </si>
  <si>
    <t>S400R</t>
  </si>
  <si>
    <t>S400D</t>
  </si>
  <si>
    <t>0min</t>
    <phoneticPr fontId="1" type="noConversion"/>
  </si>
  <si>
    <t>5min</t>
    <phoneticPr fontId="1" type="noConversion"/>
  </si>
  <si>
    <t>10min</t>
    <phoneticPr fontId="1" type="noConversion"/>
  </si>
  <si>
    <t>1min</t>
    <phoneticPr fontId="1" type="noConversion"/>
  </si>
  <si>
    <t>2min</t>
    <phoneticPr fontId="1" type="noConversion"/>
  </si>
  <si>
    <t>30min</t>
    <phoneticPr fontId="1" type="noConversion"/>
  </si>
  <si>
    <t>60min</t>
    <phoneticPr fontId="1" type="noConversion"/>
  </si>
  <si>
    <t>120min</t>
    <phoneticPr fontId="1" type="noConversion"/>
  </si>
  <si>
    <t>0.5min</t>
    <phoneticPr fontId="1" type="noConversion"/>
  </si>
  <si>
    <t xml:space="preserve">SisTnpB </t>
    <phoneticPr fontId="4" type="noConversion"/>
  </si>
  <si>
    <t>ISDra2</t>
    <phoneticPr fontId="4" type="noConversion"/>
  </si>
  <si>
    <t xml:space="preserve">ISDge10 </t>
    <phoneticPr fontId="4" type="noConversion"/>
  </si>
  <si>
    <t xml:space="preserve">ISAba30 </t>
    <phoneticPr fontId="4" type="noConversion"/>
  </si>
  <si>
    <t xml:space="preserve">ISTfu1  </t>
    <phoneticPr fontId="4" type="noConversion"/>
  </si>
  <si>
    <t xml:space="preserve">ISLde4 </t>
    <phoneticPr fontId="4" type="noConversion"/>
  </si>
  <si>
    <t xml:space="preserve">ISLde5  </t>
    <phoneticPr fontId="4" type="noConversion"/>
  </si>
  <si>
    <t xml:space="preserve">ISLde6  </t>
    <phoneticPr fontId="4" type="noConversion"/>
  </si>
  <si>
    <t xml:space="preserve">ISLag3  </t>
    <phoneticPr fontId="4" type="noConversion"/>
  </si>
  <si>
    <t xml:space="preserve">ISLhe6 </t>
    <phoneticPr fontId="4" type="noConversion"/>
  </si>
  <si>
    <t xml:space="preserve">ISLam </t>
    <phoneticPr fontId="4" type="noConversion"/>
  </si>
  <si>
    <t xml:space="preserve">ISLfe4  </t>
    <phoneticPr fontId="4" type="noConversion"/>
  </si>
  <si>
    <t xml:space="preserve">ISLru3  </t>
    <phoneticPr fontId="4" type="noConversion"/>
  </si>
  <si>
    <t xml:space="preserve">ISLhe7   </t>
    <phoneticPr fontId="4" type="noConversion"/>
  </si>
  <si>
    <t xml:space="preserve">ISLeq </t>
    <phoneticPr fontId="4" type="noConversion"/>
  </si>
  <si>
    <t xml:space="preserve">ISLag4  </t>
    <phoneticPr fontId="4" type="noConversion"/>
  </si>
  <si>
    <t xml:space="preserve">ISLre3  </t>
    <phoneticPr fontId="4" type="noConversion"/>
  </si>
  <si>
    <t xml:space="preserve">ISLke  </t>
    <phoneticPr fontId="4" type="noConversion"/>
  </si>
  <si>
    <t xml:space="preserve">ISLin  </t>
    <phoneticPr fontId="4" type="noConversion"/>
  </si>
  <si>
    <t xml:space="preserve">ISLsa  </t>
    <phoneticPr fontId="4" type="noConversion"/>
  </si>
  <si>
    <t xml:space="preserve">ISCfu  </t>
    <phoneticPr fontId="4" type="noConversion"/>
  </si>
  <si>
    <t xml:space="preserve">ISCal  </t>
    <phoneticPr fontId="4" type="noConversion"/>
  </si>
  <si>
    <t xml:space="preserve">ISLac  </t>
    <phoneticPr fontId="4" type="noConversion"/>
  </si>
  <si>
    <t xml:space="preserve">ISLde  </t>
    <phoneticPr fontId="4" type="noConversion"/>
  </si>
  <si>
    <t xml:space="preserve">ISLcr  </t>
    <phoneticPr fontId="4" type="noConversion"/>
  </si>
  <si>
    <t xml:space="preserve">ISSha  </t>
    <phoneticPr fontId="4" type="noConversion"/>
  </si>
  <si>
    <t xml:space="preserve">ISLmu  </t>
    <phoneticPr fontId="4" type="noConversion"/>
  </si>
  <si>
    <t xml:space="preserve">ISLcr2  </t>
    <phoneticPr fontId="4" type="noConversion"/>
  </si>
  <si>
    <t xml:space="preserve">ISLca  </t>
    <phoneticPr fontId="4" type="noConversion"/>
  </si>
  <si>
    <t xml:space="preserve">ISAco </t>
    <phoneticPr fontId="4" type="noConversion"/>
  </si>
  <si>
    <t xml:space="preserve">ISLmu2  </t>
    <phoneticPr fontId="4" type="noConversion"/>
  </si>
  <si>
    <t xml:space="preserve">ISLko  </t>
    <phoneticPr fontId="4" type="noConversion"/>
  </si>
  <si>
    <t xml:space="preserve">ISCsp  </t>
    <phoneticPr fontId="4" type="noConversion"/>
  </si>
  <si>
    <t xml:space="preserve">ISSpa  </t>
    <phoneticPr fontId="4" type="noConversion"/>
  </si>
  <si>
    <t xml:space="preserve">ISSsi  </t>
    <phoneticPr fontId="4" type="noConversion"/>
  </si>
  <si>
    <t xml:space="preserve">ISLmu3 </t>
    <phoneticPr fontId="4" type="noConversion"/>
  </si>
  <si>
    <t xml:space="preserve">ISLsa2  </t>
    <phoneticPr fontId="4" type="noConversion"/>
  </si>
  <si>
    <t xml:space="preserve">ISLpa  </t>
    <phoneticPr fontId="4" type="noConversion"/>
  </si>
  <si>
    <t xml:space="preserve">ISSsi2  </t>
    <phoneticPr fontId="4" type="noConversion"/>
  </si>
  <si>
    <t xml:space="preserve">ISSha2  </t>
    <phoneticPr fontId="4" type="noConversion"/>
  </si>
  <si>
    <t xml:space="preserve">ISSha3  </t>
    <phoneticPr fontId="4" type="noConversion"/>
  </si>
  <si>
    <t xml:space="preserve">ISLru2  </t>
    <phoneticPr fontId="4" type="noConversion"/>
  </si>
  <si>
    <t xml:space="preserve">ISLba  </t>
    <phoneticPr fontId="4" type="noConversion"/>
  </si>
  <si>
    <t xml:space="preserve">ISLfe2  </t>
    <phoneticPr fontId="4" type="noConversion"/>
  </si>
  <si>
    <t xml:space="preserve">ISLpa2  </t>
    <phoneticPr fontId="4" type="noConversion"/>
  </si>
  <si>
    <t xml:space="preserve">ISCfu2  </t>
    <phoneticPr fontId="4" type="noConversion"/>
  </si>
  <si>
    <t xml:space="preserve">ISLhi  </t>
    <phoneticPr fontId="4" type="noConversion"/>
  </si>
  <si>
    <t xml:space="preserve">ISLac2  </t>
    <phoneticPr fontId="4" type="noConversion"/>
  </si>
  <si>
    <t xml:space="preserve">ISSpe  </t>
    <phoneticPr fontId="4" type="noConversion"/>
  </si>
  <si>
    <t xml:space="preserve">ISLdo  </t>
    <phoneticPr fontId="4" type="noConversion"/>
  </si>
  <si>
    <t xml:space="preserve">ISLsp  </t>
    <phoneticPr fontId="4" type="noConversion"/>
  </si>
  <si>
    <t xml:space="preserve">ISLsp2  </t>
    <phoneticPr fontId="4" type="noConversion"/>
  </si>
  <si>
    <t xml:space="preserve">ISLde2  </t>
    <phoneticPr fontId="4" type="noConversion"/>
  </si>
  <si>
    <t xml:space="preserve">ISLhe3  </t>
    <phoneticPr fontId="4" type="noConversion"/>
  </si>
  <si>
    <t xml:space="preserve">ISLde3  </t>
    <phoneticPr fontId="4" type="noConversion"/>
  </si>
  <si>
    <t xml:space="preserve">ISLfe3  </t>
    <phoneticPr fontId="4" type="noConversion"/>
  </si>
  <si>
    <t xml:space="preserve">ISLfe  </t>
    <phoneticPr fontId="4" type="noConversion"/>
  </si>
  <si>
    <t xml:space="preserve">ISLhe4 </t>
    <phoneticPr fontId="4" type="noConversion"/>
  </si>
  <si>
    <t xml:space="preserve">ISLfe5  </t>
    <phoneticPr fontId="4" type="noConversion"/>
  </si>
  <si>
    <t xml:space="preserve">ISLan  </t>
    <phoneticPr fontId="4" type="noConversion"/>
  </si>
  <si>
    <t xml:space="preserve">ISLin2  </t>
    <phoneticPr fontId="4" type="noConversion"/>
  </si>
  <si>
    <t xml:space="preserve">ISLhe5  </t>
    <phoneticPr fontId="4" type="noConversion"/>
  </si>
  <si>
    <t xml:space="preserve">ISLru  </t>
    <phoneticPr fontId="4" type="noConversion"/>
  </si>
  <si>
    <t xml:space="preserve">ISLag  </t>
    <phoneticPr fontId="4" type="noConversion"/>
  </si>
  <si>
    <t xml:space="preserve">ISLpa3  </t>
    <phoneticPr fontId="4" type="noConversion"/>
  </si>
  <si>
    <t xml:space="preserve">ISLhe  </t>
    <phoneticPr fontId="4" type="noConversion"/>
  </si>
  <si>
    <t xml:space="preserve">ISLag2  </t>
    <phoneticPr fontId="4" type="noConversion"/>
  </si>
  <si>
    <t xml:space="preserve">ISLre2  </t>
    <phoneticPr fontId="4" type="noConversion"/>
  </si>
  <si>
    <t>ISLhe2</t>
    <phoneticPr fontId="4" type="noConversion"/>
  </si>
  <si>
    <t xml:space="preserve">ISLre </t>
    <phoneticPr fontId="4" type="noConversion"/>
  </si>
  <si>
    <t>TnpB</t>
    <phoneticPr fontId="1" type="noConversion"/>
  </si>
  <si>
    <t>the copy number in orignal genome</t>
    <phoneticPr fontId="1" type="noConversion"/>
  </si>
  <si>
    <t>ATGTTCTGAGACGTAAGAAA</t>
  </si>
  <si>
    <t>TTTGGCATCGGTTCGGTTCT</t>
  </si>
  <si>
    <t>TTTGGCTTTGATTTTGGCAT</t>
    <phoneticPr fontId="1" type="noConversion"/>
  </si>
  <si>
    <t>GTTAGTGTCAAAAATTATAT</t>
  </si>
  <si>
    <t>TAAATGCTCTTTTTGAATAT</t>
  </si>
  <si>
    <t>AGGTCTTCGACGTCGAAGAC(NT)</t>
  </si>
  <si>
    <t>CAGGTTCTGAATAACTTATA</t>
  </si>
  <si>
    <t>TCCTCTTGTTCAGGAAAAGT</t>
  </si>
  <si>
    <t>GATGAATATTAAGGACAATC</t>
  </si>
  <si>
    <t>GATGAATATTAAGGACAATC</t>
    <phoneticPr fontId="1" type="noConversion"/>
  </si>
  <si>
    <t>TTGCGCATGGATATAGTTAA</t>
  </si>
  <si>
    <t>CAAAGTGACGTGGCAGTTTA</t>
  </si>
  <si>
    <t>TGCGCATACTGCAGCTAATT</t>
  </si>
  <si>
    <t>CTAGATTTTCGCGATTTACC</t>
  </si>
  <si>
    <t>GACGACCAATAATAGTATCA</t>
  </si>
  <si>
    <t>GTTAACTTCGATAGTTGGCA</t>
  </si>
  <si>
    <t>ACTAAGACCATCACGACGCA</t>
  </si>
  <si>
    <t>GTTAAACGAAAATAATAACG</t>
  </si>
  <si>
    <t>ISLam cleavage ratio(%)</t>
    <phoneticPr fontId="1" type="noConversion"/>
  </si>
  <si>
    <t>ISLde6 cleavage ratio(%)</t>
    <phoneticPr fontId="1" type="noConversion"/>
  </si>
  <si>
    <t>ISLam interferency efficiency(%)</t>
    <phoneticPr fontId="1" type="noConversion"/>
  </si>
  <si>
    <t>ISLde6 interferency efficiency(%)</t>
    <phoneticPr fontId="1" type="noConversion"/>
  </si>
  <si>
    <r>
      <t>20</t>
    </r>
    <r>
      <rPr>
        <sz val="11"/>
        <color theme="1"/>
        <rFont val="等线"/>
        <family val="2"/>
      </rPr>
      <t>℃</t>
    </r>
    <phoneticPr fontId="1" type="noConversion"/>
  </si>
  <si>
    <r>
      <t>25</t>
    </r>
    <r>
      <rPr>
        <sz val="11"/>
        <color theme="1"/>
        <rFont val="等线"/>
        <family val="2"/>
      </rPr>
      <t>℃</t>
    </r>
    <phoneticPr fontId="1" type="noConversion"/>
  </si>
  <si>
    <r>
      <t>30</t>
    </r>
    <r>
      <rPr>
        <sz val="11"/>
        <color theme="1"/>
        <rFont val="等线"/>
        <family val="2"/>
      </rPr>
      <t>℃</t>
    </r>
    <phoneticPr fontId="1" type="noConversion"/>
  </si>
  <si>
    <r>
      <t>37</t>
    </r>
    <r>
      <rPr>
        <sz val="11"/>
        <color theme="1"/>
        <rFont val="等线"/>
        <family val="2"/>
      </rPr>
      <t>℃</t>
    </r>
    <phoneticPr fontId="1" type="noConversion"/>
  </si>
  <si>
    <r>
      <t>42</t>
    </r>
    <r>
      <rPr>
        <sz val="11"/>
        <color theme="1"/>
        <rFont val="等线"/>
        <family val="2"/>
      </rPr>
      <t>℃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</si>
  <si>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</t>
    </r>
    <phoneticPr fontId="1" type="noConversion"/>
  </si>
  <si>
    <t>N4Y</t>
  </si>
  <si>
    <t>G9F</t>
  </si>
  <si>
    <t>F45H</t>
  </si>
  <si>
    <t>P56Y</t>
  </si>
  <si>
    <t>N62R</t>
  </si>
  <si>
    <t>T68R</t>
  </si>
  <si>
    <t>I71R</t>
  </si>
  <si>
    <t>T73R</t>
  </si>
  <si>
    <t>G74R</t>
  </si>
  <si>
    <t>F75R</t>
  </si>
  <si>
    <t>D78R</t>
  </si>
  <si>
    <t>M132R</t>
  </si>
  <si>
    <t>R160K</t>
  </si>
  <si>
    <t>N190R</t>
  </si>
  <si>
    <t>F235Y</t>
  </si>
  <si>
    <t>Q242R</t>
  </si>
  <si>
    <t>F260Y</t>
  </si>
  <si>
    <t>R277E</t>
  </si>
  <si>
    <t>L308R</t>
  </si>
  <si>
    <t>K314R</t>
  </si>
  <si>
    <t>K372R</t>
  </si>
  <si>
    <t>L383K</t>
  </si>
  <si>
    <t>&lt;0.0001</t>
  </si>
  <si>
    <t>&gt;0.9999</t>
  </si>
  <si>
    <t>fig4. d</t>
    <phoneticPr fontId="1" type="noConversion"/>
  </si>
  <si>
    <t>T1</t>
    <phoneticPr fontId="1" type="noConversion"/>
  </si>
  <si>
    <t>T2</t>
    <phoneticPr fontId="1" type="noConversion"/>
  </si>
  <si>
    <t>24h</t>
    <phoneticPr fontId="1" type="noConversion"/>
  </si>
  <si>
    <t>48h</t>
    <phoneticPr fontId="1" type="noConversion"/>
  </si>
  <si>
    <t>72h</t>
    <phoneticPr fontId="1" type="noConversion"/>
  </si>
  <si>
    <t>fig. 6d</t>
    <phoneticPr fontId="1" type="noConversion"/>
  </si>
  <si>
    <t>NTS-1</t>
    <phoneticPr fontId="1" type="noConversion"/>
  </si>
  <si>
    <t>NTS-2</t>
    <phoneticPr fontId="1" type="noConversion"/>
  </si>
  <si>
    <t>NTS-3</t>
    <phoneticPr fontId="1" type="noConversion"/>
  </si>
  <si>
    <t>On target</t>
    <phoneticPr fontId="1" type="noConversion"/>
  </si>
  <si>
    <t>ISLde6 cleavage ratio</t>
    <phoneticPr fontId="1" type="noConversion"/>
  </si>
  <si>
    <t>fig.3d</t>
    <phoneticPr fontId="1" type="noConversion"/>
  </si>
  <si>
    <t>fig5. e</t>
    <phoneticPr fontId="1" type="noConversion"/>
  </si>
  <si>
    <t>fig5. f</t>
    <phoneticPr fontId="1" type="noConversion"/>
  </si>
  <si>
    <t>fig5. g</t>
    <phoneticPr fontId="1" type="noConversion"/>
  </si>
  <si>
    <t>Time (min)</t>
    <phoneticPr fontId="1" type="noConversion"/>
  </si>
  <si>
    <t>fig5. d</t>
    <phoneticPr fontId="1" type="noConversion"/>
  </si>
  <si>
    <t>GATGAATATTAAGGACAATC</t>
    <phoneticPr fontId="1" type="noConversion"/>
  </si>
  <si>
    <t>Residual reducing sugar (g/L)</t>
    <phoneticPr fontId="1" type="noConversion"/>
  </si>
  <si>
    <t>Cumulative mass loss (g)</t>
    <phoneticPr fontId="1" type="noConversion"/>
  </si>
  <si>
    <t>\</t>
    <phoneticPr fontId="1" type="noConversion"/>
  </si>
  <si>
    <t>SpCas9</t>
    <phoneticPr fontId="1" type="noConversion"/>
  </si>
  <si>
    <t>Deletion efficiency(%)</t>
    <phoneticPr fontId="1" type="noConversion"/>
  </si>
  <si>
    <t>ATGTACAAACAATATCCTCC</t>
    <phoneticPr fontId="1" type="noConversion"/>
  </si>
  <si>
    <t>TCGGAGGAGAATATCGGAGG</t>
  </si>
  <si>
    <t>ATGAAAAAAATACTACGAA</t>
  </si>
  <si>
    <t>AGTATTTTTTTCATATCAA</t>
  </si>
  <si>
    <t>GATGGCAAGTTGCAGAGAGG</t>
  </si>
  <si>
    <t>GATGATGGCAAGTTGCAGAG</t>
  </si>
  <si>
    <t>Number</t>
    <phoneticPr fontId="1" type="noConversion"/>
  </si>
  <si>
    <t>ISLde6 cleavage ratio (%)</t>
    <phoneticPr fontId="1" type="noConversion"/>
  </si>
  <si>
    <t>ISLam cleavage ratio (%)</t>
    <phoneticPr fontId="1" type="noConversion"/>
  </si>
  <si>
    <t>Cleavage ratio (%)</t>
    <phoneticPr fontId="1" type="noConversion"/>
  </si>
  <si>
    <t>TnpB-G9F</t>
    <phoneticPr fontId="1" type="noConversion"/>
  </si>
  <si>
    <t>TnpB-E350R</t>
    <phoneticPr fontId="1" type="noConversion"/>
  </si>
  <si>
    <t>TnpB-G9F/E350R</t>
    <phoneticPr fontId="1" type="noConversion"/>
  </si>
  <si>
    <t>The multiple of increase(TnpB-G9F compared to TnpB)</t>
    <phoneticPr fontId="1" type="noConversion"/>
  </si>
  <si>
    <t>The multiple of increase(TnpB-E350R compared to TnpB)</t>
    <phoneticPr fontId="1" type="noConversion"/>
  </si>
  <si>
    <t>The multiple of increase(TnpB-G9F/E350R compared to TnpB)</t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</si>
  <si>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 vs TnpB-G9F)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</si>
  <si>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 vs TnpB-E350R)</t>
    </r>
    <phoneticPr fontId="1" type="noConversion"/>
  </si>
  <si>
    <t>WT</t>
    <phoneticPr fontId="1" type="noConversion"/>
  </si>
  <si>
    <t>WT::GlcA</t>
    <phoneticPr fontId="1" type="noConversion"/>
  </si>
  <si>
    <t>TnpB-Sso7d</t>
    <phoneticPr fontId="1" type="noConversion"/>
  </si>
  <si>
    <t>TnpB-ISLde6</t>
    <phoneticPr fontId="1" type="noConversion"/>
  </si>
  <si>
    <t>Sso7d-TnpB-Sso7d</t>
    <phoneticPr fontId="1" type="noConversion"/>
  </si>
  <si>
    <t>TnpB-T5E</t>
    <phoneticPr fontId="1" type="noConversion"/>
  </si>
  <si>
    <t>T5E-TnpB</t>
    <phoneticPr fontId="1" type="noConversion"/>
  </si>
  <si>
    <t>TnpB-ExoIII</t>
    <phoneticPr fontId="1" type="noConversion"/>
  </si>
  <si>
    <t>ExoIII-TnpB</t>
    <phoneticPr fontId="1" type="noConversion"/>
  </si>
  <si>
    <t>The multiple of increase (compared withTnpB group)</t>
    <phoneticPr fontId="1" type="noConversion"/>
  </si>
  <si>
    <t>TnpB-Sso7d-T5E</t>
    <phoneticPr fontId="1" type="noConversion"/>
  </si>
  <si>
    <t>TnpB-T5E-Sso7d</t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</si>
  <si>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value(TnpB-T5E vs  TnpB-Sso7d-T5E)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</si>
  <si>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value(TnpB-T5E vs  TnpB-T5E-Sso7d)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</si>
  <si>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value(TnpB-Sso7d-T5E vs  TnpB-T5E-Sso7d)</t>
    </r>
    <phoneticPr fontId="1" type="noConversion"/>
  </si>
  <si>
    <t>FIRE-TnpB</t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</si>
  <si>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value(SpCas9 vs TnpB-G9F/E350R)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</si>
  <si>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value(FIRE-TnpB vs  ISLde6-G9F/E350R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</si>
  <si>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value(FIRE-TnpB vs  SpCas9)</t>
    </r>
    <phoneticPr fontId="1" type="noConversion"/>
  </si>
  <si>
    <t>fig1. a, b</t>
    <phoneticPr fontId="1" type="noConversion"/>
  </si>
  <si>
    <t>figs.2a</t>
    <phoneticPr fontId="1" type="noConversion"/>
  </si>
  <si>
    <t>ISLde4</t>
    <phoneticPr fontId="1" type="noConversion"/>
  </si>
  <si>
    <t>ISLde5</t>
    <phoneticPr fontId="1" type="noConversion"/>
  </si>
  <si>
    <t>ISLde6</t>
    <phoneticPr fontId="1" type="noConversion"/>
  </si>
  <si>
    <t>ISLag3</t>
    <phoneticPr fontId="1" type="noConversion"/>
  </si>
  <si>
    <t>ISLhe6</t>
    <phoneticPr fontId="1" type="noConversion"/>
  </si>
  <si>
    <t>ISLam</t>
    <phoneticPr fontId="1" type="noConversion"/>
  </si>
  <si>
    <t>ISLfe4</t>
    <phoneticPr fontId="1" type="noConversion"/>
  </si>
  <si>
    <t>ISLru3</t>
    <phoneticPr fontId="1" type="noConversion"/>
  </si>
  <si>
    <t>ISLhe7</t>
    <phoneticPr fontId="1" type="noConversion"/>
  </si>
  <si>
    <t>ISLeq</t>
    <phoneticPr fontId="1" type="noConversion"/>
  </si>
  <si>
    <t>ISLag4</t>
    <phoneticPr fontId="1" type="noConversion"/>
  </si>
  <si>
    <t>ISLre3</t>
    <phoneticPr fontId="1" type="noConversion"/>
  </si>
  <si>
    <t>AAGGG</t>
    <phoneticPr fontId="1" type="noConversion"/>
  </si>
  <si>
    <t>AAAAG</t>
    <phoneticPr fontId="1" type="noConversion"/>
  </si>
  <si>
    <t>TTGAT</t>
    <phoneticPr fontId="1" type="noConversion"/>
  </si>
  <si>
    <t>TTCAT</t>
    <phoneticPr fontId="1" type="noConversion"/>
  </si>
  <si>
    <t>ATATA</t>
    <phoneticPr fontId="1" type="noConversion"/>
  </si>
  <si>
    <t>TTTAA</t>
    <phoneticPr fontId="1" type="noConversion"/>
  </si>
  <si>
    <t>TTTTT</t>
    <phoneticPr fontId="1" type="noConversion"/>
  </si>
  <si>
    <t>GGAGG</t>
    <phoneticPr fontId="1" type="noConversion"/>
  </si>
  <si>
    <t>TTTAT</t>
    <phoneticPr fontId="1" type="noConversion"/>
  </si>
  <si>
    <t>GGCAGATAAAAAGCTATTGGATAAATGCCATTTGGCGTTATTTGACAGCCAACCGTACTCACTGACCTTAACTTCAAAAGGTTAAAAATCTGATTTCTTTTGCCAAGTTGAATCTACTCATAGATTTAACTAGAAAGGAATATCAGAAAAACTTACCAATATTGATGTGATTATCAAGATTTAGTAAGTTTTATGATTCGG</t>
    <phoneticPr fontId="1" type="noConversion"/>
  </si>
  <si>
    <t>TCCAACTATTGGGTACGCAATATATTAGTGGGCAAGAACAACCTAAATTTGAATTAACAACTAATGCGTAAACGTGTTAGTTAAGTGGGTGCTGTCAACCACCCAATGATGTAGCCACGTATAGTGTGGAAGCAATTAATTGCGTTATGACCACTGACCGTAAGGTCGTGAGCTACAAGCCTCTCACTTTAGTGAGGGGTAGTTGA</t>
    <phoneticPr fontId="1" type="noConversion"/>
  </si>
  <si>
    <t>GCGTCCACTTGACAAACGAAAATAGCTTGGCGACTGGCTTTAGCTGGGTTGACGCTGTTGTAAAGTTGTCCTTATAGCTTCGGTTATTATCATAGATAAACGGAGTGTTTTAAAAAGGTTAACGGCAGATATTGGCTAAAAAAAGTTGCATTCTTAGGAAAATAGGGTCATTTGAAGCAAAATGACTGTATTGACCTAATATTTTCTAACAT</t>
    <phoneticPr fontId="1" type="noConversion"/>
  </si>
  <si>
    <t>AAAGGCTGCAGTCCGTTAGCAACTTGCGGACTTAAAAGGCTTTGGTAATTAGACGACCTCTATCGGCAATAGTCAAAAGACTATTGCTGGTAAGTCAAGTCCGTATCTAAGCAAGTTGGTGTTCTGGTTAGCGCAAGCTAACGAGCCACTAAGCCCTAGACTTCAGTCTAGGGTAGTTGAC</t>
    <phoneticPr fontId="1" type="noConversion"/>
  </si>
  <si>
    <t>TAGCTAAACTAGCCTAGCTTATCTGTCCCTATGGCAACCTGGGGACATAAAAGGCGTTGGTAATTAGACGACCGCTATTTGATTACAATTTCAGTTAGTCAAATAAGTTGTCCCTATCTACGCAAATTGTGGTTCGAAATCCGTGATGATATTCGGCTCACAAGCCACTGACTTTAGTCAGTGGTGGTTGAC</t>
    <phoneticPr fontId="1" type="noConversion"/>
  </si>
  <si>
    <t>CACGCAATATGTTAGTGGCAATGAACGCCCGTCTTTCAACAAATTAACAGCCGGTGAGTAAATCTCGTTGGCTAAACGGGTGTGTCGTCAACCACCCGATGATGTAGCCACATCGTGAAGAAGCACATTAGTGCGTTACTACTTCTAAGCCGTTAGGCTTGTGAGCTACAAGCCATCGATTTTAATCGGTGGTAGTTGAC</t>
    <phoneticPr fontId="1" type="noConversion"/>
  </si>
  <si>
    <t>GTCAAACCAAGCATGATCGAGATATTAATGCGGCAGTTAATATCTTGCATAAAGGAAGTACAAAGCTAAATGGTCAGGGACTGGCCATGGTAACAAGCTGAGTTCCGTGAGTTAGGTATTTGACTAGTTCAATGTAAGATCCTAAACACTACTCAGTGTTCCCAGAAACCCGTCACTTTAGTGCCGGTGTAGTTCAT</t>
    <phoneticPr fontId="1" type="noConversion"/>
  </si>
  <si>
    <t>CCAACTTATCAAAAATTAGTCTAGTGTATAAATTATGCTAGACCGCCGTACCTATCAACGTGCGGAAACGTCTTTTGACGTTTGAGAAGCAACAGCGTAAAAGACTTTTAGCCTTTGGTTGTGGGAGAGTTTATTTACTCGCTTGTACCACGACTAGTTAGTTGCAAACCTGGGAATTTATTCCCAGGTAGTTGATT</t>
    <phoneticPr fontId="1" type="noConversion"/>
  </si>
  <si>
    <t>TGCTTTACTGTAAAAATAAACGGGGTGGGCTACACCCTTAAGCTACAAGAGTCAGTCACTGTCATTACCCCCTAGTTGGGATATGGGAATACTGGTGTTGACGGTAGTAAATAAAATTAAGAAAGGAAGGCTATATTCTTTCTGATAATGTAGAAGAAGCTACACGCTTTTCTATGTTATTCTACATTTTATATAGCAGG</t>
    <phoneticPr fontId="1" type="noConversion"/>
  </si>
  <si>
    <t>GGCGAAACGGAACAATCGTCCTTAGCACTAGACGGTGTTATCTGCGTAATCTTCTGAGCGAGTCAAAACGAAGACGAGATGACATTGGGCAGTTGTGAAACTAACCTAAACACTCTGAGTACTTCTAAGAGTTGTCGATCTTACGTGTAATGTGTTGGGTGGCCCCCAGATTCCTGCGACTTTAGTCGTAGGAGGTTCAA</t>
  </si>
  <si>
    <t>ATATTAACGCTGCACAAGTCATCTTGCAAAAAGGATTAGCTATCCGATAGATAAAGTTAGGCTCGGGACGAGCCTTGGCTAATAGTCGTAACCTCTGCTTGAAGGTTCGTTCAGAATCGGTAGGGTAAGTATGCGATGTTTCCAGAATCTCCCACTTCAAGCATTAAACCGTAGGTTTAGCTAAGTGGGAGTAGTTCAAT</t>
    <phoneticPr fontId="1" type="noConversion"/>
  </si>
  <si>
    <t>ISLam  cleavage ratio</t>
    <phoneticPr fontId="1" type="noConversion"/>
  </si>
  <si>
    <r>
      <t>Ctrl</t>
    </r>
    <r>
      <rPr>
        <sz val="11"/>
        <color theme="1"/>
        <rFont val="等线"/>
        <family val="2"/>
      </rPr>
      <t>（</t>
    </r>
    <r>
      <rPr>
        <sz val="11"/>
        <color theme="1"/>
        <rFont val="Times New Roman"/>
        <family val="1"/>
      </rPr>
      <t>No target</t>
    </r>
    <r>
      <rPr>
        <sz val="11"/>
        <color theme="1"/>
        <rFont val="等线"/>
        <family val="2"/>
      </rPr>
      <t>）</t>
    </r>
    <phoneticPr fontId="1" type="noConversion"/>
  </si>
  <si>
    <t>The multiple of increase(compared to Ctrl)</t>
    <phoneticPr fontId="1" type="noConversion"/>
  </si>
  <si>
    <t>\</t>
    <phoneticPr fontId="1" type="noConversion"/>
  </si>
  <si>
    <r>
      <t>MgCl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 xml:space="preserve"> (mM)</t>
    </r>
    <phoneticPr fontId="1" type="noConversion"/>
  </si>
  <si>
    <t>Integration efficiency (%)</t>
    <phoneticPr fontId="1" type="noConversion"/>
  </si>
  <si>
    <t>Target sequence(5'-3')</t>
    <phoneticPr fontId="1" type="noConversion"/>
  </si>
  <si>
    <t>PAM/TAM</t>
    <phoneticPr fontId="1" type="noConversion"/>
  </si>
  <si>
    <t>SpCas9 target sequence(5'-3')</t>
    <phoneticPr fontId="1" type="noConversion"/>
  </si>
  <si>
    <t>TnpB target sequence(5'-3')</t>
    <phoneticPr fontId="1" type="noConversion"/>
  </si>
  <si>
    <t>Taget sequence of SpCas9(5'-3')</t>
    <phoneticPr fontId="1" type="noConversion"/>
  </si>
  <si>
    <t>Target sequence ofTnpB-G9F/E350R (5'-3')</t>
    <phoneticPr fontId="1" type="noConversion"/>
  </si>
  <si>
    <t>Guide sequence</t>
    <phoneticPr fontId="1" type="noConversion"/>
  </si>
  <si>
    <r>
      <rPr>
        <i/>
        <sz val="11"/>
        <color theme="1"/>
        <rFont val="Times New Roman"/>
        <family val="1"/>
      </rPr>
      <t xml:space="preserve">p </t>
    </r>
    <r>
      <rPr>
        <sz val="11"/>
        <color theme="1"/>
        <rFont val="Times New Roman"/>
        <family val="1"/>
      </rPr>
      <t>value</t>
    </r>
    <phoneticPr fontId="1" type="noConversion"/>
  </si>
  <si>
    <t>Transformed efficiency</t>
    <phoneticPr fontId="1" type="noConversion"/>
  </si>
  <si>
    <t>listed in Supplemental table 2</t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</si>
  <si>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value(compare to wt group)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</si>
  <si>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value(TnpB-G9F compared to TnpB)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</si>
  <si>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value(TnpB-E350R compared to TnpB)</t>
    </r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</si>
  <si>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value(TnpB-G9F/E350R compared to TnpB)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</si>
  <si>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-1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</si>
  <si>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-2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</si>
  <si>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-3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</si>
  <si>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-4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</si>
  <si>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-5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</si>
  <si>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-3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</si>
  <si>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-4</t>
    </r>
    <phoneticPr fontId="1" type="noConversion"/>
  </si>
  <si>
    <r>
      <rPr>
        <i/>
        <sz val="10"/>
        <rFont val="Times New Roman"/>
        <family val="1"/>
      </rPr>
      <t>ADE2</t>
    </r>
    <r>
      <rPr>
        <sz val="10"/>
        <rFont val="Times New Roman"/>
        <family val="1"/>
      </rPr>
      <t>-5</t>
    </r>
    <phoneticPr fontId="1" type="noConversion"/>
  </si>
  <si>
    <t>3'-AGG</t>
    <phoneticPr fontId="1" type="noConversion"/>
  </si>
  <si>
    <t>5'-ATGAT</t>
    <phoneticPr fontId="1" type="noConversion"/>
  </si>
  <si>
    <t>GAAGCATGGCGAATTCTTTGACTGTGCGTATGATAAAAGCATCAGAAGCTAGGGCTCCCCCTAGTGGAGGTGCATACAACCGAACGCACAAGGCATTTCCTCGTGAAAAAGCCTAAAAAAATCCTCTAGCTTCGGCTAGAGGACAAGAATGTGTTTATTGCTATTCACCTGAATAGCATTGGATATGTTTTTGAATTCGG</t>
    <phoneticPr fontId="1" type="noConversion"/>
  </si>
  <si>
    <t>reRNA(5'-3', without guide sequence)</t>
    <phoneticPr fontId="1" type="noConversion"/>
  </si>
  <si>
    <t>Target site number</t>
    <phoneticPr fontId="1" type="noConversion"/>
  </si>
  <si>
    <t>Deletion efficiency (%)</t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</si>
  <si>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 (compared withTnpB group)</t>
    </r>
    <phoneticPr fontId="1" type="noConversion"/>
  </si>
  <si>
    <t>Types of tnpB (70% cluster)</t>
    <phoneticPr fontId="1" type="noConversion"/>
  </si>
  <si>
    <t>Target sequence (5'-3')</t>
    <phoneticPr fontId="1" type="noConversion"/>
  </si>
  <si>
    <t>GATGATGGCAAGTTCCAGAG</t>
    <phoneticPr fontId="1" type="noConversion"/>
  </si>
  <si>
    <t>GATGGCAAGTTCCAGAGAGG</t>
    <phoneticPr fontId="1" type="noConversion"/>
  </si>
  <si>
    <r>
      <t>S. cerevisiae</t>
    </r>
    <r>
      <rPr>
        <sz val="10"/>
        <rFont val="Arial"/>
        <family val="2"/>
      </rPr>
      <t xml:space="preserve"> M</t>
    </r>
  </si>
  <si>
    <r>
      <t>S. cerevisiae</t>
    </r>
    <r>
      <rPr>
        <sz val="10"/>
        <rFont val="Arial"/>
        <family val="2"/>
      </rPr>
      <t xml:space="preserve"> MP</t>
    </r>
  </si>
  <si>
    <r>
      <t xml:space="preserve">L. reuteri </t>
    </r>
    <r>
      <rPr>
        <sz val="10"/>
        <rFont val="Arial"/>
        <family val="2"/>
      </rPr>
      <t>03</t>
    </r>
  </si>
  <si>
    <r>
      <t xml:space="preserve">L. reuteri </t>
    </r>
    <r>
      <rPr>
        <sz val="10"/>
        <rFont val="Arial"/>
        <family val="2"/>
      </rPr>
      <t>H1-2</t>
    </r>
  </si>
  <si>
    <r>
      <t xml:space="preserve">L. lactis </t>
    </r>
    <r>
      <rPr>
        <sz val="10"/>
        <rFont val="Arial"/>
        <family val="2"/>
      </rPr>
      <t>LL09</t>
    </r>
  </si>
  <si>
    <r>
      <t xml:space="preserve">B. subtilis </t>
    </r>
    <r>
      <rPr>
        <sz val="10"/>
        <rFont val="Arial"/>
        <family val="2"/>
      </rPr>
      <t>SCK6</t>
    </r>
  </si>
  <si>
    <r>
      <t>ΔSpt23p</t>
    </r>
    <r>
      <rPr>
        <sz val="10"/>
        <rFont val="Arial"/>
        <family val="2"/>
      </rPr>
      <t>-T1</t>
    </r>
    <phoneticPr fontId="1" type="noConversion"/>
  </si>
  <si>
    <r>
      <t>ΔSpt23p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</si>
  <si>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ΔSpt23p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</si>
  <si>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ΔFps1p</t>
    </r>
    <r>
      <rPr>
        <sz val="10"/>
        <rFont val="Arial"/>
        <family val="2"/>
      </rPr>
      <t>-T1</t>
    </r>
    <phoneticPr fontId="1" type="noConversion"/>
  </si>
  <si>
    <r>
      <t>ΔFps1p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</si>
  <si>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ΔFps1p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</si>
  <si>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ΔATF2</t>
    </r>
    <r>
      <rPr>
        <sz val="10"/>
        <rFont val="Arial"/>
        <family val="2"/>
      </rPr>
      <t>-T1</t>
    </r>
    <phoneticPr fontId="1" type="noConversion"/>
  </si>
  <si>
    <r>
      <t>ΔATF2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</si>
  <si>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ΔATF2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</si>
  <si>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ΔCAN1</t>
    </r>
    <r>
      <rPr>
        <sz val="10"/>
        <rFont val="Arial"/>
        <family val="2"/>
      </rPr>
      <t>-T1</t>
    </r>
    <phoneticPr fontId="1" type="noConversion"/>
  </si>
  <si>
    <r>
      <t>ΔCAN1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</si>
  <si>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ΔCAN1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</si>
  <si>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ΔpyrE</t>
    </r>
    <r>
      <rPr>
        <sz val="10"/>
        <rFont val="Arial"/>
        <family val="2"/>
      </rPr>
      <t>-T1</t>
    </r>
    <phoneticPr fontId="1" type="noConversion"/>
  </si>
  <si>
    <r>
      <t>ΔpyrE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</si>
  <si>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ΔpyrE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</si>
  <si>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ΔlacZ</t>
    </r>
    <r>
      <rPr>
        <sz val="10"/>
        <rFont val="Arial"/>
        <family val="2"/>
      </rPr>
      <t>-T1</t>
    </r>
    <phoneticPr fontId="1" type="noConversion"/>
  </si>
  <si>
    <r>
      <t>ΔlacZ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</si>
  <si>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ΔlacZ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</si>
  <si>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ΔpduP</t>
    </r>
    <r>
      <rPr>
        <sz val="10"/>
        <rFont val="Arial"/>
        <family val="2"/>
      </rPr>
      <t>-T1</t>
    </r>
    <phoneticPr fontId="1" type="noConversion"/>
  </si>
  <si>
    <r>
      <t>ΔpduP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</si>
  <si>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ΔpduP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</si>
  <si>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ΔnisinRK</t>
    </r>
    <r>
      <rPr>
        <sz val="10"/>
        <rFont val="Arial"/>
        <family val="2"/>
      </rPr>
      <t>-T1</t>
    </r>
    <phoneticPr fontId="1" type="noConversion"/>
  </si>
  <si>
    <r>
      <t>ΔnisinRK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</si>
  <si>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ΔnisinRK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</si>
  <si>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ΔmaeB</t>
    </r>
    <r>
      <rPr>
        <sz val="10"/>
        <rFont val="Arial"/>
        <family val="2"/>
      </rPr>
      <t>-T1</t>
    </r>
    <phoneticPr fontId="1" type="noConversion"/>
  </si>
  <si>
    <r>
      <t>ΔmaeB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</si>
  <si>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ΔmaeB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</si>
  <si>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r>
      <t>Δamy</t>
    </r>
    <r>
      <rPr>
        <sz val="10"/>
        <rFont val="Arial"/>
        <family val="2"/>
      </rPr>
      <t>-T1</t>
    </r>
    <phoneticPr fontId="1" type="noConversion"/>
  </si>
  <si>
    <r>
      <t>Δamy</t>
    </r>
    <r>
      <rPr>
        <sz val="10"/>
        <rFont val="Arial"/>
        <family val="2"/>
      </rPr>
      <t>-T2</t>
    </r>
    <r>
      <rPr>
        <sz val="11"/>
        <color theme="1"/>
        <rFont val="等线"/>
        <family val="2"/>
        <scheme val="minor"/>
      </rPr>
      <t/>
    </r>
  </si>
  <si>
    <r>
      <t>Δamy</t>
    </r>
    <r>
      <rPr>
        <sz val="10"/>
        <rFont val="Arial"/>
        <family val="2"/>
      </rPr>
      <t>-T3</t>
    </r>
    <r>
      <rPr>
        <sz val="11"/>
        <color theme="1"/>
        <rFont val="等线"/>
        <family val="2"/>
        <scheme val="minor"/>
      </rPr>
      <t/>
    </r>
  </si>
  <si>
    <t>Deletion efficiency (%)</t>
  </si>
  <si>
    <t>figs.6a</t>
    <phoneticPr fontId="1" type="noConversion"/>
  </si>
  <si>
    <t>figs. 6c</t>
    <phoneticPr fontId="1" type="noConversion"/>
  </si>
  <si>
    <t>figs. 6d</t>
    <phoneticPr fontId="1" type="noConversion"/>
  </si>
  <si>
    <t>figs.6e</t>
    <phoneticPr fontId="1" type="noConversion"/>
  </si>
  <si>
    <t>fig.6b</t>
    <phoneticPr fontId="1" type="noConversion"/>
  </si>
  <si>
    <t>fig.6c</t>
    <phoneticPr fontId="1" type="noConversion"/>
  </si>
  <si>
    <t>fig.6e</t>
    <phoneticPr fontId="1" type="noConversion"/>
  </si>
  <si>
    <t>CGACACGTTCAATTTGGCAG</t>
    <phoneticPr fontId="1" type="noConversion"/>
  </si>
  <si>
    <t>ACATCTATTACAAACATAGG</t>
    <phoneticPr fontId="1" type="noConversion"/>
  </si>
  <si>
    <t>AGCAATTGTAATAACAACAA</t>
    <phoneticPr fontId="1" type="noConversion"/>
  </si>
  <si>
    <t>GATGTGGCATTGGGCTGGGC</t>
    <phoneticPr fontId="1" type="noConversion"/>
  </si>
  <si>
    <t>CGGTGCCTTCACAGGCGCTT</t>
    <phoneticPr fontId="1" type="noConversion"/>
  </si>
  <si>
    <t>GATgtttattttgattttca</t>
    <phoneticPr fontId="1" type="noConversion"/>
  </si>
  <si>
    <t>2010bp</t>
    <phoneticPr fontId="1" type="noConversion"/>
  </si>
  <si>
    <t>3249bp</t>
    <phoneticPr fontId="1" type="noConversion"/>
  </si>
  <si>
    <t>ctgAGCTCTGATTTGTTCTA</t>
    <phoneticPr fontId="1" type="noConversion"/>
  </si>
  <si>
    <t>TATGATGAAGAGTTCATCGA</t>
  </si>
  <si>
    <t>TTTATCGTtgaaaacaagaa</t>
    <phoneticPr fontId="1" type="noConversion"/>
  </si>
  <si>
    <t>1608bp</t>
    <phoneticPr fontId="1" type="noConversion"/>
  </si>
  <si>
    <t>1809bp</t>
    <phoneticPr fontId="1" type="noConversion"/>
  </si>
  <si>
    <t>taacgctgccttcacatttc</t>
  </si>
  <si>
    <t>agaccaaataaaatacggga</t>
  </si>
  <si>
    <r>
      <t xml:space="preserve">S. cerevisiae </t>
    </r>
    <r>
      <rPr>
        <sz val="10"/>
        <rFont val="Arial"/>
        <family val="2"/>
      </rPr>
      <t>S288C</t>
    </r>
    <phoneticPr fontId="1" type="noConversion"/>
  </si>
  <si>
    <r>
      <t xml:space="preserve">S. cerevisiae  </t>
    </r>
    <r>
      <rPr>
        <sz val="10"/>
        <rFont val="Arial"/>
        <family val="2"/>
      </rPr>
      <t>CEN.PK2-1c</t>
    </r>
    <phoneticPr fontId="1" type="noConversion"/>
  </si>
  <si>
    <t>ggaagcgacccagaactcga</t>
    <phoneticPr fontId="1" type="noConversion"/>
  </si>
  <si>
    <t>684bp</t>
    <phoneticPr fontId="1" type="noConversion"/>
  </si>
  <si>
    <t>ATTCCTAACACGGTGGAAAA</t>
  </si>
  <si>
    <t>TTGTTCACCGCACGAAGTTG</t>
  </si>
  <si>
    <t>TGCGTTGGATTTTGAAAGTG</t>
  </si>
  <si>
    <t>agcgcgcctttaaccattgc</t>
  </si>
  <si>
    <t>tatttacgttttcaatcgac</t>
    <phoneticPr fontId="1" type="noConversion"/>
  </si>
  <si>
    <t>tataagaaattgaacgaagc</t>
  </si>
  <si>
    <t>1980bp</t>
    <phoneticPr fontId="1" type="noConversion"/>
  </si>
  <si>
    <t>tcccttcctttacttggtta</t>
  </si>
  <si>
    <t>agagacagaggatgaacctg</t>
  </si>
  <si>
    <t>cattgaaagaatgtgttaca</t>
  </si>
  <si>
    <t>2182bp</t>
    <phoneticPr fontId="1" type="noConversion"/>
  </si>
  <si>
    <t>GTATTTGACATTGAAGTTGA</t>
  </si>
  <si>
    <t>CTGCAAGCCCAGTTTCTGAA</t>
  </si>
  <si>
    <t>GGTGAAATGCACGGCGATGC</t>
  </si>
  <si>
    <t>1239bp</t>
    <phoneticPr fontId="1" type="noConversion"/>
  </si>
  <si>
    <t>GCTACCGCTGATATTGACTT</t>
  </si>
  <si>
    <t>GACGCAATTGCTGCTGCTAA</t>
  </si>
  <si>
    <t>GCCAATCTTACCAGTTGTTT</t>
  </si>
  <si>
    <t>2019bp</t>
    <phoneticPr fontId="1" type="noConversion"/>
  </si>
  <si>
    <r>
      <t xml:space="preserve">P. acidilactici </t>
    </r>
    <r>
      <rPr>
        <sz val="10"/>
        <rFont val="Arial"/>
        <family val="2"/>
      </rPr>
      <t>LA412</t>
    </r>
    <phoneticPr fontId="1" type="noConversion"/>
  </si>
  <si>
    <r>
      <t>E.coli</t>
    </r>
    <r>
      <rPr>
        <sz val="10"/>
        <rFont val="Arial"/>
        <family val="2"/>
      </rPr>
      <t>MG 1655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</si>
</sst>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_ "/>
  </numFmts>
  <fonts count="2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4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等线"/>
      <family val="2"/>
    </font>
    <font>
      <sz val="1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Times New Roman"/>
      <family val="1"/>
    </font>
    <font>
      <sz val="12"/>
      <color theme="1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Arial"/>
      <family val="2"/>
    </font>
    <font>
      <sz val="11"/>
      <color rgb="FFFF000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6" fontId="6" fillId="0" borderId="5" xfId="0" applyNumberFormat="1" applyFont="1" applyBorder="1"/>
    <xf numFmtId="0" fontId="6" fillId="0" borderId="6" xfId="0" applyFont="1" applyBorder="1"/>
    <xf numFmtId="176" fontId="7" fillId="0" borderId="0" xfId="0" applyNumberFormat="1" applyFont="1"/>
    <xf numFmtId="176" fontId="7" fillId="0" borderId="5" xfId="0" applyNumberFormat="1" applyFont="1" applyBorder="1"/>
    <xf numFmtId="0" fontId="7" fillId="0" borderId="5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/>
    <xf numFmtId="0" fontId="7" fillId="0" borderId="4" xfId="0" applyFont="1" applyBorder="1"/>
    <xf numFmtId="0" fontId="8" fillId="0" borderId="0" xfId="0" applyFont="1" applyAlignment="1">
      <alignment horizontal="left" vertical="center"/>
    </xf>
    <xf numFmtId="0" fontId="7" fillId="0" borderId="6" xfId="0" applyFont="1" applyBorder="1"/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6" fillId="0" borderId="8" xfId="0" applyFont="1" applyBorder="1"/>
    <xf numFmtId="0" fontId="8" fillId="0" borderId="5" xfId="0" applyFont="1" applyBorder="1" applyAlignment="1">
      <alignment horizontal="left" vertical="center"/>
    </xf>
    <xf numFmtId="0" fontId="7" fillId="0" borderId="7" xfId="0" applyFont="1" applyBorder="1"/>
    <xf numFmtId="0" fontId="8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7" xfId="0" applyFont="1" applyBorder="1"/>
    <xf numFmtId="0" fontId="3" fillId="0" borderId="0" xfId="0" applyFont="1"/>
    <xf numFmtId="0" fontId="12" fillId="0" borderId="0" xfId="0" applyFont="1"/>
    <xf numFmtId="0" fontId="8" fillId="0" borderId="7" xfId="0" applyFont="1" applyBorder="1" applyAlignment="1">
      <alignment horizontal="left" vertical="center" readingOrder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5" fillId="0" borderId="4" xfId="0" applyFont="1" applyBorder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15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5" xfId="0" applyFont="1" applyBorder="1"/>
    <xf numFmtId="0" fontId="13" fillId="0" borderId="0" xfId="0" applyFont="1"/>
    <xf numFmtId="0" fontId="8" fillId="0" borderId="0" xfId="0" applyFont="1" applyAlignment="1">
      <alignment horizontal="left" vertical="center" readingOrder="1"/>
    </xf>
    <xf numFmtId="0" fontId="8" fillId="0" borderId="0" xfId="0" applyFont="1"/>
    <xf numFmtId="0" fontId="6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6" fillId="0" borderId="5" xfId="0" applyFont="1" applyBorder="1" applyAlignment="1">
      <alignment horizontal="fill"/>
    </xf>
    <xf numFmtId="0" fontId="6" fillId="0" borderId="5" xfId="0" applyFont="1" applyBorder="1" applyAlignment="1">
      <alignment horizontal="fill" vertical="top"/>
    </xf>
    <xf numFmtId="0" fontId="6" fillId="0" borderId="8" xfId="0" applyFont="1" applyBorder="1" applyAlignment="1">
      <alignment horizontal="fill"/>
    </xf>
    <xf numFmtId="0" fontId="6" fillId="0" borderId="0" xfId="0" applyFont="1" applyAlignment="1">
      <alignment horizontal="fill"/>
    </xf>
    <xf numFmtId="0" fontId="6" fillId="0" borderId="7" xfId="0" applyFont="1" applyBorder="1" applyAlignment="1">
      <alignment horizontal="fill"/>
    </xf>
    <xf numFmtId="0" fontId="8" fillId="0" borderId="8" xfId="0" applyFont="1" applyBorder="1" applyAlignment="1">
      <alignment horizontal="fill"/>
    </xf>
    <xf numFmtId="0" fontId="8" fillId="0" borderId="5" xfId="0" applyFont="1" applyBorder="1" applyAlignment="1">
      <alignment horizontal="fill" vertical="center"/>
    </xf>
    <xf numFmtId="0" fontId="8" fillId="0" borderId="8" xfId="0" applyFont="1" applyBorder="1" applyAlignment="1">
      <alignment horizontal="fill" vertical="center"/>
    </xf>
    <xf numFmtId="0" fontId="6" fillId="0" borderId="3" xfId="0" applyFont="1" applyBorder="1" applyAlignment="1">
      <alignment horizontal="fill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8" xfId="0" applyFont="1" applyBorder="1"/>
    <xf numFmtId="0" fontId="20" fillId="0" borderId="0" xfId="0" applyFont="1"/>
    <xf numFmtId="0" fontId="6" fillId="0" borderId="0" xfId="0" applyFont="1" applyAlignment="1">
      <alignment horizontal="center" vertical="center"/>
    </xf>
    <xf numFmtId="0" fontId="20" fillId="0" borderId="7" xfId="0" applyFont="1" applyBorder="1"/>
    <xf numFmtId="0" fontId="20" fillId="0" borderId="5" xfId="0" applyFont="1" applyBorder="1" applyAlignment="1">
      <alignment horizontal="fill"/>
    </xf>
    <xf numFmtId="0" fontId="20" fillId="0" borderId="8" xfId="0" applyFont="1" applyBorder="1" applyAlignment="1">
      <alignment horizontal="fill"/>
    </xf>
    <xf numFmtId="177" fontId="6" fillId="0" borderId="0" xfId="0" applyNumberFormat="1" applyFont="1"/>
    <xf numFmtId="0" fontId="22" fillId="0" borderId="0" xfId="0" applyFont="1"/>
    <xf numFmtId="0" fontId="23" fillId="0" borderId="0" xfId="0" applyFont="1"/>
    <xf numFmtId="0" fontId="21" fillId="0" borderId="4" xfId="0" applyFont="1" applyBorder="1" applyAlignment="1">
      <alignment horizontal="left"/>
    </xf>
    <xf numFmtId="0" fontId="24" fillId="0" borderId="4" xfId="0" applyFont="1" applyBorder="1"/>
    <xf numFmtId="0" fontId="21" fillId="0" borderId="6" xfId="0" applyFont="1" applyBorder="1" applyAlignment="1">
      <alignment horizontal="left"/>
    </xf>
    <xf numFmtId="0" fontId="23" fillId="0" borderId="7" xfId="0" applyFont="1" applyBorder="1"/>
    <xf numFmtId="0" fontId="5" fillId="0" borderId="0" xfId="0" applyFont="1"/>
    <xf numFmtId="0" fontId="8" fillId="0" borderId="0" xfId="0" applyFont="1" applyAlignment="1">
      <alignment horizontal="fill" vertical="center"/>
    </xf>
    <xf numFmtId="0" fontId="25" fillId="0" borderId="1" xfId="0" applyFont="1" applyBorder="1"/>
    <xf numFmtId="0" fontId="20" fillId="0" borderId="4" xfId="0" applyFont="1" applyBorder="1"/>
    <xf numFmtId="0" fontId="20" fillId="0" borderId="5" xfId="0" applyFont="1" applyBorder="1"/>
    <xf numFmtId="0" fontId="20" fillId="0" borderId="6" xfId="0" applyFont="1" applyBorder="1"/>
    <xf numFmtId="0" fontId="20" fillId="0" borderId="8" xfId="0" applyFont="1" applyBorder="1"/>
    <xf numFmtId="0" fontId="20" fillId="0" borderId="2" xfId="0" applyFont="1" applyBorder="1"/>
    <xf numFmtId="0" fontId="20" fillId="0" borderId="3" xfId="0" applyFont="1" applyBorder="1"/>
    <xf numFmtId="0" fontId="23" fillId="0" borderId="5" xfId="0" applyFont="1" applyBorder="1" applyAlignment="1">
      <alignment horizontal="fill"/>
    </xf>
    <xf numFmtId="0" fontId="23" fillId="0" borderId="8" xfId="0" applyFont="1" applyBorder="1" applyAlignment="1">
      <alignment horizontal="fill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0" fillId="0" borderId="2" xfId="0" applyFont="1" applyBorder="1" applyAlignment="1">
      <alignment horizontal="center"/>
    </xf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4A45-9A4B-4389-8B0E-00DEC06BAF46}">
  <dimension ref="A1:J67"/>
  <sheetViews>
    <sheetView zoomScale="80" zoomScaleNormal="80" workbookViewId="0">
      <selection activeCell="F60" sqref="F60"/>
    </sheetView>
  </sheetViews>
  <sheetFormatPr defaultColWidth="9" defaultRowHeight="15" x14ac:dyDescent="0.25"/>
  <cols>
    <col min="1" max="1" width="14.375" style="2" customWidth="1"/>
    <col min="2" max="2" width="9.375" style="2" customWidth="1"/>
    <col min="3" max="4" width="9" style="2"/>
    <col min="5" max="5" width="13.25" style="2" customWidth="1"/>
    <col min="6" max="6" width="34.875" style="2" customWidth="1"/>
    <col min="7" max="7" width="15" style="2" customWidth="1"/>
    <col min="8" max="8" width="12.5" style="2" customWidth="1"/>
    <col min="9" max="16384" width="9" style="2"/>
  </cols>
  <sheetData>
    <row r="1" spans="1:8" x14ac:dyDescent="0.25">
      <c r="A1" s="5" t="s">
        <v>12</v>
      </c>
      <c r="B1" s="110"/>
      <c r="C1" s="110"/>
      <c r="D1" s="110"/>
      <c r="E1" s="6"/>
      <c r="F1" s="6"/>
      <c r="G1" s="7"/>
    </row>
    <row r="2" spans="1:8" x14ac:dyDescent="0.25">
      <c r="A2" s="8"/>
      <c r="B2" s="108" t="s">
        <v>490</v>
      </c>
      <c r="C2" s="108"/>
      <c r="D2" s="108"/>
      <c r="E2" s="2" t="s">
        <v>489</v>
      </c>
      <c r="F2" s="2" t="s">
        <v>488</v>
      </c>
      <c r="G2" s="19" t="s">
        <v>508</v>
      </c>
      <c r="H2" s="21"/>
    </row>
    <row r="3" spans="1:8" x14ac:dyDescent="0.25">
      <c r="A3" s="20" t="s">
        <v>13</v>
      </c>
      <c r="B3" s="4">
        <v>1752</v>
      </c>
      <c r="C3" s="4">
        <v>2116</v>
      </c>
      <c r="D3" s="4">
        <v>2116</v>
      </c>
      <c r="E3" s="108">
        <f>TTEST(B3:D3,B4:D4,2,2)</f>
        <v>0.1784479810124196</v>
      </c>
      <c r="F3" s="21" t="s">
        <v>334</v>
      </c>
      <c r="G3" s="15">
        <v>0</v>
      </c>
      <c r="H3" s="82"/>
    </row>
    <row r="4" spans="1:8" x14ac:dyDescent="0.25">
      <c r="A4" s="20" t="s">
        <v>14</v>
      </c>
      <c r="B4" s="83">
        <v>1988</v>
      </c>
      <c r="C4" s="83">
        <v>1204</v>
      </c>
      <c r="D4" s="83">
        <v>1532</v>
      </c>
      <c r="E4" s="108"/>
      <c r="F4" s="21" t="s">
        <v>341</v>
      </c>
      <c r="G4" s="40">
        <v>30</v>
      </c>
      <c r="H4" s="21"/>
    </row>
    <row r="5" spans="1:8" x14ac:dyDescent="0.25">
      <c r="A5" s="20" t="s">
        <v>15</v>
      </c>
      <c r="B5" s="83">
        <v>1610</v>
      </c>
      <c r="C5" s="83">
        <v>1900</v>
      </c>
      <c r="D5" s="83">
        <v>1760</v>
      </c>
      <c r="E5" s="108">
        <f>TTEST(B5:D5,B6:D6,2,2)</f>
        <v>0.12060115697660687</v>
      </c>
      <c r="F5" s="21" t="s">
        <v>334</v>
      </c>
      <c r="G5" s="40">
        <v>0</v>
      </c>
      <c r="H5" s="82"/>
    </row>
    <row r="6" spans="1:8" x14ac:dyDescent="0.25">
      <c r="A6" s="20" t="s">
        <v>16</v>
      </c>
      <c r="B6" s="83">
        <v>1225</v>
      </c>
      <c r="C6" s="83">
        <v>925</v>
      </c>
      <c r="D6" s="83">
        <v>1700</v>
      </c>
      <c r="E6" s="108"/>
      <c r="F6" s="21" t="s">
        <v>342</v>
      </c>
      <c r="G6" s="40">
        <v>32</v>
      </c>
      <c r="H6" s="21"/>
    </row>
    <row r="7" spans="1:8" x14ac:dyDescent="0.25">
      <c r="A7" s="20" t="s">
        <v>17</v>
      </c>
      <c r="B7" s="83">
        <v>1594</v>
      </c>
      <c r="C7" s="83">
        <v>1935</v>
      </c>
      <c r="D7" s="83">
        <v>1783</v>
      </c>
      <c r="E7" s="108">
        <f>TTEST(B7:D7,B8:D8,2,2)</f>
        <v>5.658880137171027E-5</v>
      </c>
      <c r="F7" s="21" t="s">
        <v>334</v>
      </c>
      <c r="G7" s="40">
        <v>0</v>
      </c>
      <c r="H7" s="82"/>
    </row>
    <row r="8" spans="1:8" x14ac:dyDescent="0.25">
      <c r="A8" s="20" t="s">
        <v>18</v>
      </c>
      <c r="B8" s="83">
        <v>0</v>
      </c>
      <c r="C8" s="83">
        <v>0</v>
      </c>
      <c r="D8" s="83">
        <v>0</v>
      </c>
      <c r="E8" s="108"/>
      <c r="F8" s="21" t="s">
        <v>339</v>
      </c>
      <c r="G8" s="40">
        <v>32</v>
      </c>
      <c r="H8" s="21"/>
    </row>
    <row r="9" spans="1:8" x14ac:dyDescent="0.25">
      <c r="A9" s="20" t="s">
        <v>19</v>
      </c>
      <c r="B9" s="83">
        <v>1463</v>
      </c>
      <c r="C9" s="83">
        <v>2723</v>
      </c>
      <c r="D9" s="83">
        <v>2107</v>
      </c>
      <c r="E9" s="108">
        <f>TTEST(B9:D9,B10:D10,2,2)</f>
        <v>0.32581154179993566</v>
      </c>
      <c r="F9" s="21" t="s">
        <v>334</v>
      </c>
      <c r="G9" s="40">
        <v>0</v>
      </c>
      <c r="H9" s="82"/>
    </row>
    <row r="10" spans="1:8" x14ac:dyDescent="0.25">
      <c r="A10" s="20" t="s">
        <v>20</v>
      </c>
      <c r="B10" s="83">
        <v>1806</v>
      </c>
      <c r="C10" s="83">
        <v>1729</v>
      </c>
      <c r="D10" s="83">
        <v>1498</v>
      </c>
      <c r="E10" s="108"/>
      <c r="F10" s="21" t="s">
        <v>343</v>
      </c>
      <c r="G10" s="40">
        <v>32</v>
      </c>
      <c r="H10" s="21"/>
    </row>
    <row r="11" spans="1:8" x14ac:dyDescent="0.25">
      <c r="A11" s="20" t="s">
        <v>21</v>
      </c>
      <c r="B11" s="83">
        <v>1732</v>
      </c>
      <c r="C11" s="83">
        <v>934</v>
      </c>
      <c r="D11" s="83">
        <v>1654</v>
      </c>
      <c r="E11" s="108">
        <f>TTEST(B11:D11,B12:D12,2,2)</f>
        <v>0.22545874379387854</v>
      </c>
      <c r="F11" s="21" t="s">
        <v>334</v>
      </c>
      <c r="G11" s="40">
        <v>0</v>
      </c>
      <c r="H11" s="82"/>
    </row>
    <row r="12" spans="1:8" x14ac:dyDescent="0.25">
      <c r="A12" s="20" t="s">
        <v>22</v>
      </c>
      <c r="B12" s="83">
        <v>1098</v>
      </c>
      <c r="C12" s="83">
        <v>1116</v>
      </c>
      <c r="D12" s="83">
        <v>1005</v>
      </c>
      <c r="E12" s="108"/>
      <c r="F12" s="21" t="s">
        <v>344</v>
      </c>
      <c r="G12" s="40">
        <v>31</v>
      </c>
      <c r="H12" s="21"/>
    </row>
    <row r="13" spans="1:8" x14ac:dyDescent="0.25">
      <c r="A13" s="20" t="s">
        <v>23</v>
      </c>
      <c r="B13" s="83">
        <v>1725</v>
      </c>
      <c r="C13" s="83">
        <v>1323</v>
      </c>
      <c r="D13" s="83">
        <v>1941</v>
      </c>
      <c r="E13" s="108">
        <f>TTEST(B13:D13,B14:D14,2,2)</f>
        <v>7.8062547398793231E-4</v>
      </c>
      <c r="F13" s="21" t="s">
        <v>334</v>
      </c>
      <c r="G13" s="40">
        <v>0</v>
      </c>
      <c r="H13" s="82"/>
    </row>
    <row r="14" spans="1:8" x14ac:dyDescent="0.25">
      <c r="A14" s="20" t="s">
        <v>24</v>
      </c>
      <c r="B14" s="83">
        <v>0</v>
      </c>
      <c r="C14" s="83">
        <v>0</v>
      </c>
      <c r="D14" s="83">
        <v>0</v>
      </c>
      <c r="E14" s="108"/>
      <c r="F14" s="21" t="s">
        <v>340</v>
      </c>
      <c r="G14" s="40">
        <v>32</v>
      </c>
      <c r="H14" s="21"/>
    </row>
    <row r="15" spans="1:8" x14ac:dyDescent="0.25">
      <c r="A15" s="20" t="s">
        <v>25</v>
      </c>
      <c r="B15" s="2" t="s">
        <v>39</v>
      </c>
      <c r="C15" s="83">
        <v>1432</v>
      </c>
      <c r="D15" s="83">
        <v>1614</v>
      </c>
      <c r="E15" s="108">
        <f>TTEST(B15:D15,B16:D16,2,2)</f>
        <v>1.9943315379974253E-4</v>
      </c>
      <c r="F15" s="21" t="s">
        <v>334</v>
      </c>
      <c r="G15" s="19">
        <v>0</v>
      </c>
      <c r="H15" s="82"/>
    </row>
    <row r="16" spans="1:8" x14ac:dyDescent="0.25">
      <c r="A16" s="20" t="s">
        <v>26</v>
      </c>
      <c r="B16" s="83">
        <v>14</v>
      </c>
      <c r="C16" s="83">
        <v>5</v>
      </c>
      <c r="D16" s="83">
        <v>17</v>
      </c>
      <c r="E16" s="108"/>
      <c r="F16" s="21" t="s">
        <v>340</v>
      </c>
      <c r="G16" s="40">
        <v>32</v>
      </c>
      <c r="H16" s="21"/>
    </row>
    <row r="17" spans="1:10" x14ac:dyDescent="0.25">
      <c r="A17" s="20" t="s">
        <v>27</v>
      </c>
      <c r="B17" s="83">
        <v>1809</v>
      </c>
      <c r="C17" s="83">
        <v>2322</v>
      </c>
      <c r="D17" s="83">
        <v>1524</v>
      </c>
      <c r="E17" s="108">
        <f>TTEST(B17:D17,B18:D18,2,2)</f>
        <v>1.2785346481251499E-3</v>
      </c>
      <c r="F17" s="21" t="s">
        <v>334</v>
      </c>
      <c r="G17" s="40">
        <v>0</v>
      </c>
      <c r="H17" s="82"/>
    </row>
    <row r="18" spans="1:10" x14ac:dyDescent="0.25">
      <c r="A18" s="20" t="s">
        <v>28</v>
      </c>
      <c r="B18" s="83">
        <v>0</v>
      </c>
      <c r="C18" s="83">
        <v>0</v>
      </c>
      <c r="D18" s="83">
        <v>0</v>
      </c>
      <c r="E18" s="108"/>
      <c r="F18" s="21" t="s">
        <v>343</v>
      </c>
      <c r="G18" s="40">
        <v>32</v>
      </c>
      <c r="H18" s="21"/>
    </row>
    <row r="19" spans="1:10" x14ac:dyDescent="0.25">
      <c r="A19" s="20" t="s">
        <v>29</v>
      </c>
      <c r="B19" s="83">
        <v>2131</v>
      </c>
      <c r="C19" s="83">
        <v>2289</v>
      </c>
      <c r="D19" s="83">
        <v>2399</v>
      </c>
      <c r="E19" s="108">
        <f>TTEST(B19:D19,B20:D20,2,2)</f>
        <v>8.1618030017850527E-6</v>
      </c>
      <c r="F19" s="21" t="s">
        <v>334</v>
      </c>
      <c r="G19" s="40">
        <v>0</v>
      </c>
      <c r="H19" s="82"/>
    </row>
    <row r="20" spans="1:10" x14ac:dyDescent="0.25">
      <c r="A20" s="20" t="s">
        <v>30</v>
      </c>
      <c r="B20" s="83">
        <v>0</v>
      </c>
      <c r="C20" s="83">
        <v>0</v>
      </c>
      <c r="D20" s="83">
        <v>0</v>
      </c>
      <c r="E20" s="108"/>
      <c r="F20" s="21" t="s">
        <v>345</v>
      </c>
      <c r="G20" s="40">
        <v>32</v>
      </c>
      <c r="H20" s="21"/>
    </row>
    <row r="21" spans="1:10" x14ac:dyDescent="0.25">
      <c r="A21" s="20" t="s">
        <v>31</v>
      </c>
      <c r="B21" s="83">
        <v>2036</v>
      </c>
      <c r="C21" s="83">
        <v>2439</v>
      </c>
      <c r="D21" s="83">
        <v>2439</v>
      </c>
      <c r="E21" s="108">
        <f>TTEST(B21:D21,B22:D22,2,2)</f>
        <v>0.15892862732155141</v>
      </c>
      <c r="F21" s="21" t="s">
        <v>334</v>
      </c>
      <c r="G21" s="40">
        <v>0</v>
      </c>
      <c r="H21" s="82"/>
    </row>
    <row r="22" spans="1:10" x14ac:dyDescent="0.25">
      <c r="A22" s="20" t="s">
        <v>32</v>
      </c>
      <c r="B22" s="83">
        <v>2916</v>
      </c>
      <c r="C22" s="83">
        <v>2314</v>
      </c>
      <c r="D22" s="83">
        <v>3134</v>
      </c>
      <c r="E22" s="108"/>
      <c r="F22" s="21" t="s">
        <v>343</v>
      </c>
      <c r="G22" s="40">
        <v>32</v>
      </c>
      <c r="H22" s="21"/>
    </row>
    <row r="23" spans="1:10" x14ac:dyDescent="0.25">
      <c r="A23" s="20" t="s">
        <v>33</v>
      </c>
      <c r="B23" s="83">
        <v>2635</v>
      </c>
      <c r="C23" s="83">
        <v>2226</v>
      </c>
      <c r="D23" s="83">
        <v>2669</v>
      </c>
      <c r="E23" s="108">
        <f>TTEST(B23:D23,B24:D24,2,2)</f>
        <v>7.0893623035893792E-5</v>
      </c>
      <c r="F23" s="21" t="s">
        <v>334</v>
      </c>
      <c r="G23" s="40">
        <v>0</v>
      </c>
      <c r="H23" s="82"/>
    </row>
    <row r="24" spans="1:10" x14ac:dyDescent="0.25">
      <c r="A24" s="20" t="s">
        <v>34</v>
      </c>
      <c r="B24" s="83">
        <v>76</v>
      </c>
      <c r="C24" s="83">
        <v>106</v>
      </c>
      <c r="D24" s="83">
        <v>93</v>
      </c>
      <c r="E24" s="108"/>
      <c r="F24" s="21" t="s">
        <v>346</v>
      </c>
      <c r="G24" s="40">
        <v>30</v>
      </c>
      <c r="H24" s="21"/>
    </row>
    <row r="25" spans="1:10" x14ac:dyDescent="0.25">
      <c r="A25" s="20" t="s">
        <v>35</v>
      </c>
      <c r="B25" s="83">
        <v>1512</v>
      </c>
      <c r="C25" s="83">
        <v>1446</v>
      </c>
      <c r="D25" s="83">
        <v>1170</v>
      </c>
      <c r="E25" s="108">
        <f>TTEST(B25:D25,B26:D26,2,2)</f>
        <v>7.2601470775931337E-4</v>
      </c>
      <c r="F25" s="21" t="s">
        <v>334</v>
      </c>
      <c r="G25" s="40">
        <v>0</v>
      </c>
      <c r="H25" s="82"/>
    </row>
    <row r="26" spans="1:10" x14ac:dyDescent="0.25">
      <c r="A26" s="20" t="s">
        <v>36</v>
      </c>
      <c r="B26" s="83">
        <v>216</v>
      </c>
      <c r="C26" s="83">
        <v>336</v>
      </c>
      <c r="D26" s="83">
        <v>366</v>
      </c>
      <c r="E26" s="108"/>
      <c r="F26" s="21" t="s">
        <v>337</v>
      </c>
      <c r="G26" s="40">
        <v>30</v>
      </c>
      <c r="H26" s="21"/>
    </row>
    <row r="27" spans="1:10" x14ac:dyDescent="0.25">
      <c r="A27" s="20" t="s">
        <v>37</v>
      </c>
      <c r="B27" s="83">
        <v>1546</v>
      </c>
      <c r="C27" s="83">
        <v>1230</v>
      </c>
      <c r="D27" s="83">
        <v>1610</v>
      </c>
      <c r="E27" s="108">
        <f>TTEST(B27:D27,B28:D28,2,2)</f>
        <v>2.9666837160915083E-4</v>
      </c>
      <c r="F27" s="21" t="s">
        <v>334</v>
      </c>
      <c r="G27" s="40">
        <v>0</v>
      </c>
      <c r="H27" s="82"/>
    </row>
    <row r="28" spans="1:10" x14ac:dyDescent="0.25">
      <c r="A28" s="22" t="s">
        <v>38</v>
      </c>
      <c r="B28" s="23">
        <v>55</v>
      </c>
      <c r="C28" s="23">
        <v>96</v>
      </c>
      <c r="D28" s="23">
        <v>39</v>
      </c>
      <c r="E28" s="109"/>
      <c r="F28" s="24" t="s">
        <v>339</v>
      </c>
      <c r="G28" s="42">
        <v>32</v>
      </c>
      <c r="H28" s="21"/>
    </row>
    <row r="30" spans="1:10" x14ac:dyDescent="0.25">
      <c r="A30" s="5" t="s">
        <v>40</v>
      </c>
      <c r="B30" s="6"/>
      <c r="C30" s="6"/>
      <c r="D30" s="6"/>
      <c r="E30" s="7"/>
    </row>
    <row r="31" spans="1:10" x14ac:dyDescent="0.25">
      <c r="A31" s="8"/>
      <c r="B31" s="108" t="s">
        <v>404</v>
      </c>
      <c r="C31" s="108"/>
      <c r="D31" s="108"/>
      <c r="E31" s="73" t="s">
        <v>482</v>
      </c>
      <c r="H31" s="108"/>
      <c r="I31" s="108"/>
      <c r="J31" s="108"/>
    </row>
    <row r="32" spans="1:10" x14ac:dyDescent="0.25">
      <c r="A32" s="8" t="s">
        <v>46</v>
      </c>
      <c r="B32" s="4">
        <v>0.19</v>
      </c>
      <c r="C32" s="4">
        <v>0.56000000000000005</v>
      </c>
      <c r="D32" s="4">
        <v>0.75</v>
      </c>
      <c r="E32" s="79" t="s">
        <v>81</v>
      </c>
    </row>
    <row r="33" spans="1:5" x14ac:dyDescent="0.25">
      <c r="A33" s="8" t="s">
        <v>47</v>
      </c>
      <c r="B33" s="4">
        <v>0.12</v>
      </c>
      <c r="C33" s="4">
        <v>0.67</v>
      </c>
      <c r="D33" s="4">
        <v>1.33</v>
      </c>
      <c r="E33" s="79" t="s">
        <v>333</v>
      </c>
    </row>
    <row r="34" spans="1:5" x14ac:dyDescent="0.25">
      <c r="A34" s="8" t="s">
        <v>48</v>
      </c>
      <c r="B34" s="4">
        <v>0</v>
      </c>
      <c r="C34" s="4">
        <v>0.2</v>
      </c>
      <c r="D34" s="4">
        <v>0</v>
      </c>
      <c r="E34" s="79" t="s">
        <v>82</v>
      </c>
    </row>
    <row r="35" spans="1:5" x14ac:dyDescent="0.25">
      <c r="A35" s="8" t="s">
        <v>49</v>
      </c>
      <c r="B35" s="4">
        <v>3.45</v>
      </c>
      <c r="C35" s="4">
        <v>4.76</v>
      </c>
      <c r="D35" s="4">
        <v>4.87</v>
      </c>
      <c r="E35" s="79" t="s">
        <v>83</v>
      </c>
    </row>
    <row r="36" spans="1:5" x14ac:dyDescent="0.25">
      <c r="A36" s="8" t="s">
        <v>50</v>
      </c>
      <c r="B36" s="4">
        <v>1.89</v>
      </c>
      <c r="C36" s="4">
        <v>2.95</v>
      </c>
      <c r="D36" s="4">
        <v>2.54</v>
      </c>
      <c r="E36" s="79" t="s">
        <v>84</v>
      </c>
    </row>
    <row r="37" spans="1:5" x14ac:dyDescent="0.25">
      <c r="A37" s="8" t="s">
        <v>51</v>
      </c>
      <c r="B37" s="4">
        <v>0.55000000000000004</v>
      </c>
      <c r="C37" s="4">
        <v>0.31</v>
      </c>
      <c r="D37" s="4">
        <v>0.59</v>
      </c>
      <c r="E37" s="79" t="s">
        <v>72</v>
      </c>
    </row>
    <row r="38" spans="1:5" x14ac:dyDescent="0.25">
      <c r="A38" s="8" t="s">
        <v>52</v>
      </c>
      <c r="B38" s="4">
        <v>0.13</v>
      </c>
      <c r="C38" s="4">
        <v>0.23</v>
      </c>
      <c r="D38" s="4">
        <v>0.03</v>
      </c>
      <c r="E38" s="79" t="s">
        <v>71</v>
      </c>
    </row>
    <row r="39" spans="1:5" x14ac:dyDescent="0.25">
      <c r="A39" s="8" t="s">
        <v>53</v>
      </c>
      <c r="B39" s="4">
        <v>0</v>
      </c>
      <c r="C39" s="4">
        <v>0.1</v>
      </c>
      <c r="D39" s="4">
        <v>0.38</v>
      </c>
      <c r="E39" s="79" t="s">
        <v>74</v>
      </c>
    </row>
    <row r="40" spans="1:5" x14ac:dyDescent="0.25">
      <c r="A40" s="8" t="s">
        <v>54</v>
      </c>
      <c r="B40" s="4">
        <v>0.14000000000000001</v>
      </c>
      <c r="C40" s="4">
        <v>0.12</v>
      </c>
      <c r="D40" s="4">
        <v>0</v>
      </c>
      <c r="E40" s="79" t="s">
        <v>73</v>
      </c>
    </row>
    <row r="41" spans="1:5" x14ac:dyDescent="0.25">
      <c r="A41" s="8" t="s">
        <v>55</v>
      </c>
      <c r="B41" s="4">
        <v>0</v>
      </c>
      <c r="C41" s="4">
        <v>0.24</v>
      </c>
      <c r="D41" s="4">
        <v>0.13</v>
      </c>
      <c r="E41" s="79" t="s">
        <v>75</v>
      </c>
    </row>
    <row r="42" spans="1:5" x14ac:dyDescent="0.25">
      <c r="A42" s="8" t="s">
        <v>56</v>
      </c>
      <c r="B42" s="4">
        <v>0</v>
      </c>
      <c r="C42" s="4">
        <v>0</v>
      </c>
      <c r="D42" s="4">
        <v>0</v>
      </c>
      <c r="E42" s="79" t="s">
        <v>71</v>
      </c>
    </row>
    <row r="43" spans="1:5" x14ac:dyDescent="0.25">
      <c r="A43" s="8" t="s">
        <v>57</v>
      </c>
      <c r="B43" s="4">
        <v>0</v>
      </c>
      <c r="C43" s="4">
        <v>0</v>
      </c>
      <c r="D43" s="4">
        <v>0</v>
      </c>
      <c r="E43" s="79" t="s">
        <v>72</v>
      </c>
    </row>
    <row r="44" spans="1:5" x14ac:dyDescent="0.25">
      <c r="A44" s="8" t="s">
        <v>58</v>
      </c>
      <c r="B44" s="4">
        <v>1.2</v>
      </c>
      <c r="C44" s="4">
        <v>1.56</v>
      </c>
      <c r="D44" s="4">
        <v>3.33</v>
      </c>
      <c r="E44" s="79" t="s">
        <v>73</v>
      </c>
    </row>
    <row r="45" spans="1:5" x14ac:dyDescent="0.25">
      <c r="A45" s="8" t="s">
        <v>59</v>
      </c>
      <c r="B45" s="4">
        <v>0</v>
      </c>
      <c r="C45" s="4">
        <v>0</v>
      </c>
      <c r="D45" s="4">
        <v>0</v>
      </c>
      <c r="E45" s="79" t="s">
        <v>74</v>
      </c>
    </row>
    <row r="46" spans="1:5" x14ac:dyDescent="0.25">
      <c r="A46" s="8" t="s">
        <v>60</v>
      </c>
      <c r="B46" s="4">
        <v>0</v>
      </c>
      <c r="C46" s="4">
        <v>0.12</v>
      </c>
      <c r="D46" s="4">
        <v>0</v>
      </c>
      <c r="E46" s="79" t="s">
        <v>75</v>
      </c>
    </row>
    <row r="47" spans="1:5" x14ac:dyDescent="0.25">
      <c r="A47" s="8" t="s">
        <v>61</v>
      </c>
      <c r="B47" s="4">
        <v>0</v>
      </c>
      <c r="C47" s="4">
        <v>0</v>
      </c>
      <c r="D47" s="4">
        <v>0</v>
      </c>
      <c r="E47" s="79" t="s">
        <v>76</v>
      </c>
    </row>
    <row r="48" spans="1:5" x14ac:dyDescent="0.25">
      <c r="A48" s="8" t="s">
        <v>62</v>
      </c>
      <c r="B48" s="4">
        <v>0</v>
      </c>
      <c r="C48" s="4">
        <v>0</v>
      </c>
      <c r="D48" s="4">
        <v>0</v>
      </c>
      <c r="E48" s="79" t="s">
        <v>77</v>
      </c>
    </row>
    <row r="49" spans="1:5" x14ac:dyDescent="0.25">
      <c r="A49" s="8" t="s">
        <v>63</v>
      </c>
      <c r="B49" s="4">
        <v>0</v>
      </c>
      <c r="C49" s="4">
        <v>0.45</v>
      </c>
      <c r="D49" s="4">
        <v>0</v>
      </c>
      <c r="E49" s="79" t="s">
        <v>78</v>
      </c>
    </row>
    <row r="50" spans="1:5" x14ac:dyDescent="0.25">
      <c r="A50" s="8" t="s">
        <v>64</v>
      </c>
      <c r="B50" s="4">
        <v>0</v>
      </c>
      <c r="C50" s="4">
        <v>0</v>
      </c>
      <c r="D50" s="4">
        <v>0</v>
      </c>
      <c r="E50" s="79" t="s">
        <v>79</v>
      </c>
    </row>
    <row r="51" spans="1:5" x14ac:dyDescent="0.25">
      <c r="A51" s="8" t="s">
        <v>65</v>
      </c>
      <c r="B51" s="4">
        <v>0.3</v>
      </c>
      <c r="C51" s="4">
        <v>0</v>
      </c>
      <c r="D51" s="4">
        <v>0</v>
      </c>
      <c r="E51" s="79" t="s">
        <v>80</v>
      </c>
    </row>
    <row r="52" spans="1:5" x14ac:dyDescent="0.25">
      <c r="A52" s="8" t="s">
        <v>66</v>
      </c>
      <c r="B52" s="4">
        <v>0.52</v>
      </c>
      <c r="C52" s="4">
        <v>0</v>
      </c>
      <c r="D52" s="4">
        <v>0.4</v>
      </c>
      <c r="E52" s="79" t="s">
        <v>81</v>
      </c>
    </row>
    <row r="53" spans="1:5" x14ac:dyDescent="0.25">
      <c r="A53" s="8" t="s">
        <v>67</v>
      </c>
      <c r="B53" s="4">
        <v>0.12</v>
      </c>
      <c r="C53" s="4">
        <v>0.2</v>
      </c>
      <c r="D53" s="4">
        <v>0</v>
      </c>
      <c r="E53" s="79" t="s">
        <v>333</v>
      </c>
    </row>
    <row r="54" spans="1:5" x14ac:dyDescent="0.25">
      <c r="A54" s="8" t="s">
        <v>68</v>
      </c>
      <c r="B54" s="4">
        <v>0.75</v>
      </c>
      <c r="C54" s="4">
        <v>0.46</v>
      </c>
      <c r="D54" s="4">
        <v>0.32</v>
      </c>
      <c r="E54" s="79" t="s">
        <v>82</v>
      </c>
    </row>
    <row r="55" spans="1:5" x14ac:dyDescent="0.25">
      <c r="A55" s="8" t="s">
        <v>69</v>
      </c>
      <c r="B55" s="4">
        <v>1.01</v>
      </c>
      <c r="C55" s="4">
        <v>1.46</v>
      </c>
      <c r="D55" s="4">
        <v>2.37</v>
      </c>
      <c r="E55" s="79" t="s">
        <v>83</v>
      </c>
    </row>
    <row r="56" spans="1:5" x14ac:dyDescent="0.25">
      <c r="A56" s="12" t="s">
        <v>70</v>
      </c>
      <c r="B56" s="27">
        <v>0.14000000000000001</v>
      </c>
      <c r="C56" s="27">
        <v>0.89</v>
      </c>
      <c r="D56" s="27">
        <v>0.59</v>
      </c>
      <c r="E56" s="80" t="s">
        <v>84</v>
      </c>
    </row>
    <row r="58" spans="1:5" x14ac:dyDescent="0.25">
      <c r="A58" s="97"/>
      <c r="B58" s="108"/>
      <c r="C58" s="108"/>
      <c r="D58" s="108"/>
      <c r="E58" s="76"/>
    </row>
    <row r="59" spans="1:5" x14ac:dyDescent="0.25">
      <c r="B59" s="4"/>
      <c r="C59" s="4"/>
      <c r="D59" s="4"/>
      <c r="E59" s="98"/>
    </row>
    <row r="60" spans="1:5" x14ac:dyDescent="0.25">
      <c r="B60" s="4"/>
      <c r="C60" s="4"/>
      <c r="D60" s="4"/>
      <c r="E60" s="98"/>
    </row>
    <row r="61" spans="1:5" x14ac:dyDescent="0.25">
      <c r="B61" s="4"/>
      <c r="C61" s="4"/>
      <c r="D61" s="4"/>
      <c r="E61" s="98"/>
    </row>
    <row r="62" spans="1:5" x14ac:dyDescent="0.25">
      <c r="E62" s="76"/>
    </row>
    <row r="63" spans="1:5" x14ac:dyDescent="0.25">
      <c r="B63" s="108"/>
      <c r="C63" s="108"/>
      <c r="D63" s="108"/>
      <c r="E63" s="76"/>
    </row>
    <row r="64" spans="1:5" x14ac:dyDescent="0.25">
      <c r="A64" s="97"/>
      <c r="B64" s="108"/>
      <c r="C64" s="108"/>
      <c r="D64" s="108"/>
      <c r="E64" s="76"/>
    </row>
    <row r="65" spans="2:5" x14ac:dyDescent="0.25">
      <c r="B65" s="4"/>
      <c r="C65" s="4"/>
      <c r="D65" s="4"/>
      <c r="E65" s="98"/>
    </row>
    <row r="66" spans="2:5" ht="17.25" customHeight="1" x14ac:dyDescent="0.25">
      <c r="B66" s="4"/>
      <c r="C66" s="4"/>
      <c r="D66" s="4"/>
      <c r="E66" s="98"/>
    </row>
    <row r="67" spans="2:5" ht="14.25" customHeight="1" x14ac:dyDescent="0.25">
      <c r="B67" s="4"/>
      <c r="C67" s="4"/>
      <c r="D67" s="4"/>
      <c r="E67" s="98"/>
    </row>
  </sheetData>
  <mergeCells count="20">
    <mergeCell ref="B64:D64"/>
    <mergeCell ref="B1:D1"/>
    <mergeCell ref="B2:D2"/>
    <mergeCell ref="E3:E4"/>
    <mergeCell ref="E5:E6"/>
    <mergeCell ref="E7:E8"/>
    <mergeCell ref="E9:E10"/>
    <mergeCell ref="E11:E12"/>
    <mergeCell ref="E13:E14"/>
    <mergeCell ref="E15:E16"/>
    <mergeCell ref="E17:E18"/>
    <mergeCell ref="B58:D58"/>
    <mergeCell ref="B63:D63"/>
    <mergeCell ref="B31:D31"/>
    <mergeCell ref="H31:J31"/>
    <mergeCell ref="E19:E20"/>
    <mergeCell ref="E21:E22"/>
    <mergeCell ref="E23:E24"/>
    <mergeCell ref="E25:E26"/>
    <mergeCell ref="E27:E2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3D060-7B2B-41C5-B402-71B5E431715C}">
  <dimension ref="A1:I148"/>
  <sheetViews>
    <sheetView topLeftCell="A13" zoomScale="90" zoomScaleNormal="90" workbookViewId="0">
      <selection activeCell="A26" sqref="A26:G37"/>
    </sheetView>
  </sheetViews>
  <sheetFormatPr defaultColWidth="9" defaultRowHeight="15" x14ac:dyDescent="0.25"/>
  <cols>
    <col min="1" max="1" width="21.75" style="2" customWidth="1"/>
    <col min="2" max="2" width="8.75" style="2" customWidth="1"/>
    <col min="3" max="9" width="9" style="2"/>
    <col min="10" max="10" width="16.5" style="2" customWidth="1"/>
    <col min="11" max="16384" width="9" style="2"/>
  </cols>
  <sheetData>
    <row r="1" spans="1:7" x14ac:dyDescent="0.25">
      <c r="A1" s="5" t="s">
        <v>87</v>
      </c>
      <c r="B1" s="6"/>
      <c r="C1" s="6"/>
      <c r="D1" s="6"/>
      <c r="E1" s="6"/>
      <c r="F1" s="6"/>
      <c r="G1" s="7"/>
    </row>
    <row r="2" spans="1:7" x14ac:dyDescent="0.25">
      <c r="A2" s="8"/>
      <c r="B2" s="108" t="s">
        <v>476</v>
      </c>
      <c r="C2" s="108"/>
      <c r="D2" s="108"/>
      <c r="E2" s="108" t="s">
        <v>392</v>
      </c>
      <c r="F2" s="108"/>
      <c r="G2" s="114"/>
    </row>
    <row r="3" spans="1:7" x14ac:dyDescent="0.25">
      <c r="A3" s="8" t="s">
        <v>391</v>
      </c>
      <c r="B3" s="3">
        <v>0.6</v>
      </c>
      <c r="C3" s="3">
        <v>0.4</v>
      </c>
      <c r="D3" s="3">
        <v>0.7</v>
      </c>
      <c r="E3" s="3">
        <v>0.8</v>
      </c>
      <c r="F3" s="3">
        <v>0.8</v>
      </c>
      <c r="G3" s="9">
        <v>0.7</v>
      </c>
    </row>
    <row r="4" spans="1:7" x14ac:dyDescent="0.25">
      <c r="A4" s="8" t="s">
        <v>88</v>
      </c>
      <c r="B4" s="10">
        <v>0.3</v>
      </c>
      <c r="C4" s="10">
        <v>0</v>
      </c>
      <c r="D4" s="10">
        <v>0</v>
      </c>
      <c r="E4" s="10">
        <v>0.2</v>
      </c>
      <c r="F4" s="10">
        <v>0.1</v>
      </c>
      <c r="G4" s="11">
        <v>0</v>
      </c>
    </row>
    <row r="5" spans="1:7" x14ac:dyDescent="0.25">
      <c r="A5" s="8" t="s">
        <v>89</v>
      </c>
      <c r="B5" s="10">
        <v>0</v>
      </c>
      <c r="C5" s="10">
        <v>0</v>
      </c>
      <c r="D5" s="10">
        <v>0</v>
      </c>
      <c r="E5" s="10">
        <v>0</v>
      </c>
      <c r="F5" s="10">
        <v>0.1</v>
      </c>
      <c r="G5" s="11">
        <v>0.2</v>
      </c>
    </row>
    <row r="6" spans="1:7" x14ac:dyDescent="0.25">
      <c r="A6" s="8" t="s">
        <v>90</v>
      </c>
      <c r="B6" s="10">
        <v>0</v>
      </c>
      <c r="C6" s="10">
        <v>0.1</v>
      </c>
      <c r="D6" s="10">
        <v>0.1</v>
      </c>
      <c r="E6" s="10">
        <v>0.1</v>
      </c>
      <c r="F6" s="10">
        <v>0</v>
      </c>
      <c r="G6" s="11">
        <v>0.1</v>
      </c>
    </row>
    <row r="7" spans="1:7" x14ac:dyDescent="0.25">
      <c r="A7" s="8" t="s">
        <v>91</v>
      </c>
      <c r="B7" s="10">
        <v>0</v>
      </c>
      <c r="C7" s="10">
        <v>0</v>
      </c>
      <c r="D7" s="10">
        <v>0</v>
      </c>
      <c r="E7" s="10">
        <v>0</v>
      </c>
      <c r="F7" s="10">
        <v>0.1</v>
      </c>
      <c r="G7" s="11">
        <v>0.2</v>
      </c>
    </row>
    <row r="8" spans="1:7" x14ac:dyDescent="0.25">
      <c r="A8" s="8" t="s">
        <v>92</v>
      </c>
      <c r="B8" s="10">
        <v>0.1</v>
      </c>
      <c r="C8" s="10">
        <v>0.2</v>
      </c>
      <c r="D8" s="10">
        <v>0.1</v>
      </c>
      <c r="E8" s="10">
        <v>0.2</v>
      </c>
      <c r="F8" s="10">
        <v>0</v>
      </c>
      <c r="G8" s="11">
        <v>0.1</v>
      </c>
    </row>
    <row r="9" spans="1:7" x14ac:dyDescent="0.25">
      <c r="A9" s="8" t="s">
        <v>93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</row>
    <row r="10" spans="1:7" x14ac:dyDescent="0.25">
      <c r="A10" s="8" t="s">
        <v>94</v>
      </c>
      <c r="B10" s="10">
        <v>0</v>
      </c>
      <c r="C10" s="10">
        <v>0</v>
      </c>
      <c r="D10" s="10">
        <v>0</v>
      </c>
      <c r="E10" s="10">
        <v>0.1</v>
      </c>
      <c r="F10" s="10">
        <v>0</v>
      </c>
      <c r="G10" s="11">
        <v>0.1</v>
      </c>
    </row>
    <row r="11" spans="1:7" x14ac:dyDescent="0.25">
      <c r="A11" s="8" t="s">
        <v>95</v>
      </c>
      <c r="B11" s="10">
        <v>0.6</v>
      </c>
      <c r="C11" s="10">
        <v>0.6</v>
      </c>
      <c r="D11" s="10">
        <v>0.4</v>
      </c>
      <c r="E11" s="10">
        <v>0.6</v>
      </c>
      <c r="F11" s="10">
        <v>0.6</v>
      </c>
      <c r="G11" s="11">
        <v>0.7</v>
      </c>
    </row>
    <row r="12" spans="1:7" x14ac:dyDescent="0.25">
      <c r="A12" s="8" t="s">
        <v>96</v>
      </c>
      <c r="B12" s="10">
        <v>0.8</v>
      </c>
      <c r="C12" s="10">
        <v>0.8</v>
      </c>
      <c r="D12" s="10">
        <v>0.8</v>
      </c>
      <c r="E12" s="10">
        <v>0.8</v>
      </c>
      <c r="F12" s="10">
        <v>0.7</v>
      </c>
      <c r="G12" s="11">
        <v>0.8</v>
      </c>
    </row>
    <row r="13" spans="1:7" x14ac:dyDescent="0.25">
      <c r="A13" s="8" t="s">
        <v>97</v>
      </c>
      <c r="B13" s="10">
        <v>0.7</v>
      </c>
      <c r="C13" s="10">
        <v>0.8</v>
      </c>
      <c r="D13" s="10">
        <v>0.7</v>
      </c>
      <c r="E13" s="10">
        <v>0.8</v>
      </c>
      <c r="F13" s="10">
        <v>0.7</v>
      </c>
      <c r="G13" s="11">
        <v>0.8</v>
      </c>
    </row>
    <row r="14" spans="1:7" x14ac:dyDescent="0.25">
      <c r="A14" s="12" t="s">
        <v>482</v>
      </c>
      <c r="B14" s="109" t="s">
        <v>338</v>
      </c>
      <c r="C14" s="109"/>
      <c r="D14" s="109"/>
      <c r="E14" s="109" t="s">
        <v>338</v>
      </c>
      <c r="F14" s="109"/>
      <c r="G14" s="111"/>
    </row>
    <row r="15" spans="1:7" x14ac:dyDescent="0.25">
      <c r="B15" s="3"/>
      <c r="C15" s="3"/>
      <c r="D15" s="3"/>
      <c r="E15" s="3"/>
      <c r="F15" s="3"/>
      <c r="G15" s="3"/>
    </row>
    <row r="16" spans="1:7" x14ac:dyDescent="0.25">
      <c r="A16" s="5" t="s">
        <v>393</v>
      </c>
      <c r="B16" s="6"/>
      <c r="C16" s="6"/>
      <c r="D16" s="6"/>
      <c r="E16" s="6"/>
      <c r="F16" s="6"/>
      <c r="G16" s="7"/>
    </row>
    <row r="17" spans="1:9" x14ac:dyDescent="0.25">
      <c r="A17" s="8"/>
      <c r="B17" s="108" t="s">
        <v>412</v>
      </c>
      <c r="C17" s="108"/>
      <c r="D17" s="108"/>
      <c r="E17" s="108" t="s">
        <v>413</v>
      </c>
      <c r="F17" s="108"/>
      <c r="G17" s="114"/>
    </row>
    <row r="18" spans="1:9" x14ac:dyDescent="0.25">
      <c r="A18" s="8" t="s">
        <v>351</v>
      </c>
      <c r="B18" s="13">
        <v>19.081642599999999</v>
      </c>
      <c r="C18" s="13">
        <v>23.524812300000001</v>
      </c>
      <c r="D18" s="13">
        <v>21.665362900000002</v>
      </c>
      <c r="E18" s="13">
        <v>20.941299999999998</v>
      </c>
      <c r="F18" s="13">
        <v>25.7517</v>
      </c>
      <c r="G18" s="14">
        <v>26.658899999999999</v>
      </c>
      <c r="H18" s="90">
        <f>(B18+C18+D18)/3</f>
        <v>21.423939266666668</v>
      </c>
      <c r="I18" s="2">
        <f>(E18+F18+G18)/3</f>
        <v>24.450633333333332</v>
      </c>
    </row>
    <row r="19" spans="1:9" x14ac:dyDescent="0.25">
      <c r="A19" s="8" t="s">
        <v>352</v>
      </c>
      <c r="B19" s="13">
        <v>48.864187899999997</v>
      </c>
      <c r="C19" s="13">
        <v>37.582628900000003</v>
      </c>
      <c r="D19" s="13">
        <v>59.163523300000001</v>
      </c>
      <c r="E19" s="13">
        <v>52.468899999999998</v>
      </c>
      <c r="F19" s="13">
        <v>46.398099999999999</v>
      </c>
      <c r="G19" s="14">
        <v>30.392900000000001</v>
      </c>
      <c r="H19" s="90">
        <f t="shared" ref="H19:H22" si="0">(B19+C19+D19)/3</f>
        <v>48.536780033333336</v>
      </c>
      <c r="I19" s="2">
        <f t="shared" ref="I19:I22" si="1">(E19+F19+G19)/3</f>
        <v>43.086633333333332</v>
      </c>
    </row>
    <row r="20" spans="1:9" x14ac:dyDescent="0.25">
      <c r="A20" s="8" t="s">
        <v>353</v>
      </c>
      <c r="B20" s="13">
        <v>74.067566299999996</v>
      </c>
      <c r="C20" s="13">
        <v>47.219039199999997</v>
      </c>
      <c r="D20" s="13">
        <v>83.024932800000002</v>
      </c>
      <c r="E20" s="13">
        <v>72.293599999999998</v>
      </c>
      <c r="F20" s="13">
        <v>68.739199999999997</v>
      </c>
      <c r="G20" s="14">
        <v>41.948500000000003</v>
      </c>
      <c r="H20" s="90">
        <f t="shared" si="0"/>
        <v>68.103846099999998</v>
      </c>
      <c r="I20" s="2">
        <f t="shared" si="1"/>
        <v>60.993766666666666</v>
      </c>
    </row>
    <row r="21" spans="1:9" x14ac:dyDescent="0.25">
      <c r="A21" s="8" t="s">
        <v>354</v>
      </c>
      <c r="B21" s="13">
        <v>81.0989225</v>
      </c>
      <c r="C21" s="13">
        <v>89.226420599999997</v>
      </c>
      <c r="D21" s="13">
        <v>89.135949199999999</v>
      </c>
      <c r="E21" s="13">
        <v>74.571899999999999</v>
      </c>
      <c r="F21" s="13">
        <v>79.084000000000003</v>
      </c>
      <c r="G21" s="14">
        <v>76.998800000000003</v>
      </c>
      <c r="H21" s="90">
        <f t="shared" si="0"/>
        <v>86.487097433333318</v>
      </c>
      <c r="I21" s="2">
        <f t="shared" si="1"/>
        <v>76.884900000000002</v>
      </c>
    </row>
    <row r="22" spans="1:9" x14ac:dyDescent="0.25">
      <c r="A22" s="8" t="s">
        <v>355</v>
      </c>
      <c r="B22" s="13">
        <v>73.117173100000002</v>
      </c>
      <c r="C22" s="13">
        <v>71.611146199999993</v>
      </c>
      <c r="D22" s="13">
        <v>84.987065000000001</v>
      </c>
      <c r="E22" s="13">
        <v>71.321399999999997</v>
      </c>
      <c r="F22" s="13">
        <v>72.747699999999995</v>
      </c>
      <c r="G22" s="14">
        <v>80.329300000000003</v>
      </c>
      <c r="H22" s="90">
        <f t="shared" si="0"/>
        <v>76.57179476666667</v>
      </c>
      <c r="I22" s="2">
        <f t="shared" si="1"/>
        <v>74.79946666666666</v>
      </c>
    </row>
    <row r="23" spans="1:9" x14ac:dyDescent="0.25">
      <c r="A23" s="12" t="s">
        <v>482</v>
      </c>
      <c r="B23" s="109" t="s">
        <v>338</v>
      </c>
      <c r="C23" s="109"/>
      <c r="D23" s="109"/>
      <c r="E23" s="109" t="s">
        <v>338</v>
      </c>
      <c r="F23" s="109"/>
      <c r="G23" s="111"/>
    </row>
    <row r="25" spans="1:9" x14ac:dyDescent="0.25">
      <c r="A25" s="5" t="s">
        <v>98</v>
      </c>
      <c r="B25" s="110"/>
      <c r="C25" s="110"/>
      <c r="D25" s="110"/>
      <c r="E25" s="6"/>
      <c r="F25" s="6"/>
      <c r="G25" s="7"/>
    </row>
    <row r="26" spans="1:9" x14ac:dyDescent="0.25">
      <c r="A26" s="48"/>
      <c r="B26" s="108" t="s">
        <v>349</v>
      </c>
      <c r="C26" s="108"/>
      <c r="D26" s="108"/>
      <c r="E26" s="108" t="s">
        <v>350</v>
      </c>
      <c r="F26" s="108"/>
      <c r="G26" s="114"/>
    </row>
    <row r="27" spans="1:9" x14ac:dyDescent="0.25">
      <c r="A27" s="8" t="s">
        <v>192</v>
      </c>
      <c r="B27" s="4">
        <v>39</v>
      </c>
      <c r="C27" s="4">
        <v>30</v>
      </c>
      <c r="D27" s="4">
        <v>23</v>
      </c>
      <c r="E27" s="4">
        <v>38</v>
      </c>
      <c r="F27" s="4">
        <v>45</v>
      </c>
      <c r="G27" s="15">
        <v>36</v>
      </c>
    </row>
    <row r="28" spans="1:9" ht="15.75" customHeight="1" x14ac:dyDescent="0.25">
      <c r="A28" s="8" t="s">
        <v>193</v>
      </c>
      <c r="B28" s="4">
        <v>34</v>
      </c>
      <c r="C28" s="4">
        <v>37</v>
      </c>
      <c r="D28" s="4">
        <v>23</v>
      </c>
      <c r="E28" s="4">
        <v>50</v>
      </c>
      <c r="F28" s="4">
        <v>68</v>
      </c>
      <c r="G28" s="15">
        <v>40</v>
      </c>
    </row>
    <row r="29" spans="1:9" x14ac:dyDescent="0.25">
      <c r="A29" s="8" t="s">
        <v>194</v>
      </c>
      <c r="B29" s="4">
        <v>60</v>
      </c>
      <c r="C29" s="4">
        <v>65</v>
      </c>
      <c r="D29" s="4">
        <v>70</v>
      </c>
      <c r="E29" s="4">
        <v>72</v>
      </c>
      <c r="F29" s="4">
        <v>77</v>
      </c>
      <c r="G29" s="15">
        <v>79</v>
      </c>
    </row>
    <row r="30" spans="1:9" x14ac:dyDescent="0.25">
      <c r="A30" s="8" t="s">
        <v>195</v>
      </c>
      <c r="B30" s="4">
        <v>93</v>
      </c>
      <c r="C30" s="4">
        <v>79</v>
      </c>
      <c r="D30" s="4">
        <v>79</v>
      </c>
      <c r="E30" s="4">
        <v>85</v>
      </c>
      <c r="F30" s="4">
        <v>80</v>
      </c>
      <c r="G30" s="15">
        <v>72</v>
      </c>
    </row>
    <row r="31" spans="1:9" x14ac:dyDescent="0.25">
      <c r="A31" s="8" t="s">
        <v>196</v>
      </c>
      <c r="B31" s="4">
        <v>96</v>
      </c>
      <c r="C31" s="4">
        <v>95</v>
      </c>
      <c r="D31" s="4">
        <v>92</v>
      </c>
      <c r="E31" s="4">
        <v>98</v>
      </c>
      <c r="F31" s="4">
        <v>90</v>
      </c>
      <c r="G31" s="15">
        <v>87</v>
      </c>
    </row>
    <row r="32" spans="1:9" x14ac:dyDescent="0.25">
      <c r="A32" s="8" t="s">
        <v>197</v>
      </c>
      <c r="B32" s="4">
        <v>97</v>
      </c>
      <c r="C32" s="4">
        <v>85</v>
      </c>
      <c r="D32" s="4">
        <v>89</v>
      </c>
      <c r="E32" s="4">
        <v>99</v>
      </c>
      <c r="F32" s="4">
        <v>90</v>
      </c>
      <c r="G32" s="15">
        <v>94</v>
      </c>
    </row>
    <row r="33" spans="1:7" x14ac:dyDescent="0.25">
      <c r="A33" s="8" t="s">
        <v>198</v>
      </c>
      <c r="B33" s="4">
        <v>81</v>
      </c>
      <c r="C33" s="4">
        <v>98</v>
      </c>
      <c r="D33" s="4">
        <v>90</v>
      </c>
      <c r="E33" s="4">
        <v>88</v>
      </c>
      <c r="F33" s="4">
        <v>88</v>
      </c>
      <c r="G33" s="15">
        <v>88</v>
      </c>
    </row>
    <row r="34" spans="1:7" x14ac:dyDescent="0.25">
      <c r="A34" s="8" t="s">
        <v>199</v>
      </c>
      <c r="B34" s="4">
        <v>96</v>
      </c>
      <c r="C34" s="4">
        <v>94</v>
      </c>
      <c r="D34" s="4">
        <v>97</v>
      </c>
      <c r="E34" s="4">
        <v>88</v>
      </c>
      <c r="F34" s="4">
        <v>88</v>
      </c>
      <c r="G34" s="15">
        <v>85</v>
      </c>
    </row>
    <row r="35" spans="1:7" x14ac:dyDescent="0.25">
      <c r="A35" s="8" t="s">
        <v>200</v>
      </c>
      <c r="B35" s="4">
        <v>94</v>
      </c>
      <c r="C35" s="4">
        <v>92</v>
      </c>
      <c r="D35" s="4">
        <v>94</v>
      </c>
      <c r="E35" s="4">
        <v>97</v>
      </c>
      <c r="F35" s="4">
        <v>97</v>
      </c>
      <c r="G35" s="15">
        <v>96</v>
      </c>
    </row>
    <row r="36" spans="1:7" x14ac:dyDescent="0.25">
      <c r="A36" s="8" t="s">
        <v>201</v>
      </c>
      <c r="B36" s="4">
        <v>96</v>
      </c>
      <c r="C36" s="4">
        <v>96</v>
      </c>
      <c r="D36" s="4">
        <v>98</v>
      </c>
      <c r="E36" s="4">
        <v>82</v>
      </c>
      <c r="F36" s="4">
        <v>96</v>
      </c>
      <c r="G36" s="15">
        <v>96</v>
      </c>
    </row>
    <row r="37" spans="1:7" x14ac:dyDescent="0.25">
      <c r="A37" s="8" t="s">
        <v>202</v>
      </c>
      <c r="B37" s="4">
        <v>95</v>
      </c>
      <c r="C37" s="4">
        <v>95</v>
      </c>
      <c r="D37" s="4">
        <v>93</v>
      </c>
      <c r="E37" s="4">
        <v>45</v>
      </c>
      <c r="F37" s="4">
        <v>55</v>
      </c>
      <c r="G37" s="15">
        <v>35</v>
      </c>
    </row>
    <row r="38" spans="1:7" x14ac:dyDescent="0.25">
      <c r="A38" s="12" t="s">
        <v>482</v>
      </c>
      <c r="B38" s="109" t="s">
        <v>491</v>
      </c>
      <c r="C38" s="109"/>
      <c r="D38" s="109"/>
      <c r="E38" s="109" t="s">
        <v>491</v>
      </c>
      <c r="F38" s="109"/>
      <c r="G38" s="111"/>
    </row>
    <row r="40" spans="1:7" x14ac:dyDescent="0.25">
      <c r="A40" s="5" t="s">
        <v>99</v>
      </c>
      <c r="B40" s="6"/>
      <c r="C40" s="6"/>
      <c r="D40" s="7"/>
    </row>
    <row r="41" spans="1:7" x14ac:dyDescent="0.25">
      <c r="A41" s="8" t="s">
        <v>126</v>
      </c>
      <c r="B41" s="108" t="s">
        <v>412</v>
      </c>
      <c r="C41" s="108"/>
      <c r="D41" s="114"/>
    </row>
    <row r="42" spans="1:7" x14ac:dyDescent="0.25">
      <c r="A42" s="8" t="s">
        <v>477</v>
      </c>
      <c r="B42" s="4">
        <v>0</v>
      </c>
      <c r="C42" s="4">
        <v>0</v>
      </c>
      <c r="D42" s="15">
        <v>0</v>
      </c>
    </row>
    <row r="43" spans="1:7" x14ac:dyDescent="0.25">
      <c r="A43" s="69" t="s">
        <v>44</v>
      </c>
      <c r="B43" s="4">
        <v>76.06</v>
      </c>
      <c r="C43" s="4">
        <v>59.99</v>
      </c>
      <c r="D43" s="15">
        <v>71.42</v>
      </c>
    </row>
    <row r="44" spans="1:7" x14ac:dyDescent="0.25">
      <c r="A44" s="8" t="s">
        <v>101</v>
      </c>
      <c r="B44" s="4">
        <v>65.760000000000005</v>
      </c>
      <c r="C44" s="4">
        <v>67.66</v>
      </c>
      <c r="D44" s="15">
        <v>68.08</v>
      </c>
    </row>
    <row r="45" spans="1:7" x14ac:dyDescent="0.25">
      <c r="A45" s="8" t="s">
        <v>102</v>
      </c>
      <c r="B45" s="4">
        <v>59.41</v>
      </c>
      <c r="C45" s="4">
        <v>70.319999999999993</v>
      </c>
      <c r="D45" s="15">
        <v>65.959999999999994</v>
      </c>
    </row>
    <row r="46" spans="1:7" x14ac:dyDescent="0.25">
      <c r="A46" s="8" t="s">
        <v>103</v>
      </c>
      <c r="B46" s="4" t="s">
        <v>39</v>
      </c>
      <c r="C46" s="4">
        <v>66.13</v>
      </c>
      <c r="D46" s="15">
        <v>67.099999999999994</v>
      </c>
    </row>
    <row r="47" spans="1:7" x14ac:dyDescent="0.25">
      <c r="A47" s="8" t="s">
        <v>104</v>
      </c>
      <c r="B47" s="4">
        <v>63.23</v>
      </c>
      <c r="C47" s="4">
        <v>64.61</v>
      </c>
      <c r="D47" s="15">
        <v>66.55</v>
      </c>
    </row>
    <row r="48" spans="1:7" x14ac:dyDescent="0.25">
      <c r="A48" s="8" t="s">
        <v>105</v>
      </c>
      <c r="B48" s="4">
        <v>65.709999999999994</v>
      </c>
      <c r="C48" s="4">
        <v>72.12</v>
      </c>
      <c r="D48" s="15">
        <v>69.98</v>
      </c>
    </row>
    <row r="49" spans="1:4" x14ac:dyDescent="0.25">
      <c r="A49" s="8" t="s">
        <v>106</v>
      </c>
      <c r="B49" s="4">
        <v>64.53</v>
      </c>
      <c r="C49" s="4">
        <v>74.98</v>
      </c>
      <c r="D49" s="15">
        <v>67.680000000000007</v>
      </c>
    </row>
    <row r="50" spans="1:4" x14ac:dyDescent="0.25">
      <c r="A50" s="8" t="s">
        <v>107</v>
      </c>
      <c r="B50" s="4">
        <v>15.45</v>
      </c>
      <c r="C50" s="4">
        <v>15.02</v>
      </c>
      <c r="D50" s="15">
        <v>7.23</v>
      </c>
    </row>
    <row r="51" spans="1:4" x14ac:dyDescent="0.25">
      <c r="A51" s="8" t="s">
        <v>45</v>
      </c>
      <c r="B51" s="4">
        <v>65.349999999999994</v>
      </c>
      <c r="C51" s="4">
        <v>25.31</v>
      </c>
      <c r="D51" s="15">
        <v>32.17</v>
      </c>
    </row>
    <row r="52" spans="1:4" x14ac:dyDescent="0.25">
      <c r="A52" s="8" t="s">
        <v>41</v>
      </c>
      <c r="B52" s="4">
        <v>50.25</v>
      </c>
      <c r="C52" s="4">
        <v>25.98</v>
      </c>
      <c r="D52" s="15">
        <v>26.87</v>
      </c>
    </row>
    <row r="53" spans="1:4" x14ac:dyDescent="0.25">
      <c r="A53" s="8" t="s">
        <v>43</v>
      </c>
      <c r="B53" s="4" t="s">
        <v>39</v>
      </c>
      <c r="C53" s="4">
        <v>32.29</v>
      </c>
      <c r="D53" s="15">
        <v>38.19</v>
      </c>
    </row>
    <row r="54" spans="1:4" x14ac:dyDescent="0.25">
      <c r="A54" s="8" t="s">
        <v>108</v>
      </c>
      <c r="B54" s="4">
        <v>68.36</v>
      </c>
      <c r="C54" s="4">
        <v>69.09</v>
      </c>
      <c r="D54" s="15">
        <v>60.47</v>
      </c>
    </row>
    <row r="55" spans="1:4" x14ac:dyDescent="0.25">
      <c r="A55" s="8" t="s">
        <v>109</v>
      </c>
      <c r="B55" s="4">
        <v>60.9</v>
      </c>
      <c r="C55" s="4">
        <v>70.849999999999994</v>
      </c>
      <c r="D55" s="15">
        <v>62.5</v>
      </c>
    </row>
    <row r="56" spans="1:4" x14ac:dyDescent="0.25">
      <c r="A56" s="8" t="s">
        <v>110</v>
      </c>
      <c r="B56" s="4">
        <v>25.85</v>
      </c>
      <c r="C56" s="4">
        <v>35.74</v>
      </c>
      <c r="D56" s="15">
        <v>29.92</v>
      </c>
    </row>
    <row r="57" spans="1:4" x14ac:dyDescent="0.25">
      <c r="A57" s="8" t="s">
        <v>111</v>
      </c>
      <c r="B57" s="4">
        <v>64.61</v>
      </c>
      <c r="C57" s="4">
        <v>71</v>
      </c>
      <c r="D57" s="15">
        <v>62.66</v>
      </c>
    </row>
    <row r="58" spans="1:4" x14ac:dyDescent="0.25">
      <c r="A58" s="8" t="s">
        <v>112</v>
      </c>
      <c r="B58" s="4">
        <v>70.56</v>
      </c>
      <c r="C58" s="4">
        <v>75.55</v>
      </c>
      <c r="D58" s="15">
        <v>71.64</v>
      </c>
    </row>
    <row r="59" spans="1:4" x14ac:dyDescent="0.25">
      <c r="A59" s="12" t="s">
        <v>482</v>
      </c>
      <c r="B59" s="112" t="s">
        <v>338</v>
      </c>
      <c r="C59" s="112"/>
      <c r="D59" s="113"/>
    </row>
    <row r="60" spans="1:4" x14ac:dyDescent="0.25">
      <c r="A60" s="8"/>
      <c r="B60" s="16"/>
      <c r="C60" s="16"/>
      <c r="D60" s="16"/>
    </row>
    <row r="61" spans="1:4" x14ac:dyDescent="0.25">
      <c r="A61" s="5" t="s">
        <v>99</v>
      </c>
      <c r="B61" s="17"/>
      <c r="C61" s="17"/>
      <c r="D61" s="18"/>
    </row>
    <row r="62" spans="1:4" x14ac:dyDescent="0.25">
      <c r="A62" s="8" t="s">
        <v>126</v>
      </c>
      <c r="B62" s="108" t="s">
        <v>347</v>
      </c>
      <c r="C62" s="108"/>
      <c r="D62" s="114"/>
    </row>
    <row r="63" spans="1:4" x14ac:dyDescent="0.25">
      <c r="A63" s="8" t="s">
        <v>477</v>
      </c>
      <c r="B63" s="4">
        <v>0</v>
      </c>
      <c r="C63" s="4">
        <v>0</v>
      </c>
      <c r="D63" s="15">
        <v>0</v>
      </c>
    </row>
    <row r="64" spans="1:4" x14ac:dyDescent="0.25">
      <c r="A64" s="8" t="s">
        <v>42</v>
      </c>
      <c r="B64" s="4">
        <v>82.22</v>
      </c>
      <c r="C64" s="4">
        <v>80.260000000000005</v>
      </c>
      <c r="D64" s="15">
        <v>75.790000000000006</v>
      </c>
    </row>
    <row r="65" spans="1:4" x14ac:dyDescent="0.25">
      <c r="A65" s="8" t="s">
        <v>113</v>
      </c>
      <c r="B65" s="4">
        <v>73.16</v>
      </c>
      <c r="C65" s="4">
        <v>72.64</v>
      </c>
      <c r="D65" s="15">
        <v>65.61</v>
      </c>
    </row>
    <row r="66" spans="1:4" x14ac:dyDescent="0.25">
      <c r="A66" s="8" t="s">
        <v>114</v>
      </c>
      <c r="B66" s="4">
        <v>55.78</v>
      </c>
      <c r="C66" s="4">
        <v>46.8</v>
      </c>
      <c r="D66" s="15">
        <v>50.3</v>
      </c>
    </row>
    <row r="67" spans="1:4" x14ac:dyDescent="0.25">
      <c r="A67" s="8" t="s">
        <v>115</v>
      </c>
      <c r="B67" s="4">
        <v>16.579999999999998</v>
      </c>
      <c r="C67" s="4">
        <v>29.88</v>
      </c>
      <c r="D67" s="15">
        <v>17.47</v>
      </c>
    </row>
    <row r="68" spans="1:4" x14ac:dyDescent="0.25">
      <c r="A68" s="8" t="s">
        <v>116</v>
      </c>
      <c r="B68" s="4">
        <v>5.7</v>
      </c>
      <c r="C68" s="4">
        <v>1.2</v>
      </c>
      <c r="D68" s="15">
        <v>0.8</v>
      </c>
    </row>
    <row r="69" spans="1:4" x14ac:dyDescent="0.25">
      <c r="A69" s="8" t="s">
        <v>117</v>
      </c>
      <c r="B69" s="4">
        <v>0.9</v>
      </c>
      <c r="C69" s="4">
        <v>1.8320000000000001</v>
      </c>
      <c r="D69" s="15">
        <v>0.39200000000000002</v>
      </c>
    </row>
    <row r="70" spans="1:4" x14ac:dyDescent="0.25">
      <c r="A70" s="8" t="s">
        <v>118</v>
      </c>
      <c r="B70" s="4">
        <v>2.3969999999999998</v>
      </c>
      <c r="C70" s="4">
        <v>3.2730000000000001</v>
      </c>
      <c r="D70" s="15">
        <v>2.5979999999999999</v>
      </c>
    </row>
    <row r="71" spans="1:4" x14ac:dyDescent="0.25">
      <c r="A71" s="8" t="s">
        <v>119</v>
      </c>
      <c r="B71" s="4">
        <v>6.1420000000000003</v>
      </c>
      <c r="C71" s="4">
        <v>0.46</v>
      </c>
      <c r="D71" s="15">
        <v>6.38</v>
      </c>
    </row>
    <row r="72" spans="1:4" x14ac:dyDescent="0.25">
      <c r="A72" s="8" t="s">
        <v>42</v>
      </c>
      <c r="B72" s="4">
        <v>47.61</v>
      </c>
      <c r="C72" s="4">
        <v>43.09</v>
      </c>
      <c r="D72" s="15">
        <v>50.92</v>
      </c>
    </row>
    <row r="73" spans="1:4" x14ac:dyDescent="0.25">
      <c r="A73" s="8" t="s">
        <v>120</v>
      </c>
      <c r="B73" s="4">
        <v>11.11</v>
      </c>
      <c r="C73" s="4">
        <v>13.92</v>
      </c>
      <c r="D73" s="15">
        <v>9.61</v>
      </c>
    </row>
    <row r="74" spans="1:4" x14ac:dyDescent="0.25">
      <c r="A74" s="8" t="s">
        <v>121</v>
      </c>
      <c r="B74" s="4">
        <v>13.52</v>
      </c>
      <c r="C74" s="4">
        <v>22.72</v>
      </c>
      <c r="D74" s="15">
        <v>16.73</v>
      </c>
    </row>
    <row r="75" spans="1:4" x14ac:dyDescent="0.25">
      <c r="A75" s="8" t="s">
        <v>122</v>
      </c>
      <c r="B75" s="4">
        <v>14.84</v>
      </c>
      <c r="C75" s="4">
        <v>2.58</v>
      </c>
      <c r="D75" s="15">
        <v>6.33</v>
      </c>
    </row>
    <row r="76" spans="1:4" x14ac:dyDescent="0.25">
      <c r="A76" s="8" t="s">
        <v>123</v>
      </c>
      <c r="B76" s="4">
        <v>28.34</v>
      </c>
      <c r="C76" s="4">
        <v>23.57</v>
      </c>
      <c r="D76" s="15">
        <v>20.41</v>
      </c>
    </row>
    <row r="77" spans="1:4" x14ac:dyDescent="0.25">
      <c r="A77" s="8" t="s">
        <v>42</v>
      </c>
      <c r="B77" s="4">
        <v>11.57</v>
      </c>
      <c r="C77" s="4">
        <v>0.1</v>
      </c>
      <c r="D77" s="15">
        <v>7.09</v>
      </c>
    </row>
    <row r="78" spans="1:4" x14ac:dyDescent="0.25">
      <c r="A78" s="8" t="s">
        <v>124</v>
      </c>
      <c r="B78" s="4">
        <v>13.17</v>
      </c>
      <c r="C78" s="4">
        <v>15.77</v>
      </c>
      <c r="D78" s="15">
        <v>6.85</v>
      </c>
    </row>
    <row r="79" spans="1:4" x14ac:dyDescent="0.25">
      <c r="A79" s="8" t="s">
        <v>125</v>
      </c>
      <c r="B79" s="4">
        <v>10.74</v>
      </c>
      <c r="C79" s="4">
        <v>12.96</v>
      </c>
      <c r="D79" s="15">
        <v>7.85</v>
      </c>
    </row>
    <row r="80" spans="1:4" x14ac:dyDescent="0.25">
      <c r="A80" s="12" t="s">
        <v>482</v>
      </c>
      <c r="B80" s="109" t="s">
        <v>338</v>
      </c>
      <c r="C80" s="109"/>
      <c r="D80" s="111"/>
    </row>
    <row r="81" spans="1:9" x14ac:dyDescent="0.25">
      <c r="B81" s="3"/>
      <c r="C81" s="3"/>
      <c r="D81" s="3"/>
    </row>
    <row r="82" spans="1:9" x14ac:dyDescent="0.25">
      <c r="A82" s="5" t="s">
        <v>100</v>
      </c>
      <c r="B82" s="6"/>
      <c r="C82" s="6"/>
      <c r="D82" s="7"/>
    </row>
    <row r="83" spans="1:9" x14ac:dyDescent="0.25">
      <c r="A83" s="8" t="s">
        <v>127</v>
      </c>
      <c r="B83" s="108" t="s">
        <v>348</v>
      </c>
      <c r="C83" s="108"/>
      <c r="D83" s="114"/>
    </row>
    <row r="84" spans="1:9" x14ac:dyDescent="0.25">
      <c r="A84" s="8" t="s">
        <v>128</v>
      </c>
      <c r="B84" s="2">
        <v>0</v>
      </c>
      <c r="C84" s="2">
        <v>0</v>
      </c>
      <c r="D84" s="19">
        <v>0</v>
      </c>
      <c r="E84" s="4"/>
      <c r="F84" s="10"/>
    </row>
    <row r="85" spans="1:9" x14ac:dyDescent="0.25">
      <c r="A85" s="8" t="s">
        <v>129</v>
      </c>
      <c r="B85" s="4">
        <v>0</v>
      </c>
      <c r="C85" s="2">
        <v>0.1</v>
      </c>
      <c r="D85" s="19">
        <v>0</v>
      </c>
      <c r="E85" s="4"/>
      <c r="F85" s="10"/>
      <c r="H85" s="4"/>
      <c r="I85" s="4"/>
    </row>
    <row r="86" spans="1:9" x14ac:dyDescent="0.25">
      <c r="A86" s="8" t="s">
        <v>130</v>
      </c>
      <c r="B86" s="4">
        <v>0.1</v>
      </c>
      <c r="C86" s="2">
        <v>0</v>
      </c>
      <c r="D86" s="19">
        <v>0</v>
      </c>
      <c r="E86" s="4"/>
      <c r="F86" s="10"/>
      <c r="H86" s="4"/>
      <c r="I86" s="4"/>
    </row>
    <row r="87" spans="1:9" x14ac:dyDescent="0.25">
      <c r="A87" s="8" t="s">
        <v>131</v>
      </c>
      <c r="B87" s="4">
        <v>0</v>
      </c>
      <c r="C87" s="2">
        <v>0</v>
      </c>
      <c r="D87" s="19">
        <v>0</v>
      </c>
      <c r="E87" s="4"/>
      <c r="F87" s="10"/>
      <c r="H87" s="4"/>
      <c r="I87" s="4"/>
    </row>
    <row r="88" spans="1:9" x14ac:dyDescent="0.25">
      <c r="A88" s="8" t="s">
        <v>132</v>
      </c>
      <c r="B88" s="4">
        <v>0</v>
      </c>
      <c r="C88" s="2">
        <v>0.1</v>
      </c>
      <c r="D88" s="19">
        <v>0</v>
      </c>
      <c r="E88" s="4"/>
      <c r="F88" s="10"/>
      <c r="H88" s="4"/>
      <c r="I88" s="4"/>
    </row>
    <row r="89" spans="1:9" x14ac:dyDescent="0.25">
      <c r="A89" s="8" t="s">
        <v>133</v>
      </c>
      <c r="B89" s="4">
        <v>0</v>
      </c>
      <c r="C89" s="2">
        <v>0</v>
      </c>
      <c r="D89" s="19">
        <v>0</v>
      </c>
      <c r="E89" s="4"/>
      <c r="F89" s="10"/>
      <c r="H89" s="4"/>
      <c r="I89" s="4"/>
    </row>
    <row r="90" spans="1:9" x14ac:dyDescent="0.25">
      <c r="A90" s="8" t="s">
        <v>134</v>
      </c>
      <c r="B90" s="4">
        <v>0.1</v>
      </c>
      <c r="C90" s="2">
        <v>0</v>
      </c>
      <c r="D90" s="19">
        <v>0</v>
      </c>
      <c r="E90" s="4"/>
      <c r="I90" s="4"/>
    </row>
    <row r="91" spans="1:9" x14ac:dyDescent="0.25">
      <c r="A91" s="8" t="s">
        <v>135</v>
      </c>
      <c r="B91" s="4">
        <v>0</v>
      </c>
      <c r="C91" s="2">
        <v>0</v>
      </c>
      <c r="D91" s="19">
        <v>0</v>
      </c>
      <c r="E91" s="4"/>
      <c r="I91" s="4"/>
    </row>
    <row r="92" spans="1:9" x14ac:dyDescent="0.25">
      <c r="A92" s="8" t="s">
        <v>136</v>
      </c>
      <c r="B92" s="4">
        <v>0</v>
      </c>
      <c r="C92" s="2">
        <v>0</v>
      </c>
      <c r="D92" s="19">
        <v>0</v>
      </c>
      <c r="E92" s="4"/>
      <c r="I92" s="4"/>
    </row>
    <row r="93" spans="1:9" x14ac:dyDescent="0.25">
      <c r="A93" s="8" t="s">
        <v>137</v>
      </c>
      <c r="B93" s="4">
        <v>0</v>
      </c>
      <c r="C93" s="2">
        <v>0</v>
      </c>
      <c r="D93" s="19">
        <v>0</v>
      </c>
      <c r="E93" s="4"/>
      <c r="F93" s="10"/>
      <c r="H93" s="4"/>
      <c r="I93" s="4"/>
    </row>
    <row r="94" spans="1:9" x14ac:dyDescent="0.25">
      <c r="A94" s="8" t="s">
        <v>138</v>
      </c>
      <c r="B94" s="4">
        <v>0</v>
      </c>
      <c r="C94" s="2">
        <v>0</v>
      </c>
      <c r="D94" s="19">
        <v>0</v>
      </c>
      <c r="E94" s="4"/>
      <c r="F94" s="10"/>
      <c r="H94" s="4"/>
      <c r="I94" s="4"/>
    </row>
    <row r="95" spans="1:9" x14ac:dyDescent="0.25">
      <c r="A95" s="8" t="s">
        <v>139</v>
      </c>
      <c r="B95" s="4">
        <v>0</v>
      </c>
      <c r="C95" s="2">
        <v>0</v>
      </c>
      <c r="D95" s="19">
        <v>0</v>
      </c>
      <c r="E95" s="4"/>
      <c r="F95" s="10"/>
      <c r="H95" s="4"/>
      <c r="I95" s="4"/>
    </row>
    <row r="96" spans="1:9" x14ac:dyDescent="0.25">
      <c r="A96" s="8" t="s">
        <v>140</v>
      </c>
      <c r="B96" s="4">
        <v>0</v>
      </c>
      <c r="C96" s="2">
        <v>0</v>
      </c>
      <c r="D96" s="19">
        <v>0</v>
      </c>
      <c r="E96" s="4"/>
      <c r="F96" s="10"/>
      <c r="H96" s="4"/>
      <c r="I96" s="4"/>
    </row>
    <row r="97" spans="1:9" x14ac:dyDescent="0.25">
      <c r="A97" s="8" t="s">
        <v>141</v>
      </c>
      <c r="B97" s="4">
        <v>0</v>
      </c>
      <c r="C97" s="4">
        <v>0</v>
      </c>
      <c r="D97" s="19">
        <v>0</v>
      </c>
      <c r="E97" s="4"/>
      <c r="F97" s="10"/>
      <c r="H97" s="4"/>
      <c r="I97" s="4"/>
    </row>
    <row r="98" spans="1:9" x14ac:dyDescent="0.25">
      <c r="A98" s="8" t="s">
        <v>142</v>
      </c>
      <c r="B98" s="4">
        <v>0</v>
      </c>
      <c r="C98" s="2">
        <v>0</v>
      </c>
      <c r="D98" s="19">
        <v>0</v>
      </c>
      <c r="E98" s="4"/>
      <c r="F98" s="10"/>
      <c r="H98" s="4"/>
      <c r="I98" s="4"/>
    </row>
    <row r="99" spans="1:9" x14ac:dyDescent="0.25">
      <c r="A99" s="8" t="s">
        <v>143</v>
      </c>
      <c r="B99" s="4">
        <v>0</v>
      </c>
      <c r="C99" s="2">
        <v>0</v>
      </c>
      <c r="D99" s="19">
        <v>0</v>
      </c>
      <c r="E99" s="4"/>
      <c r="F99" s="10"/>
      <c r="H99" s="4"/>
      <c r="I99" s="4"/>
    </row>
    <row r="100" spans="1:9" x14ac:dyDescent="0.25">
      <c r="A100" s="8" t="s">
        <v>144</v>
      </c>
      <c r="B100" s="4">
        <v>0</v>
      </c>
      <c r="C100" s="2">
        <v>0</v>
      </c>
      <c r="D100" s="19">
        <v>0</v>
      </c>
      <c r="E100" s="4"/>
      <c r="F100" s="10"/>
      <c r="H100" s="4"/>
      <c r="I100" s="4"/>
    </row>
    <row r="101" spans="1:9" x14ac:dyDescent="0.25">
      <c r="A101" s="8" t="s">
        <v>145</v>
      </c>
      <c r="B101" s="4">
        <v>0.7</v>
      </c>
      <c r="C101" s="2">
        <v>0.8</v>
      </c>
      <c r="D101" s="19">
        <v>0.6</v>
      </c>
      <c r="E101" s="4"/>
      <c r="F101" s="10"/>
    </row>
    <row r="102" spans="1:9" x14ac:dyDescent="0.25">
      <c r="A102" s="8" t="s">
        <v>146</v>
      </c>
      <c r="B102" s="4">
        <v>0</v>
      </c>
      <c r="C102" s="2">
        <v>0</v>
      </c>
      <c r="D102" s="19">
        <v>0</v>
      </c>
      <c r="E102" s="4"/>
      <c r="F102" s="10"/>
    </row>
    <row r="103" spans="1:9" x14ac:dyDescent="0.25">
      <c r="A103" s="8" t="s">
        <v>147</v>
      </c>
      <c r="B103" s="4">
        <v>0</v>
      </c>
      <c r="C103" s="2">
        <v>0</v>
      </c>
      <c r="D103" s="19">
        <v>0</v>
      </c>
      <c r="E103" s="4"/>
      <c r="F103" s="10"/>
    </row>
    <row r="104" spans="1:9" x14ac:dyDescent="0.25">
      <c r="A104" s="8" t="s">
        <v>148</v>
      </c>
      <c r="B104" s="4">
        <v>0</v>
      </c>
      <c r="C104" s="2">
        <v>0</v>
      </c>
      <c r="D104" s="19">
        <v>0</v>
      </c>
      <c r="E104" s="4"/>
      <c r="F104" s="10"/>
    </row>
    <row r="105" spans="1:9" x14ac:dyDescent="0.25">
      <c r="A105" s="8" t="s">
        <v>149</v>
      </c>
      <c r="B105" s="4">
        <v>0</v>
      </c>
      <c r="C105" s="2">
        <v>0</v>
      </c>
      <c r="D105" s="19">
        <v>0</v>
      </c>
      <c r="E105" s="4"/>
      <c r="F105" s="10"/>
    </row>
    <row r="106" spans="1:9" x14ac:dyDescent="0.25">
      <c r="A106" s="8" t="s">
        <v>150</v>
      </c>
      <c r="B106" s="4">
        <v>0</v>
      </c>
      <c r="C106" s="2">
        <v>0</v>
      </c>
      <c r="D106" s="19">
        <v>0</v>
      </c>
      <c r="E106" s="4"/>
      <c r="F106" s="10"/>
    </row>
    <row r="107" spans="1:9" x14ac:dyDescent="0.25">
      <c r="A107" s="8" t="s">
        <v>151</v>
      </c>
      <c r="B107" s="4">
        <v>0</v>
      </c>
      <c r="C107" s="2">
        <v>0</v>
      </c>
      <c r="D107" s="19">
        <v>0</v>
      </c>
      <c r="E107" s="4"/>
      <c r="F107" s="10"/>
    </row>
    <row r="108" spans="1:9" x14ac:dyDescent="0.25">
      <c r="A108" s="8" t="s">
        <v>152</v>
      </c>
      <c r="B108" s="4">
        <v>0</v>
      </c>
      <c r="C108" s="2">
        <v>0</v>
      </c>
      <c r="D108" s="19">
        <v>0.1</v>
      </c>
      <c r="E108" s="4"/>
      <c r="F108" s="10"/>
    </row>
    <row r="109" spans="1:9" x14ac:dyDescent="0.25">
      <c r="A109" s="8" t="s">
        <v>153</v>
      </c>
      <c r="B109" s="4">
        <v>0.2</v>
      </c>
      <c r="C109" s="2">
        <v>0.3</v>
      </c>
      <c r="D109" s="19">
        <v>0.1</v>
      </c>
      <c r="E109" s="4"/>
      <c r="F109" s="10"/>
    </row>
    <row r="110" spans="1:9" x14ac:dyDescent="0.25">
      <c r="A110" s="8" t="s">
        <v>154</v>
      </c>
      <c r="B110" s="4">
        <v>0</v>
      </c>
      <c r="C110" s="2">
        <v>0</v>
      </c>
      <c r="D110" s="19">
        <v>0</v>
      </c>
      <c r="E110" s="4"/>
      <c r="F110" s="10"/>
    </row>
    <row r="111" spans="1:9" x14ac:dyDescent="0.25">
      <c r="A111" s="8" t="s">
        <v>155</v>
      </c>
      <c r="B111" s="4">
        <v>0.1</v>
      </c>
      <c r="C111" s="2">
        <v>0</v>
      </c>
      <c r="D111" s="19">
        <v>0</v>
      </c>
      <c r="E111" s="4"/>
      <c r="F111" s="10"/>
    </row>
    <row r="112" spans="1:9" x14ac:dyDescent="0.25">
      <c r="A112" s="8" t="s">
        <v>156</v>
      </c>
      <c r="B112" s="4">
        <v>0</v>
      </c>
      <c r="C112" s="2">
        <v>0</v>
      </c>
      <c r="D112" s="19">
        <v>0</v>
      </c>
      <c r="E112" s="4"/>
      <c r="F112" s="10"/>
    </row>
    <row r="113" spans="1:6" x14ac:dyDescent="0.25">
      <c r="A113" s="8" t="s">
        <v>157</v>
      </c>
      <c r="B113" s="4">
        <v>0.2</v>
      </c>
      <c r="C113" s="2">
        <v>0.2</v>
      </c>
      <c r="D113" s="19">
        <v>0.2</v>
      </c>
      <c r="E113" s="4"/>
      <c r="F113" s="10"/>
    </row>
    <row r="114" spans="1:6" x14ac:dyDescent="0.25">
      <c r="A114" s="8" t="s">
        <v>158</v>
      </c>
      <c r="B114" s="4">
        <v>0</v>
      </c>
      <c r="C114" s="2">
        <v>0</v>
      </c>
      <c r="D114" s="19">
        <v>0</v>
      </c>
      <c r="E114" s="4"/>
      <c r="F114" s="10"/>
    </row>
    <row r="115" spans="1:6" x14ac:dyDescent="0.25">
      <c r="A115" s="8" t="s">
        <v>159</v>
      </c>
      <c r="B115" s="4">
        <v>0</v>
      </c>
      <c r="C115" s="2">
        <v>0</v>
      </c>
      <c r="D115" s="19">
        <v>0</v>
      </c>
      <c r="E115" s="4"/>
      <c r="F115" s="10"/>
    </row>
    <row r="116" spans="1:6" x14ac:dyDescent="0.25">
      <c r="A116" s="8" t="s">
        <v>160</v>
      </c>
      <c r="B116" s="4">
        <v>0</v>
      </c>
      <c r="C116" s="2">
        <v>0</v>
      </c>
      <c r="D116" s="19">
        <v>0</v>
      </c>
      <c r="E116" s="4"/>
      <c r="F116" s="10"/>
    </row>
    <row r="117" spans="1:6" x14ac:dyDescent="0.25">
      <c r="A117" s="8" t="s">
        <v>161</v>
      </c>
      <c r="B117" s="4">
        <v>0.1</v>
      </c>
      <c r="C117" s="2">
        <v>0.2</v>
      </c>
      <c r="D117" s="19">
        <v>0</v>
      </c>
      <c r="E117" s="4"/>
      <c r="F117" s="10"/>
    </row>
    <row r="118" spans="1:6" x14ac:dyDescent="0.25">
      <c r="A118" s="8" t="s">
        <v>162</v>
      </c>
      <c r="B118" s="4">
        <v>0</v>
      </c>
      <c r="C118" s="2">
        <v>0</v>
      </c>
      <c r="D118" s="19">
        <v>0</v>
      </c>
      <c r="E118" s="4"/>
      <c r="F118" s="10"/>
    </row>
    <row r="119" spans="1:6" x14ac:dyDescent="0.25">
      <c r="A119" s="8" t="s">
        <v>163</v>
      </c>
      <c r="B119" s="4">
        <v>0</v>
      </c>
      <c r="C119" s="2">
        <v>0</v>
      </c>
      <c r="D119" s="19">
        <v>0</v>
      </c>
      <c r="E119" s="4"/>
      <c r="F119" s="10"/>
    </row>
    <row r="120" spans="1:6" x14ac:dyDescent="0.25">
      <c r="A120" s="8" t="s">
        <v>164</v>
      </c>
      <c r="B120" s="4">
        <v>0</v>
      </c>
      <c r="C120" s="2">
        <v>0</v>
      </c>
      <c r="D120" s="19">
        <v>0.1</v>
      </c>
      <c r="E120" s="4"/>
      <c r="F120" s="10"/>
    </row>
    <row r="121" spans="1:6" x14ac:dyDescent="0.25">
      <c r="A121" s="8" t="s">
        <v>165</v>
      </c>
      <c r="B121" s="4">
        <v>0</v>
      </c>
      <c r="C121" s="2">
        <v>0</v>
      </c>
      <c r="D121" s="19">
        <v>0</v>
      </c>
      <c r="E121" s="4"/>
      <c r="F121" s="10"/>
    </row>
    <row r="122" spans="1:6" x14ac:dyDescent="0.25">
      <c r="A122" s="8" t="s">
        <v>166</v>
      </c>
      <c r="B122" s="4">
        <v>0</v>
      </c>
      <c r="C122" s="2">
        <v>0</v>
      </c>
      <c r="D122" s="19">
        <v>0</v>
      </c>
      <c r="E122" s="4"/>
      <c r="F122" s="10"/>
    </row>
    <row r="123" spans="1:6" x14ac:dyDescent="0.25">
      <c r="A123" s="8" t="s">
        <v>167</v>
      </c>
      <c r="B123" s="4">
        <v>0</v>
      </c>
      <c r="C123" s="4">
        <v>0</v>
      </c>
      <c r="D123" s="19">
        <v>0</v>
      </c>
      <c r="E123" s="4"/>
      <c r="F123" s="10"/>
    </row>
    <row r="124" spans="1:6" x14ac:dyDescent="0.25">
      <c r="A124" s="8" t="s">
        <v>168</v>
      </c>
      <c r="B124" s="2">
        <v>0</v>
      </c>
      <c r="C124" s="2">
        <v>0</v>
      </c>
      <c r="D124" s="15">
        <v>0</v>
      </c>
      <c r="E124" s="4"/>
      <c r="F124" s="10"/>
    </row>
    <row r="125" spans="1:6" x14ac:dyDescent="0.25">
      <c r="A125" s="8" t="s">
        <v>169</v>
      </c>
      <c r="B125" s="4">
        <v>0.1</v>
      </c>
      <c r="C125" s="2">
        <v>0</v>
      </c>
      <c r="D125" s="19">
        <v>0</v>
      </c>
      <c r="E125" s="4"/>
      <c r="F125" s="10"/>
    </row>
    <row r="126" spans="1:6" x14ac:dyDescent="0.25">
      <c r="A126" s="8" t="s">
        <v>170</v>
      </c>
      <c r="B126" s="4">
        <v>0</v>
      </c>
      <c r="C126" s="2">
        <v>0</v>
      </c>
      <c r="D126" s="19">
        <v>0</v>
      </c>
      <c r="E126" s="4"/>
      <c r="F126" s="10"/>
    </row>
    <row r="127" spans="1:6" x14ac:dyDescent="0.25">
      <c r="A127" s="8" t="s">
        <v>171</v>
      </c>
      <c r="B127" s="4">
        <v>0</v>
      </c>
      <c r="C127" s="2">
        <v>0</v>
      </c>
      <c r="D127" s="19">
        <v>0</v>
      </c>
      <c r="E127" s="4"/>
      <c r="F127" s="10"/>
    </row>
    <row r="128" spans="1:6" x14ac:dyDescent="0.25">
      <c r="A128" s="8" t="s">
        <v>172</v>
      </c>
      <c r="B128" s="4">
        <v>0</v>
      </c>
      <c r="C128" s="2">
        <v>0</v>
      </c>
      <c r="D128" s="19">
        <v>0.1</v>
      </c>
      <c r="E128" s="4"/>
      <c r="F128" s="10"/>
    </row>
    <row r="129" spans="1:6" x14ac:dyDescent="0.25">
      <c r="A129" s="8" t="s">
        <v>173</v>
      </c>
      <c r="B129" s="4">
        <v>0</v>
      </c>
      <c r="C129" s="2">
        <v>0.1</v>
      </c>
      <c r="D129" s="19">
        <v>0</v>
      </c>
      <c r="E129" s="4"/>
      <c r="F129" s="10"/>
    </row>
    <row r="130" spans="1:6" x14ac:dyDescent="0.25">
      <c r="A130" s="8" t="s">
        <v>174</v>
      </c>
      <c r="B130" s="4">
        <v>0</v>
      </c>
      <c r="C130" s="4">
        <v>0</v>
      </c>
      <c r="D130" s="19">
        <v>0</v>
      </c>
      <c r="E130" s="4"/>
      <c r="F130" s="10"/>
    </row>
    <row r="131" spans="1:6" x14ac:dyDescent="0.25">
      <c r="A131" s="8" t="s">
        <v>175</v>
      </c>
      <c r="B131" s="4">
        <v>0</v>
      </c>
      <c r="C131" s="2">
        <v>0</v>
      </c>
      <c r="D131" s="19">
        <v>0.1</v>
      </c>
      <c r="E131" s="4"/>
      <c r="F131" s="10"/>
    </row>
    <row r="132" spans="1:6" x14ac:dyDescent="0.25">
      <c r="A132" s="8" t="s">
        <v>176</v>
      </c>
      <c r="B132" s="4">
        <v>0</v>
      </c>
      <c r="C132" s="2">
        <v>0</v>
      </c>
      <c r="D132" s="19">
        <v>0</v>
      </c>
      <c r="E132" s="4"/>
      <c r="F132" s="10"/>
    </row>
    <row r="133" spans="1:6" x14ac:dyDescent="0.25">
      <c r="A133" s="8" t="s">
        <v>177</v>
      </c>
      <c r="B133" s="4">
        <v>0.9</v>
      </c>
      <c r="C133" s="2">
        <v>0.8</v>
      </c>
      <c r="D133" s="19">
        <v>0.7</v>
      </c>
      <c r="E133" s="4"/>
      <c r="F133" s="10"/>
    </row>
    <row r="134" spans="1:6" x14ac:dyDescent="0.25">
      <c r="A134" s="8" t="s">
        <v>178</v>
      </c>
      <c r="B134" s="4">
        <v>0.1</v>
      </c>
      <c r="C134" s="2">
        <v>0</v>
      </c>
      <c r="D134" s="19">
        <v>0</v>
      </c>
      <c r="E134" s="4"/>
      <c r="F134" s="10"/>
    </row>
    <row r="135" spans="1:6" x14ac:dyDescent="0.25">
      <c r="A135" s="8" t="s">
        <v>179</v>
      </c>
      <c r="B135" s="4">
        <v>0.5</v>
      </c>
      <c r="C135" s="2">
        <v>0.5</v>
      </c>
      <c r="D135" s="19">
        <v>0.4</v>
      </c>
      <c r="E135" s="4"/>
      <c r="F135" s="10"/>
    </row>
    <row r="136" spans="1:6" x14ac:dyDescent="0.25">
      <c r="A136" s="8" t="s">
        <v>180</v>
      </c>
      <c r="B136" s="4">
        <v>0</v>
      </c>
      <c r="C136" s="2">
        <v>0.1</v>
      </c>
      <c r="D136" s="19">
        <v>0</v>
      </c>
      <c r="E136" s="4"/>
      <c r="F136" s="10"/>
    </row>
    <row r="137" spans="1:6" x14ac:dyDescent="0.25">
      <c r="A137" s="8" t="s">
        <v>181</v>
      </c>
      <c r="B137" s="4">
        <v>0.6</v>
      </c>
      <c r="C137" s="2">
        <v>0.7</v>
      </c>
      <c r="D137" s="19">
        <v>0.6</v>
      </c>
      <c r="E137" s="4"/>
      <c r="F137" s="10"/>
    </row>
    <row r="138" spans="1:6" x14ac:dyDescent="0.25">
      <c r="A138" s="8" t="s">
        <v>182</v>
      </c>
      <c r="B138" s="2">
        <v>0</v>
      </c>
      <c r="C138" s="2">
        <v>0</v>
      </c>
      <c r="D138" s="19">
        <v>0</v>
      </c>
      <c r="E138" s="4"/>
      <c r="F138" s="10"/>
    </row>
    <row r="139" spans="1:6" x14ac:dyDescent="0.25">
      <c r="A139" s="8" t="s">
        <v>183</v>
      </c>
      <c r="B139" s="2">
        <v>0.1</v>
      </c>
      <c r="C139" s="2">
        <v>0</v>
      </c>
      <c r="D139" s="19">
        <v>0</v>
      </c>
      <c r="E139" s="4"/>
      <c r="F139" s="10"/>
    </row>
    <row r="140" spans="1:6" x14ac:dyDescent="0.25">
      <c r="A140" s="8" t="s">
        <v>184</v>
      </c>
      <c r="B140" s="2">
        <v>0</v>
      </c>
      <c r="C140" s="2">
        <v>0</v>
      </c>
      <c r="D140" s="19">
        <v>0</v>
      </c>
      <c r="E140" s="4"/>
      <c r="F140" s="10"/>
    </row>
    <row r="141" spans="1:6" x14ac:dyDescent="0.25">
      <c r="A141" s="8" t="s">
        <v>185</v>
      </c>
      <c r="B141" s="2">
        <v>0.5</v>
      </c>
      <c r="C141" s="2">
        <v>0.6</v>
      </c>
      <c r="D141" s="19">
        <v>0.4</v>
      </c>
      <c r="E141" s="4"/>
      <c r="F141" s="10"/>
    </row>
    <row r="142" spans="1:6" x14ac:dyDescent="0.25">
      <c r="A142" s="8" t="s">
        <v>186</v>
      </c>
      <c r="B142" s="2">
        <v>0</v>
      </c>
      <c r="C142" s="2">
        <v>0.1</v>
      </c>
      <c r="D142" s="19">
        <v>0</v>
      </c>
      <c r="E142" s="4"/>
      <c r="F142" s="10"/>
    </row>
    <row r="143" spans="1:6" x14ac:dyDescent="0.25">
      <c r="A143" s="8" t="s">
        <v>187</v>
      </c>
      <c r="B143" s="2">
        <v>0.3</v>
      </c>
      <c r="C143" s="2">
        <v>0.1</v>
      </c>
      <c r="D143" s="19">
        <v>0.2</v>
      </c>
      <c r="E143" s="4"/>
      <c r="F143" s="10"/>
    </row>
    <row r="144" spans="1:6" x14ac:dyDescent="0.25">
      <c r="A144" s="8" t="s">
        <v>188</v>
      </c>
      <c r="B144" s="2">
        <v>0.1</v>
      </c>
      <c r="C144" s="2">
        <v>0.1</v>
      </c>
      <c r="D144" s="19">
        <v>0.1</v>
      </c>
      <c r="E144" s="4"/>
      <c r="F144" s="10"/>
    </row>
    <row r="145" spans="1:6" x14ac:dyDescent="0.25">
      <c r="A145" s="8" t="s">
        <v>189</v>
      </c>
      <c r="B145" s="2">
        <v>0.4</v>
      </c>
      <c r="C145" s="2">
        <v>0.2</v>
      </c>
      <c r="D145" s="19">
        <v>0</v>
      </c>
      <c r="E145" s="4"/>
      <c r="F145" s="10"/>
    </row>
    <row r="146" spans="1:6" x14ac:dyDescent="0.25">
      <c r="A146" s="8" t="s">
        <v>190</v>
      </c>
      <c r="B146" s="2">
        <v>0</v>
      </c>
      <c r="C146" s="2">
        <v>0</v>
      </c>
      <c r="D146" s="19">
        <v>0</v>
      </c>
      <c r="E146" s="4"/>
      <c r="F146" s="10"/>
    </row>
    <row r="147" spans="1:6" x14ac:dyDescent="0.25">
      <c r="A147" s="8" t="s">
        <v>191</v>
      </c>
      <c r="B147" s="2">
        <v>0.6</v>
      </c>
      <c r="C147" s="2">
        <v>0.6</v>
      </c>
      <c r="D147" s="19">
        <v>0.5</v>
      </c>
      <c r="E147" s="4"/>
      <c r="F147" s="10"/>
    </row>
    <row r="148" spans="1:6" x14ac:dyDescent="0.25">
      <c r="A148" s="12" t="s">
        <v>482</v>
      </c>
      <c r="B148" s="112" t="s">
        <v>338</v>
      </c>
      <c r="C148" s="112"/>
      <c r="D148" s="113"/>
    </row>
  </sheetData>
  <mergeCells count="19">
    <mergeCell ref="B80:D80"/>
    <mergeCell ref="B148:D148"/>
    <mergeCell ref="B83:D83"/>
    <mergeCell ref="B41:D41"/>
    <mergeCell ref="B62:D62"/>
    <mergeCell ref="B2:D2"/>
    <mergeCell ref="E2:G2"/>
    <mergeCell ref="B17:D17"/>
    <mergeCell ref="E17:G17"/>
    <mergeCell ref="B25:D25"/>
    <mergeCell ref="B14:D14"/>
    <mergeCell ref="E14:G14"/>
    <mergeCell ref="B38:D38"/>
    <mergeCell ref="E38:G38"/>
    <mergeCell ref="B23:D23"/>
    <mergeCell ref="E23:G23"/>
    <mergeCell ref="B59:D59"/>
    <mergeCell ref="B26:D26"/>
    <mergeCell ref="E26:G2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8623-AB9A-4383-A4A1-62427F236584}">
  <dimension ref="A1:T80"/>
  <sheetViews>
    <sheetView tabSelected="1" topLeftCell="A58" zoomScale="80" zoomScaleNormal="80" workbookViewId="0">
      <selection activeCell="S85" sqref="S85"/>
    </sheetView>
  </sheetViews>
  <sheetFormatPr defaultRowHeight="14.25" x14ac:dyDescent="0.2"/>
  <cols>
    <col min="5" max="5" width="10.625" style="51" customWidth="1"/>
    <col min="6" max="6" width="10.25" customWidth="1"/>
    <col min="14" max="14" width="18" customWidth="1"/>
    <col min="15" max="15" width="19.5" customWidth="1"/>
    <col min="16" max="16" width="24" customWidth="1"/>
    <col min="17" max="17" width="18.625" customWidth="1"/>
    <col min="18" max="18" width="21.125" customWidth="1"/>
    <col min="19" max="19" width="26.375" customWidth="1"/>
    <col min="20" max="20" width="27.25" customWidth="1"/>
  </cols>
  <sheetData>
    <row r="1" spans="1:9" ht="15" x14ac:dyDescent="0.25">
      <c r="A1" s="5" t="s">
        <v>203</v>
      </c>
      <c r="B1" s="110" t="s">
        <v>404</v>
      </c>
      <c r="C1" s="110"/>
      <c r="D1" s="110"/>
      <c r="E1" s="64" t="s">
        <v>492</v>
      </c>
      <c r="F1" s="7" t="s">
        <v>478</v>
      </c>
      <c r="G1" s="108"/>
      <c r="H1" s="108"/>
      <c r="I1" s="108"/>
    </row>
    <row r="2" spans="1:9" x14ac:dyDescent="0.2">
      <c r="A2" s="31" t="s">
        <v>85</v>
      </c>
      <c r="B2" s="49">
        <v>3.41</v>
      </c>
      <c r="C2" s="49">
        <v>8.6</v>
      </c>
      <c r="D2" s="49">
        <v>4.2</v>
      </c>
      <c r="E2" s="51" t="s">
        <v>39</v>
      </c>
      <c r="F2" s="65" t="s">
        <v>479</v>
      </c>
      <c r="G2" s="49"/>
      <c r="H2" s="49"/>
      <c r="I2" s="49"/>
    </row>
    <row r="3" spans="1:9" x14ac:dyDescent="0.2">
      <c r="A3" s="31" t="s">
        <v>357</v>
      </c>
      <c r="B3" s="49">
        <v>3.45</v>
      </c>
      <c r="C3" s="49">
        <v>3.53</v>
      </c>
      <c r="D3" s="49">
        <v>3.75</v>
      </c>
      <c r="E3" s="63">
        <v>0.87219999999999998</v>
      </c>
      <c r="F3" s="65">
        <f>(B3+C3+D3)/($B$2+$C$2+$D$2)</f>
        <v>0.66193707587908701</v>
      </c>
      <c r="G3" s="49"/>
      <c r="H3" s="49"/>
      <c r="I3" s="49"/>
    </row>
    <row r="4" spans="1:9" x14ac:dyDescent="0.2">
      <c r="A4" s="31" t="s">
        <v>358</v>
      </c>
      <c r="B4" s="49">
        <v>100</v>
      </c>
      <c r="C4" s="49">
        <v>96.83</v>
      </c>
      <c r="D4" s="49">
        <v>99.02</v>
      </c>
      <c r="E4" s="63" t="s">
        <v>379</v>
      </c>
      <c r="F4" s="65">
        <f t="shared" ref="F4:F67" si="0">(B4+C4+D4)/($B$2+$C$2+$D$2)</f>
        <v>18.251079580505859</v>
      </c>
      <c r="G4" s="49"/>
      <c r="H4" s="49"/>
      <c r="I4" s="49"/>
    </row>
    <row r="5" spans="1:9" x14ac:dyDescent="0.2">
      <c r="A5" s="31" t="s">
        <v>359</v>
      </c>
      <c r="B5" s="49">
        <v>1.63</v>
      </c>
      <c r="C5" s="49">
        <v>0</v>
      </c>
      <c r="D5" s="49">
        <v>2.13</v>
      </c>
      <c r="E5" s="63">
        <v>7.0000000000000001E-3</v>
      </c>
      <c r="F5" s="65">
        <f t="shared" si="0"/>
        <v>0.23195558297347313</v>
      </c>
      <c r="G5" s="49"/>
      <c r="H5" s="49"/>
      <c r="I5" s="49"/>
    </row>
    <row r="6" spans="1:9" x14ac:dyDescent="0.2">
      <c r="A6" s="31" t="s">
        <v>360</v>
      </c>
      <c r="B6" s="49">
        <v>0.49</v>
      </c>
      <c r="C6" s="49">
        <v>0.6</v>
      </c>
      <c r="D6" s="49">
        <v>3.23</v>
      </c>
      <c r="E6" s="63">
        <v>1.2500000000000001E-2</v>
      </c>
      <c r="F6" s="65">
        <f t="shared" si="0"/>
        <v>0.26650215916101172</v>
      </c>
      <c r="G6" s="49"/>
      <c r="H6" s="49"/>
      <c r="I6" s="49"/>
    </row>
    <row r="7" spans="1:9" x14ac:dyDescent="0.2">
      <c r="A7" s="31" t="s">
        <v>361</v>
      </c>
      <c r="B7" s="49">
        <v>0.9</v>
      </c>
      <c r="C7" s="49">
        <v>0.22</v>
      </c>
      <c r="D7" s="49">
        <v>0</v>
      </c>
      <c r="E7" s="63">
        <v>2.9999999999999997E-4</v>
      </c>
      <c r="F7" s="65">
        <f t="shared" si="0"/>
        <v>6.9093152375077113E-2</v>
      </c>
      <c r="G7" s="49"/>
      <c r="H7" s="49"/>
      <c r="I7" s="49"/>
    </row>
    <row r="8" spans="1:9" x14ac:dyDescent="0.2">
      <c r="A8" s="31" t="s">
        <v>204</v>
      </c>
      <c r="B8" s="49">
        <v>1</v>
      </c>
      <c r="C8" s="49">
        <v>0.33</v>
      </c>
      <c r="D8" s="49">
        <v>0.62</v>
      </c>
      <c r="E8" s="63">
        <v>8.9999999999999998E-4</v>
      </c>
      <c r="F8" s="65">
        <f t="shared" si="0"/>
        <v>0.12029611351017891</v>
      </c>
      <c r="G8" s="49"/>
      <c r="H8" s="49"/>
      <c r="I8" s="49"/>
    </row>
    <row r="9" spans="1:9" x14ac:dyDescent="0.2">
      <c r="A9" s="31" t="s">
        <v>205</v>
      </c>
      <c r="B9" s="49">
        <v>0</v>
      </c>
      <c r="C9" s="49">
        <v>0</v>
      </c>
      <c r="D9" s="49">
        <v>0</v>
      </c>
      <c r="E9" s="63" t="s">
        <v>379</v>
      </c>
      <c r="F9" s="65">
        <f t="shared" si="0"/>
        <v>0</v>
      </c>
      <c r="G9" s="49"/>
      <c r="H9" s="49"/>
      <c r="I9" s="49"/>
    </row>
    <row r="10" spans="1:9" x14ac:dyDescent="0.2">
      <c r="A10" s="31" t="s">
        <v>362</v>
      </c>
      <c r="B10" s="49">
        <v>0</v>
      </c>
      <c r="C10" s="49">
        <v>0</v>
      </c>
      <c r="D10" s="49">
        <v>0</v>
      </c>
      <c r="E10" s="63" t="s">
        <v>379</v>
      </c>
      <c r="F10" s="65">
        <f t="shared" si="0"/>
        <v>0</v>
      </c>
      <c r="G10" s="49"/>
      <c r="H10" s="49"/>
      <c r="I10" s="49"/>
    </row>
    <row r="11" spans="1:9" x14ac:dyDescent="0.2">
      <c r="A11" s="31" t="s">
        <v>207</v>
      </c>
      <c r="B11" s="49">
        <v>0</v>
      </c>
      <c r="C11" s="49">
        <v>0</v>
      </c>
      <c r="D11" s="49">
        <v>0</v>
      </c>
      <c r="E11" s="63" t="s">
        <v>379</v>
      </c>
      <c r="F11" s="65">
        <f t="shared" si="0"/>
        <v>0</v>
      </c>
      <c r="G11" s="49"/>
      <c r="H11" s="49"/>
      <c r="I11" s="49"/>
    </row>
    <row r="12" spans="1:9" x14ac:dyDescent="0.2">
      <c r="A12" s="31" t="s">
        <v>206</v>
      </c>
      <c r="B12" s="49">
        <v>2</v>
      </c>
      <c r="C12" s="49">
        <v>0</v>
      </c>
      <c r="D12" s="49">
        <v>0.51</v>
      </c>
      <c r="E12" s="63">
        <v>1.8E-3</v>
      </c>
      <c r="F12" s="65">
        <f t="shared" si="0"/>
        <v>0.15484268969771744</v>
      </c>
      <c r="G12" s="49"/>
      <c r="H12" s="49"/>
      <c r="I12" s="49"/>
    </row>
    <row r="13" spans="1:9" x14ac:dyDescent="0.2">
      <c r="A13" s="31" t="s">
        <v>208</v>
      </c>
      <c r="B13" s="49">
        <v>3.29</v>
      </c>
      <c r="C13" s="49">
        <v>2.2000000000000002</v>
      </c>
      <c r="D13" s="49">
        <v>3.85</v>
      </c>
      <c r="E13" s="63">
        <v>0.5363</v>
      </c>
      <c r="F13" s="65">
        <f t="shared" si="0"/>
        <v>0.57618753855644655</v>
      </c>
      <c r="G13" s="49"/>
      <c r="H13" s="49"/>
      <c r="I13" s="49"/>
    </row>
    <row r="14" spans="1:9" x14ac:dyDescent="0.2">
      <c r="A14" s="31" t="s">
        <v>363</v>
      </c>
      <c r="B14" s="49">
        <v>0</v>
      </c>
      <c r="C14" s="49">
        <v>0</v>
      </c>
      <c r="D14" s="49">
        <v>0</v>
      </c>
      <c r="E14" s="63" t="s">
        <v>379</v>
      </c>
      <c r="F14" s="65">
        <f t="shared" si="0"/>
        <v>0</v>
      </c>
      <c r="G14" s="49"/>
      <c r="H14" s="49"/>
      <c r="I14" s="49"/>
    </row>
    <row r="15" spans="1:9" x14ac:dyDescent="0.2">
      <c r="A15" s="31" t="s">
        <v>364</v>
      </c>
      <c r="B15" s="49">
        <v>0</v>
      </c>
      <c r="C15" s="49">
        <v>0.39</v>
      </c>
      <c r="D15" s="49">
        <v>0</v>
      </c>
      <c r="E15" s="63">
        <v>1E-4</v>
      </c>
      <c r="F15" s="65">
        <f t="shared" si="0"/>
        <v>2.4059222702035778E-2</v>
      </c>
      <c r="G15" s="49"/>
      <c r="H15" s="49"/>
      <c r="I15" s="49"/>
    </row>
    <row r="16" spans="1:9" x14ac:dyDescent="0.2">
      <c r="A16" s="31" t="s">
        <v>365</v>
      </c>
      <c r="B16" s="49">
        <v>0</v>
      </c>
      <c r="C16" s="49">
        <v>0.25</v>
      </c>
      <c r="D16" s="49">
        <v>0</v>
      </c>
      <c r="E16" s="63">
        <v>1E-4</v>
      </c>
      <c r="F16" s="65">
        <f t="shared" si="0"/>
        <v>1.5422578655151141E-2</v>
      </c>
      <c r="G16" s="49"/>
      <c r="H16" s="49"/>
      <c r="I16" s="49"/>
    </row>
    <row r="17" spans="1:9" x14ac:dyDescent="0.2">
      <c r="A17" s="31" t="s">
        <v>366</v>
      </c>
      <c r="B17" s="49">
        <v>0</v>
      </c>
      <c r="C17" s="49">
        <v>0</v>
      </c>
      <c r="D17" s="49">
        <v>0</v>
      </c>
      <c r="E17" s="63" t="s">
        <v>379</v>
      </c>
      <c r="F17" s="65">
        <f t="shared" si="0"/>
        <v>0</v>
      </c>
      <c r="G17" s="49"/>
      <c r="H17" s="49"/>
      <c r="I17" s="49"/>
    </row>
    <row r="18" spans="1:9" x14ac:dyDescent="0.2">
      <c r="A18" s="31" t="s">
        <v>367</v>
      </c>
      <c r="B18" s="49">
        <v>0</v>
      </c>
      <c r="C18" s="49">
        <v>0</v>
      </c>
      <c r="D18" s="49">
        <v>0</v>
      </c>
      <c r="E18" s="63" t="s">
        <v>379</v>
      </c>
      <c r="F18" s="65">
        <f t="shared" si="0"/>
        <v>0</v>
      </c>
      <c r="G18" s="49"/>
      <c r="H18" s="49"/>
      <c r="I18" s="49"/>
    </row>
    <row r="19" spans="1:9" x14ac:dyDescent="0.2">
      <c r="A19" s="31" t="s">
        <v>210</v>
      </c>
      <c r="B19" s="49">
        <v>0.3</v>
      </c>
      <c r="C19" s="49">
        <v>0</v>
      </c>
      <c r="D19" s="49">
        <v>0</v>
      </c>
      <c r="E19" s="63">
        <v>1E-4</v>
      </c>
      <c r="F19" s="65">
        <f t="shared" si="0"/>
        <v>1.8507094386181366E-2</v>
      </c>
      <c r="G19" s="49"/>
      <c r="H19" s="49"/>
      <c r="I19" s="49"/>
    </row>
    <row r="20" spans="1:9" x14ac:dyDescent="0.2">
      <c r="A20" s="31" t="s">
        <v>209</v>
      </c>
      <c r="B20" s="49">
        <v>0</v>
      </c>
      <c r="C20" s="49">
        <v>0</v>
      </c>
      <c r="D20" s="49">
        <v>2.34</v>
      </c>
      <c r="E20" s="63">
        <v>1.4E-3</v>
      </c>
      <c r="F20" s="65">
        <f t="shared" si="0"/>
        <v>0.14435533621221466</v>
      </c>
      <c r="G20" s="49"/>
      <c r="H20" s="49"/>
      <c r="I20" s="49"/>
    </row>
    <row r="21" spans="1:9" x14ac:dyDescent="0.2">
      <c r="A21" s="31" t="s">
        <v>211</v>
      </c>
      <c r="B21" s="49">
        <v>3.41</v>
      </c>
      <c r="C21" s="49">
        <v>0.23</v>
      </c>
      <c r="D21" s="49">
        <v>1.25</v>
      </c>
      <c r="E21" s="63">
        <v>2.18E-2</v>
      </c>
      <c r="F21" s="65">
        <f t="shared" si="0"/>
        <v>0.30166563849475636</v>
      </c>
      <c r="G21" s="49"/>
      <c r="H21" s="49"/>
      <c r="I21" s="49"/>
    </row>
    <row r="22" spans="1:9" x14ac:dyDescent="0.2">
      <c r="A22" s="31" t="s">
        <v>212</v>
      </c>
      <c r="B22" s="49">
        <v>2.41</v>
      </c>
      <c r="C22" s="49">
        <v>0.4</v>
      </c>
      <c r="D22" s="49">
        <v>2.34</v>
      </c>
      <c r="E22" s="63">
        <v>2.7900000000000001E-2</v>
      </c>
      <c r="F22" s="65">
        <f t="shared" si="0"/>
        <v>0.31770512029611353</v>
      </c>
      <c r="G22" s="49"/>
      <c r="H22" s="49"/>
      <c r="I22" s="49"/>
    </row>
    <row r="23" spans="1:9" x14ac:dyDescent="0.2">
      <c r="A23" s="31" t="s">
        <v>214</v>
      </c>
      <c r="B23" s="49">
        <v>1.56</v>
      </c>
      <c r="C23" s="49">
        <v>2.91</v>
      </c>
      <c r="D23" s="49">
        <v>1.87</v>
      </c>
      <c r="E23" s="63">
        <v>7.8200000000000006E-2</v>
      </c>
      <c r="F23" s="65">
        <f t="shared" si="0"/>
        <v>0.39111659469463295</v>
      </c>
      <c r="G23" s="49"/>
      <c r="H23" s="49"/>
      <c r="I23" s="49"/>
    </row>
    <row r="24" spans="1:9" x14ac:dyDescent="0.2">
      <c r="A24" s="31" t="s">
        <v>213</v>
      </c>
      <c r="B24" s="49">
        <v>0</v>
      </c>
      <c r="C24" s="49">
        <v>2.76</v>
      </c>
      <c r="D24" s="49">
        <v>0.22</v>
      </c>
      <c r="E24" s="63">
        <v>3.0000000000000001E-3</v>
      </c>
      <c r="F24" s="65">
        <f t="shared" si="0"/>
        <v>0.18383713756940159</v>
      </c>
      <c r="G24" s="49"/>
      <c r="H24" s="49"/>
      <c r="I24" s="49"/>
    </row>
    <row r="25" spans="1:9" x14ac:dyDescent="0.2">
      <c r="A25" s="31" t="s">
        <v>215</v>
      </c>
      <c r="B25" s="49">
        <v>2</v>
      </c>
      <c r="C25" s="49">
        <v>0</v>
      </c>
      <c r="D25" s="49">
        <v>1.2</v>
      </c>
      <c r="E25" s="63">
        <v>3.8E-3</v>
      </c>
      <c r="F25" s="65">
        <f t="shared" si="0"/>
        <v>0.19740900678593462</v>
      </c>
      <c r="G25" s="49"/>
      <c r="H25" s="49"/>
      <c r="I25" s="49"/>
    </row>
    <row r="26" spans="1:9" x14ac:dyDescent="0.2">
      <c r="A26" s="31" t="s">
        <v>216</v>
      </c>
      <c r="B26" s="49">
        <v>1.41</v>
      </c>
      <c r="C26" s="49">
        <v>1.04</v>
      </c>
      <c r="D26" s="49">
        <v>0</v>
      </c>
      <c r="E26" s="63">
        <v>1.6000000000000001E-3</v>
      </c>
      <c r="F26" s="65">
        <f t="shared" si="0"/>
        <v>0.15114127082048118</v>
      </c>
      <c r="G26" s="49"/>
      <c r="H26" s="49"/>
      <c r="I26" s="49"/>
    </row>
    <row r="27" spans="1:9" x14ac:dyDescent="0.2">
      <c r="A27" s="31" t="s">
        <v>368</v>
      </c>
      <c r="B27" s="49">
        <v>0</v>
      </c>
      <c r="C27" s="49">
        <v>0</v>
      </c>
      <c r="D27" s="49">
        <v>0.18</v>
      </c>
      <c r="E27" s="63" t="s">
        <v>379</v>
      </c>
      <c r="F27" s="65">
        <f t="shared" si="0"/>
        <v>1.1104256631708821E-2</v>
      </c>
      <c r="G27" s="49"/>
      <c r="H27" s="49"/>
      <c r="I27" s="49"/>
    </row>
    <row r="28" spans="1:9" x14ac:dyDescent="0.2">
      <c r="A28" s="31" t="s">
        <v>217</v>
      </c>
      <c r="B28" s="49">
        <v>1.87</v>
      </c>
      <c r="C28" s="49">
        <v>0</v>
      </c>
      <c r="D28" s="49">
        <v>0</v>
      </c>
      <c r="E28" s="63">
        <v>8.0000000000000004E-4</v>
      </c>
      <c r="F28" s="65">
        <f t="shared" si="0"/>
        <v>0.11536088834053054</v>
      </c>
      <c r="G28" s="49"/>
      <c r="H28" s="49"/>
      <c r="I28" s="49"/>
    </row>
    <row r="29" spans="1:9" x14ac:dyDescent="0.2">
      <c r="A29" s="31" t="s">
        <v>218</v>
      </c>
      <c r="B29" s="49">
        <v>0</v>
      </c>
      <c r="C29" s="49">
        <v>0</v>
      </c>
      <c r="D29" s="49">
        <v>0</v>
      </c>
      <c r="E29" s="63" t="s">
        <v>379</v>
      </c>
      <c r="F29" s="65">
        <f t="shared" si="0"/>
        <v>0</v>
      </c>
      <c r="G29" s="49"/>
      <c r="H29" s="49"/>
      <c r="I29" s="49"/>
    </row>
    <row r="30" spans="1:9" x14ac:dyDescent="0.2">
      <c r="A30" s="31" t="s">
        <v>219</v>
      </c>
      <c r="B30" s="49">
        <v>0</v>
      </c>
      <c r="C30" s="49">
        <v>0</v>
      </c>
      <c r="D30" s="49">
        <v>0</v>
      </c>
      <c r="E30" s="63" t="s">
        <v>379</v>
      </c>
      <c r="F30" s="65">
        <f t="shared" si="0"/>
        <v>0</v>
      </c>
      <c r="G30" s="49"/>
      <c r="H30" s="49"/>
      <c r="I30" s="49"/>
    </row>
    <row r="31" spans="1:9" x14ac:dyDescent="0.2">
      <c r="A31" s="31" t="s">
        <v>369</v>
      </c>
      <c r="B31" s="49">
        <v>8.11</v>
      </c>
      <c r="C31" s="49">
        <v>1.92</v>
      </c>
      <c r="D31" s="49">
        <v>2</v>
      </c>
      <c r="E31" s="63">
        <v>0.99570000000000003</v>
      </c>
      <c r="F31" s="65">
        <f t="shared" si="0"/>
        <v>0.74213448488587286</v>
      </c>
      <c r="G31" s="49"/>
      <c r="H31" s="49"/>
      <c r="I31" s="49"/>
    </row>
    <row r="32" spans="1:9" x14ac:dyDescent="0.2">
      <c r="A32" s="31" t="s">
        <v>220</v>
      </c>
      <c r="B32" s="49">
        <v>0</v>
      </c>
      <c r="C32" s="49">
        <v>0</v>
      </c>
      <c r="D32" s="49">
        <v>1.1499999999999999</v>
      </c>
      <c r="E32" s="63">
        <v>2.9999999999999997E-4</v>
      </c>
      <c r="F32" s="65">
        <f t="shared" si="0"/>
        <v>7.0943861813695247E-2</v>
      </c>
      <c r="G32" s="49"/>
      <c r="H32" s="49"/>
      <c r="I32" s="49"/>
    </row>
    <row r="33" spans="1:9" x14ac:dyDescent="0.2">
      <c r="A33" s="31" t="s">
        <v>223</v>
      </c>
      <c r="B33" s="49">
        <v>0</v>
      </c>
      <c r="C33" s="49">
        <v>0</v>
      </c>
      <c r="E33" s="63">
        <v>6.9999999999999999E-4</v>
      </c>
      <c r="F33" s="65">
        <f t="shared" si="0"/>
        <v>0</v>
      </c>
      <c r="G33" s="49"/>
      <c r="H33" s="49"/>
      <c r="I33" s="49"/>
    </row>
    <row r="34" spans="1:9" x14ac:dyDescent="0.2">
      <c r="A34" s="31" t="s">
        <v>222</v>
      </c>
      <c r="B34" s="49">
        <v>1</v>
      </c>
      <c r="C34" s="49">
        <v>2.34</v>
      </c>
      <c r="D34" s="49">
        <v>0</v>
      </c>
      <c r="E34" s="63">
        <v>4.4999999999999997E-3</v>
      </c>
      <c r="F34" s="65">
        <f t="shared" si="0"/>
        <v>0.20604565083281923</v>
      </c>
      <c r="G34" s="49"/>
      <c r="H34" s="49"/>
      <c r="I34" s="49"/>
    </row>
    <row r="35" spans="1:9" x14ac:dyDescent="0.2">
      <c r="A35" s="31" t="s">
        <v>221</v>
      </c>
      <c r="B35" s="49">
        <v>2.34</v>
      </c>
      <c r="C35" s="49">
        <v>1.89</v>
      </c>
      <c r="D35" s="49">
        <v>3.66</v>
      </c>
      <c r="E35" s="63">
        <v>0.24010000000000001</v>
      </c>
      <c r="F35" s="65">
        <f t="shared" si="0"/>
        <v>0.48673658235656997</v>
      </c>
      <c r="G35" s="49"/>
      <c r="H35" s="49"/>
      <c r="I35" s="49"/>
    </row>
    <row r="36" spans="1:9" x14ac:dyDescent="0.2">
      <c r="A36" s="31" t="s">
        <v>370</v>
      </c>
      <c r="B36" s="49">
        <v>0</v>
      </c>
      <c r="C36" s="49">
        <v>2.44</v>
      </c>
      <c r="D36" s="49">
        <v>1.7</v>
      </c>
      <c r="E36" s="63">
        <v>1.04E-2</v>
      </c>
      <c r="F36" s="65">
        <f t="shared" si="0"/>
        <v>0.25539790252930289</v>
      </c>
      <c r="G36" s="49"/>
      <c r="H36" s="49"/>
      <c r="I36" s="49"/>
    </row>
    <row r="37" spans="1:9" x14ac:dyDescent="0.2">
      <c r="A37" s="31" t="s">
        <v>224</v>
      </c>
      <c r="B37" s="49">
        <v>4.5</v>
      </c>
      <c r="C37" s="49">
        <v>5.49</v>
      </c>
      <c r="D37" s="49">
        <v>4.3600000000000003</v>
      </c>
      <c r="E37" s="63" t="s">
        <v>380</v>
      </c>
      <c r="F37" s="65">
        <f t="shared" si="0"/>
        <v>0.88525601480567551</v>
      </c>
      <c r="G37" s="49"/>
      <c r="H37" s="49"/>
      <c r="I37" s="49"/>
    </row>
    <row r="38" spans="1:9" x14ac:dyDescent="0.2">
      <c r="A38" s="31" t="s">
        <v>225</v>
      </c>
      <c r="B38" s="49">
        <v>0</v>
      </c>
      <c r="C38" s="49">
        <v>0</v>
      </c>
      <c r="D38" s="49">
        <v>0</v>
      </c>
      <c r="E38" s="63" t="s">
        <v>379</v>
      </c>
      <c r="F38" s="65">
        <f t="shared" si="0"/>
        <v>0</v>
      </c>
      <c r="G38" s="49"/>
      <c r="H38" s="49"/>
      <c r="I38" s="49"/>
    </row>
    <row r="39" spans="1:9" x14ac:dyDescent="0.2">
      <c r="A39" s="31" t="s">
        <v>371</v>
      </c>
      <c r="B39" s="49">
        <v>0</v>
      </c>
      <c r="C39" s="49">
        <v>0</v>
      </c>
      <c r="D39" s="49">
        <v>0</v>
      </c>
      <c r="E39" s="63" t="s">
        <v>379</v>
      </c>
      <c r="F39" s="65">
        <f t="shared" si="0"/>
        <v>0</v>
      </c>
      <c r="G39" s="49"/>
      <c r="H39" s="49"/>
    </row>
    <row r="40" spans="1:9" x14ac:dyDescent="0.2">
      <c r="A40" s="31" t="s">
        <v>228</v>
      </c>
      <c r="B40" s="49">
        <v>1.21</v>
      </c>
      <c r="C40" s="49">
        <v>0</v>
      </c>
      <c r="D40" s="49"/>
      <c r="E40" s="63">
        <v>4.4000000000000003E-3</v>
      </c>
      <c r="F40" s="65">
        <f t="shared" si="0"/>
        <v>7.4645280690931515E-2</v>
      </c>
      <c r="G40" s="49"/>
      <c r="H40" s="49"/>
      <c r="I40" s="49"/>
    </row>
    <row r="41" spans="1:9" x14ac:dyDescent="0.2">
      <c r="A41" s="31" t="s">
        <v>227</v>
      </c>
      <c r="B41" s="49">
        <v>0</v>
      </c>
      <c r="C41" s="49">
        <v>0</v>
      </c>
      <c r="D41" s="49">
        <v>0</v>
      </c>
      <c r="E41" s="63" t="s">
        <v>379</v>
      </c>
      <c r="F41" s="65">
        <f t="shared" si="0"/>
        <v>0</v>
      </c>
      <c r="G41" s="49"/>
      <c r="H41" s="49"/>
      <c r="I41" s="49"/>
    </row>
    <row r="42" spans="1:9" x14ac:dyDescent="0.2">
      <c r="A42" s="31" t="s">
        <v>226</v>
      </c>
      <c r="B42" s="49">
        <v>1.35</v>
      </c>
      <c r="C42" s="49">
        <v>0</v>
      </c>
      <c r="D42" s="49">
        <v>2.36</v>
      </c>
      <c r="E42" s="63">
        <v>6.6E-3</v>
      </c>
      <c r="F42" s="65">
        <f t="shared" si="0"/>
        <v>0.22887106724244291</v>
      </c>
      <c r="G42" s="49"/>
      <c r="H42" s="49"/>
      <c r="I42" s="49"/>
    </row>
    <row r="43" spans="1:9" x14ac:dyDescent="0.2">
      <c r="A43" s="31" t="s">
        <v>229</v>
      </c>
      <c r="B43" s="49">
        <v>0.92</v>
      </c>
      <c r="C43" s="49">
        <v>4.4400000000000004</v>
      </c>
      <c r="D43" s="49">
        <v>0</v>
      </c>
      <c r="E43" s="63">
        <v>3.3799999999999997E-2</v>
      </c>
      <c r="F43" s="65">
        <f t="shared" si="0"/>
        <v>0.33066008636644045</v>
      </c>
      <c r="G43" s="49"/>
      <c r="H43" s="49"/>
      <c r="I43" s="49"/>
    </row>
    <row r="44" spans="1:9" x14ac:dyDescent="0.2">
      <c r="A44" s="31" t="s">
        <v>372</v>
      </c>
      <c r="B44" s="49">
        <v>3.23</v>
      </c>
      <c r="C44" s="49">
        <v>0</v>
      </c>
      <c r="D44" s="49">
        <v>0</v>
      </c>
      <c r="E44" s="63">
        <v>4.0000000000000001E-3</v>
      </c>
      <c r="F44" s="65">
        <f t="shared" si="0"/>
        <v>0.19925971622455274</v>
      </c>
      <c r="G44" s="49"/>
      <c r="H44" s="49"/>
      <c r="I44" s="49"/>
    </row>
    <row r="45" spans="1:9" x14ac:dyDescent="0.2">
      <c r="A45" s="31" t="s">
        <v>373</v>
      </c>
      <c r="B45" s="49">
        <v>0</v>
      </c>
      <c r="C45" s="49">
        <v>0</v>
      </c>
      <c r="D45" s="49">
        <v>0</v>
      </c>
      <c r="E45" s="63" t="s">
        <v>379</v>
      </c>
      <c r="F45" s="65">
        <f t="shared" si="0"/>
        <v>0</v>
      </c>
      <c r="G45" s="49"/>
      <c r="H45" s="49"/>
      <c r="I45" s="49"/>
    </row>
    <row r="46" spans="1:9" x14ac:dyDescent="0.2">
      <c r="A46" s="31" t="s">
        <v>374</v>
      </c>
      <c r="B46" s="49">
        <v>0</v>
      </c>
      <c r="C46" s="49">
        <v>0</v>
      </c>
      <c r="D46" s="49">
        <v>0</v>
      </c>
      <c r="E46" s="63" t="s">
        <v>379</v>
      </c>
      <c r="F46" s="65">
        <f t="shared" si="0"/>
        <v>0</v>
      </c>
      <c r="G46" s="49"/>
      <c r="H46" s="49"/>
      <c r="I46" s="49"/>
    </row>
    <row r="47" spans="1:9" x14ac:dyDescent="0.2">
      <c r="A47" s="31" t="s">
        <v>230</v>
      </c>
      <c r="B47" s="49">
        <v>0</v>
      </c>
      <c r="C47" s="49">
        <v>0</v>
      </c>
      <c r="D47" s="49">
        <v>0</v>
      </c>
      <c r="E47" s="63" t="s">
        <v>379</v>
      </c>
      <c r="F47" s="65">
        <f t="shared" si="0"/>
        <v>0</v>
      </c>
      <c r="G47" s="49"/>
      <c r="H47" s="49"/>
      <c r="I47" s="49"/>
    </row>
    <row r="48" spans="1:9" x14ac:dyDescent="0.2">
      <c r="A48" s="31" t="s">
        <v>375</v>
      </c>
      <c r="B48" s="49">
        <v>0</v>
      </c>
      <c r="C48" s="49">
        <v>0</v>
      </c>
      <c r="D48" s="49">
        <v>0</v>
      </c>
      <c r="E48" s="63" t="s">
        <v>379</v>
      </c>
      <c r="F48" s="65">
        <f t="shared" si="0"/>
        <v>0</v>
      </c>
      <c r="G48" s="49"/>
      <c r="H48" s="49"/>
      <c r="I48" s="49"/>
    </row>
    <row r="49" spans="1:11" x14ac:dyDescent="0.2">
      <c r="A49" s="31" t="s">
        <v>231</v>
      </c>
      <c r="B49" s="49">
        <v>0.21</v>
      </c>
      <c r="C49" s="49">
        <v>1.03</v>
      </c>
      <c r="D49" s="49">
        <v>0.23</v>
      </c>
      <c r="E49" s="63">
        <v>5.0000000000000001E-4</v>
      </c>
      <c r="F49" s="65">
        <f t="shared" si="0"/>
        <v>9.0684762492288698E-2</v>
      </c>
      <c r="G49" s="49"/>
      <c r="H49" s="49"/>
      <c r="I49" s="49"/>
    </row>
    <row r="50" spans="1:11" x14ac:dyDescent="0.2">
      <c r="A50" s="31" t="s">
        <v>376</v>
      </c>
      <c r="B50" s="49">
        <v>0</v>
      </c>
      <c r="C50" s="49">
        <v>0</v>
      </c>
      <c r="D50" s="49">
        <v>0</v>
      </c>
      <c r="E50" s="63" t="s">
        <v>379</v>
      </c>
      <c r="F50" s="65">
        <f t="shared" si="0"/>
        <v>0</v>
      </c>
      <c r="G50" s="49"/>
      <c r="H50" s="49"/>
      <c r="I50" s="49"/>
    </row>
    <row r="51" spans="1:11" x14ac:dyDescent="0.2">
      <c r="A51" s="31" t="s">
        <v>232</v>
      </c>
      <c r="B51" s="49">
        <v>0</v>
      </c>
      <c r="C51" s="49">
        <v>0</v>
      </c>
      <c r="D51" s="49">
        <v>0</v>
      </c>
      <c r="E51" s="63" t="s">
        <v>379</v>
      </c>
      <c r="F51" s="65">
        <f t="shared" si="0"/>
        <v>0</v>
      </c>
      <c r="G51" s="49"/>
      <c r="H51" s="49"/>
      <c r="I51" s="49"/>
    </row>
    <row r="52" spans="1:11" x14ac:dyDescent="0.2">
      <c r="A52" s="31" t="s">
        <v>233</v>
      </c>
      <c r="B52" s="49">
        <v>0</v>
      </c>
      <c r="C52" s="49">
        <v>0</v>
      </c>
      <c r="D52" s="49">
        <v>0</v>
      </c>
      <c r="E52" s="63" t="s">
        <v>379</v>
      </c>
      <c r="F52" s="65">
        <f t="shared" si="0"/>
        <v>0</v>
      </c>
      <c r="G52" s="49"/>
      <c r="H52" s="49"/>
      <c r="I52" s="49"/>
    </row>
    <row r="53" spans="1:11" x14ac:dyDescent="0.2">
      <c r="A53" s="31" t="s">
        <v>236</v>
      </c>
      <c r="B53" s="49">
        <v>16.95</v>
      </c>
      <c r="C53" s="49">
        <v>26.83</v>
      </c>
      <c r="D53" s="49">
        <v>26.32</v>
      </c>
      <c r="E53" s="63" t="s">
        <v>379</v>
      </c>
      <c r="F53" s="65">
        <f t="shared" si="0"/>
        <v>4.3244910549043798</v>
      </c>
      <c r="G53" s="49"/>
      <c r="H53" s="49"/>
      <c r="I53" s="49"/>
    </row>
    <row r="54" spans="1:11" x14ac:dyDescent="0.2">
      <c r="A54" s="31" t="s">
        <v>234</v>
      </c>
      <c r="B54" s="49">
        <v>2.67</v>
      </c>
      <c r="C54" s="49">
        <v>2.92</v>
      </c>
      <c r="D54" s="49">
        <v>0</v>
      </c>
      <c r="E54" s="63">
        <v>4.1500000000000002E-2</v>
      </c>
      <c r="F54" s="65">
        <f t="shared" si="0"/>
        <v>0.34484885872917947</v>
      </c>
      <c r="G54" s="49"/>
      <c r="H54" s="49"/>
      <c r="I54" s="49"/>
    </row>
    <row r="55" spans="1:11" x14ac:dyDescent="0.2">
      <c r="A55" s="31" t="s">
        <v>235</v>
      </c>
      <c r="B55" s="49">
        <v>16.399999999999999</v>
      </c>
      <c r="C55" s="49">
        <v>17.8</v>
      </c>
      <c r="D55" s="49">
        <v>20.89</v>
      </c>
      <c r="E55" s="63" t="s">
        <v>379</v>
      </c>
      <c r="F55" s="65">
        <f t="shared" si="0"/>
        <v>3.3985194324491057</v>
      </c>
      <c r="G55" s="49"/>
      <c r="H55" s="49"/>
      <c r="I55" s="49"/>
    </row>
    <row r="56" spans="1:11" x14ac:dyDescent="0.2">
      <c r="A56" s="31" t="s">
        <v>237</v>
      </c>
      <c r="B56" s="49">
        <v>0</v>
      </c>
      <c r="C56" s="49">
        <v>2.2200000000000002</v>
      </c>
      <c r="D56" s="49">
        <v>3.15</v>
      </c>
      <c r="E56" s="63">
        <v>3.4099999999999998E-2</v>
      </c>
      <c r="F56" s="65">
        <f t="shared" si="0"/>
        <v>0.3312769895126465</v>
      </c>
      <c r="G56" s="49"/>
      <c r="H56" s="49"/>
      <c r="I56" s="49"/>
    </row>
    <row r="57" spans="1:11" x14ac:dyDescent="0.2">
      <c r="A57" s="31" t="s">
        <v>238</v>
      </c>
      <c r="B57" s="49">
        <v>0</v>
      </c>
      <c r="C57" s="49">
        <v>0</v>
      </c>
      <c r="D57" s="49">
        <v>0</v>
      </c>
      <c r="E57" s="63" t="s">
        <v>379</v>
      </c>
      <c r="F57" s="65">
        <f t="shared" si="0"/>
        <v>0</v>
      </c>
      <c r="G57" s="49"/>
      <c r="H57" s="49"/>
      <c r="I57" s="49"/>
    </row>
    <row r="58" spans="1:11" x14ac:dyDescent="0.2">
      <c r="A58" s="31" t="s">
        <v>239</v>
      </c>
      <c r="B58" s="49">
        <v>0</v>
      </c>
      <c r="C58" s="49">
        <v>0</v>
      </c>
      <c r="D58" s="49">
        <v>0</v>
      </c>
      <c r="E58" s="63" t="s">
        <v>379</v>
      </c>
      <c r="F58" s="65">
        <f t="shared" si="0"/>
        <v>0</v>
      </c>
      <c r="G58" s="49"/>
      <c r="H58" s="49"/>
      <c r="I58" s="49"/>
      <c r="K58" s="49"/>
    </row>
    <row r="59" spans="1:11" x14ac:dyDescent="0.2">
      <c r="A59" s="31" t="s">
        <v>240</v>
      </c>
      <c r="B59" s="49">
        <v>0.76</v>
      </c>
      <c r="C59" s="49">
        <v>2.44</v>
      </c>
      <c r="D59" s="49">
        <v>2.87</v>
      </c>
      <c r="E59" s="63">
        <v>6.2700000000000006E-2</v>
      </c>
      <c r="F59" s="65">
        <f t="shared" si="0"/>
        <v>0.37446020974706973</v>
      </c>
      <c r="G59" s="49"/>
      <c r="H59" s="49"/>
      <c r="I59" s="49"/>
    </row>
    <row r="60" spans="1:11" x14ac:dyDescent="0.2">
      <c r="A60" s="31" t="s">
        <v>241</v>
      </c>
      <c r="B60" s="49">
        <v>0</v>
      </c>
      <c r="C60" s="49">
        <v>3</v>
      </c>
      <c r="D60" s="49">
        <v>1.67</v>
      </c>
      <c r="E60" s="63">
        <v>1.77E-2</v>
      </c>
      <c r="F60" s="65">
        <f t="shared" si="0"/>
        <v>0.28809376927822328</v>
      </c>
      <c r="G60" s="49"/>
      <c r="H60" s="49"/>
      <c r="I60" s="49"/>
    </row>
    <row r="61" spans="1:11" x14ac:dyDescent="0.2">
      <c r="A61" s="31" t="s">
        <v>377</v>
      </c>
      <c r="B61" s="49">
        <v>0</v>
      </c>
      <c r="C61" s="49">
        <v>0</v>
      </c>
      <c r="D61" s="49">
        <v>0</v>
      </c>
      <c r="E61" s="63" t="s">
        <v>379</v>
      </c>
      <c r="F61" s="65">
        <f t="shared" si="0"/>
        <v>0</v>
      </c>
      <c r="G61" s="49"/>
      <c r="H61" s="49"/>
      <c r="I61" s="49"/>
    </row>
    <row r="62" spans="1:11" x14ac:dyDescent="0.2">
      <c r="A62" s="31" t="s">
        <v>243</v>
      </c>
      <c r="B62" s="49">
        <v>0.18</v>
      </c>
      <c r="C62" s="49">
        <v>0</v>
      </c>
      <c r="D62" s="49">
        <v>0</v>
      </c>
      <c r="E62" s="63" t="s">
        <v>379</v>
      </c>
      <c r="F62" s="65">
        <f t="shared" si="0"/>
        <v>1.1104256631708821E-2</v>
      </c>
      <c r="G62" s="49"/>
      <c r="H62" s="49"/>
      <c r="I62" s="49"/>
    </row>
    <row r="63" spans="1:11" x14ac:dyDescent="0.2">
      <c r="A63" s="31" t="s">
        <v>242</v>
      </c>
      <c r="B63" s="49">
        <v>0.92</v>
      </c>
      <c r="C63" s="49">
        <v>0.49</v>
      </c>
      <c r="D63" s="49">
        <v>0.47</v>
      </c>
      <c r="E63" s="63">
        <v>8.0000000000000004E-4</v>
      </c>
      <c r="F63" s="65">
        <f t="shared" si="0"/>
        <v>0.11597779148673658</v>
      </c>
      <c r="G63" s="49"/>
      <c r="H63" s="49"/>
    </row>
    <row r="64" spans="1:11" x14ac:dyDescent="0.2">
      <c r="A64" s="31" t="s">
        <v>378</v>
      </c>
      <c r="B64" s="49">
        <v>0</v>
      </c>
      <c r="C64" s="49">
        <v>0</v>
      </c>
      <c r="E64" s="63">
        <v>6.9999999999999999E-4</v>
      </c>
      <c r="F64" s="65">
        <f t="shared" si="0"/>
        <v>0</v>
      </c>
      <c r="G64" s="49"/>
      <c r="H64" s="49"/>
      <c r="I64" s="49"/>
    </row>
    <row r="65" spans="1:20" x14ac:dyDescent="0.2">
      <c r="A65" s="31" t="s">
        <v>245</v>
      </c>
      <c r="B65" s="49">
        <v>4.55</v>
      </c>
      <c r="C65" s="49">
        <v>0</v>
      </c>
      <c r="D65" s="49">
        <v>0</v>
      </c>
      <c r="E65" s="63">
        <v>1.5699999999999999E-2</v>
      </c>
      <c r="F65" s="65">
        <f t="shared" si="0"/>
        <v>0.28069093152375074</v>
      </c>
      <c r="G65" s="49"/>
      <c r="H65" s="49"/>
      <c r="I65" s="49"/>
    </row>
    <row r="66" spans="1:20" x14ac:dyDescent="0.2">
      <c r="A66" s="31" t="s">
        <v>244</v>
      </c>
      <c r="B66" s="49">
        <v>0.25</v>
      </c>
      <c r="C66" s="49">
        <v>0</v>
      </c>
      <c r="D66" s="49">
        <v>0.06</v>
      </c>
      <c r="E66" s="63">
        <v>1E-4</v>
      </c>
      <c r="F66" s="65">
        <f t="shared" si="0"/>
        <v>1.9123997532387416E-2</v>
      </c>
      <c r="G66" s="49"/>
      <c r="H66" s="49"/>
      <c r="I66" s="49"/>
    </row>
    <row r="67" spans="1:20" x14ac:dyDescent="0.2">
      <c r="A67" s="31" t="s">
        <v>246</v>
      </c>
      <c r="B67" s="49">
        <v>0</v>
      </c>
      <c r="C67" s="49">
        <v>0</v>
      </c>
      <c r="D67" s="49">
        <v>0</v>
      </c>
      <c r="E67" s="63" t="s">
        <v>379</v>
      </c>
      <c r="F67" s="65">
        <f t="shared" si="0"/>
        <v>0</v>
      </c>
      <c r="G67" s="49"/>
      <c r="H67" s="49"/>
      <c r="I67" s="49"/>
    </row>
    <row r="68" spans="1:20" x14ac:dyDescent="0.2">
      <c r="A68" s="32" t="s">
        <v>247</v>
      </c>
      <c r="B68" s="52">
        <v>0</v>
      </c>
      <c r="C68" s="52">
        <v>3.54</v>
      </c>
      <c r="D68" s="52">
        <v>0.83</v>
      </c>
      <c r="E68" s="66">
        <v>1.3100000000000001E-2</v>
      </c>
      <c r="F68" s="67">
        <f t="shared" ref="F68" si="1">(B68+C68+D68)/($B$2+$C$2+$D$2)</f>
        <v>0.26958667489204197</v>
      </c>
    </row>
    <row r="69" spans="1:20" s="29" customFormat="1" ht="12.75" x14ac:dyDescent="0.2"/>
    <row r="70" spans="1:20" ht="15.75" x14ac:dyDescent="0.25">
      <c r="A70" s="38" t="s">
        <v>381</v>
      </c>
      <c r="B70" s="115" t="s">
        <v>404</v>
      </c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54"/>
      <c r="O70" s="54"/>
      <c r="P70" s="54"/>
      <c r="Q70" s="54"/>
      <c r="R70" s="54"/>
      <c r="S70" s="54"/>
      <c r="T70" s="55"/>
    </row>
    <row r="71" spans="1:20" ht="15" x14ac:dyDescent="0.25">
      <c r="A71" s="56"/>
      <c r="B71" s="108" t="s">
        <v>327</v>
      </c>
      <c r="C71" s="108"/>
      <c r="D71" s="108"/>
      <c r="E71" s="108" t="s">
        <v>415</v>
      </c>
      <c r="F71" s="108"/>
      <c r="G71" s="108"/>
      <c r="H71" s="108" t="s">
        <v>416</v>
      </c>
      <c r="I71" s="108"/>
      <c r="J71" s="108"/>
      <c r="K71" s="108" t="s">
        <v>417</v>
      </c>
      <c r="L71" s="108"/>
      <c r="M71" s="108"/>
      <c r="N71" s="2" t="s">
        <v>493</v>
      </c>
      <c r="O71" s="2" t="s">
        <v>418</v>
      </c>
      <c r="P71" s="2" t="s">
        <v>494</v>
      </c>
      <c r="Q71" s="2" t="s">
        <v>419</v>
      </c>
      <c r="R71" s="2" t="s">
        <v>495</v>
      </c>
      <c r="S71" s="2" t="s">
        <v>420</v>
      </c>
      <c r="T71" s="19" t="s">
        <v>482</v>
      </c>
    </row>
    <row r="72" spans="1:20" ht="15" x14ac:dyDescent="0.25">
      <c r="A72" s="31" t="s">
        <v>496</v>
      </c>
      <c r="B72" s="4">
        <v>0.19</v>
      </c>
      <c r="C72" s="4">
        <v>0.12</v>
      </c>
      <c r="D72" s="4">
        <v>0.24</v>
      </c>
      <c r="E72" s="49">
        <v>5.98</v>
      </c>
      <c r="F72" s="49">
        <v>16</v>
      </c>
      <c r="G72" s="49">
        <v>15.38</v>
      </c>
      <c r="H72" s="4">
        <v>2.29</v>
      </c>
      <c r="I72" s="4">
        <v>1.28</v>
      </c>
      <c r="J72" s="4">
        <v>2.44</v>
      </c>
      <c r="K72" s="49">
        <v>6.7</v>
      </c>
      <c r="L72" s="49">
        <v>9.9499999999999993</v>
      </c>
      <c r="M72" s="49">
        <v>4.96</v>
      </c>
      <c r="N72" s="2">
        <f>TTEST(B72:D72,E72:G72,2,2)</f>
        <v>1.9353187916313495E-2</v>
      </c>
      <c r="O72" s="2">
        <f>(E72+F72+G72)/(B72+C72+D72)</f>
        <v>67.927272727272722</v>
      </c>
      <c r="P72">
        <f>TTEST(B72:D72,H72:J72,2,2)</f>
        <v>7.630186147285529E-3</v>
      </c>
      <c r="Q72">
        <f>(H72+I72+J72)/(B72+C72+D72)</f>
        <v>10.927272727272726</v>
      </c>
      <c r="R72">
        <f>TTEST(K72:M72,B72:D72,2,2)</f>
        <v>8.6527560140986538E-3</v>
      </c>
      <c r="S72">
        <f>(K72+L72+M72)/(B72+C72+D72)</f>
        <v>39.290909090909089</v>
      </c>
      <c r="T72" s="26" t="s">
        <v>81</v>
      </c>
    </row>
    <row r="73" spans="1:20" ht="15" x14ac:dyDescent="0.25">
      <c r="A73" s="31" t="s">
        <v>497</v>
      </c>
      <c r="B73" s="4">
        <v>0.22</v>
      </c>
      <c r="C73" s="4">
        <v>0.46</v>
      </c>
      <c r="D73" s="4">
        <v>0.84</v>
      </c>
      <c r="E73" s="49">
        <v>0.38</v>
      </c>
      <c r="F73" s="49">
        <v>0.44</v>
      </c>
      <c r="G73" s="49">
        <v>0.47</v>
      </c>
      <c r="H73" s="4">
        <v>0.43</v>
      </c>
      <c r="I73" s="4">
        <v>0.73</v>
      </c>
      <c r="J73" s="4">
        <v>3.76</v>
      </c>
      <c r="K73" s="49">
        <v>1.41</v>
      </c>
      <c r="L73" s="49">
        <v>1.04</v>
      </c>
      <c r="M73" s="49">
        <v>0.28999999999999998</v>
      </c>
      <c r="N73" s="2">
        <f t="shared" ref="N73:N76" si="2">TTEST(B73:D73,E73:G73,2,2)</f>
        <v>0.69588194825328586</v>
      </c>
      <c r="O73" s="2">
        <f t="shared" ref="O73:O76" si="3">(E73+F73+G73)/(B73+C73+D73)</f>
        <v>0.84868421052631582</v>
      </c>
      <c r="P73">
        <f t="shared" ref="P73:P76" si="4">TTEST(B73:D73,H73:J73,2,2)</f>
        <v>0.3527189901117746</v>
      </c>
      <c r="Q73">
        <f t="shared" ref="Q73:Q76" si="5">(H73+I73+J73)/(B73+C73+D73)</f>
        <v>3.236842105263158</v>
      </c>
      <c r="R73">
        <f t="shared" ref="R73:R76" si="6">TTEST(K73:M73,B73:D73,2,2)</f>
        <v>0.33991255255573272</v>
      </c>
      <c r="S73">
        <f t="shared" ref="S73:S76" si="7">(K73+L73+M73)/(B73+C73+D73)</f>
        <v>1.8026315789473686</v>
      </c>
      <c r="T73" s="26" t="s">
        <v>333</v>
      </c>
    </row>
    <row r="74" spans="1:20" ht="15" x14ac:dyDescent="0.25">
      <c r="A74" s="31" t="s">
        <v>501</v>
      </c>
      <c r="B74" s="4">
        <v>1.18</v>
      </c>
      <c r="C74" s="4">
        <v>0.1</v>
      </c>
      <c r="D74" s="4">
        <v>0.5</v>
      </c>
      <c r="E74" s="49">
        <v>100</v>
      </c>
      <c r="F74" s="49">
        <v>100</v>
      </c>
      <c r="G74" s="49">
        <v>100</v>
      </c>
      <c r="H74" s="4">
        <v>0.43</v>
      </c>
      <c r="I74" s="4">
        <v>0.56000000000000005</v>
      </c>
      <c r="J74" s="4">
        <v>0.89</v>
      </c>
      <c r="K74" s="49">
        <v>100</v>
      </c>
      <c r="L74" s="49">
        <v>100</v>
      </c>
      <c r="M74" s="49">
        <v>100</v>
      </c>
      <c r="N74" s="2">
        <f t="shared" si="2"/>
        <v>6.0679033015322348E-10</v>
      </c>
      <c r="O74" s="2">
        <f t="shared" si="3"/>
        <v>168.53932584269663</v>
      </c>
      <c r="P74">
        <f t="shared" si="4"/>
        <v>0.92740204414582994</v>
      </c>
      <c r="Q74">
        <f t="shared" si="5"/>
        <v>1.0561797752808988</v>
      </c>
      <c r="R74">
        <f t="shared" si="6"/>
        <v>6.0679033015322348E-10</v>
      </c>
      <c r="S74">
        <f t="shared" si="7"/>
        <v>168.53932584269663</v>
      </c>
      <c r="T74" s="26" t="s">
        <v>82</v>
      </c>
    </row>
    <row r="75" spans="1:20" ht="15" x14ac:dyDescent="0.25">
      <c r="A75" s="31" t="s">
        <v>502</v>
      </c>
      <c r="B75" s="4">
        <v>5.32</v>
      </c>
      <c r="C75" s="4">
        <v>4.78</v>
      </c>
      <c r="D75" s="4">
        <v>6.12</v>
      </c>
      <c r="E75" s="49">
        <v>100</v>
      </c>
      <c r="F75" s="49">
        <v>100</v>
      </c>
      <c r="G75" s="49">
        <v>100</v>
      </c>
      <c r="H75" s="4">
        <v>47.65</v>
      </c>
      <c r="I75" s="4">
        <v>55.67</v>
      </c>
      <c r="J75" s="4">
        <v>40.71</v>
      </c>
      <c r="K75" s="49">
        <v>100</v>
      </c>
      <c r="L75" s="49">
        <v>100</v>
      </c>
      <c r="M75" s="49">
        <v>100</v>
      </c>
      <c r="N75" s="2">
        <f t="shared" si="2"/>
        <v>1.7200816973264779E-9</v>
      </c>
      <c r="O75" s="2">
        <f t="shared" si="3"/>
        <v>18.49568434032059</v>
      </c>
      <c r="P75">
        <f t="shared" si="4"/>
        <v>6.036739913775187E-4</v>
      </c>
      <c r="Q75">
        <f t="shared" si="5"/>
        <v>8.8797780517879144</v>
      </c>
      <c r="R75">
        <f t="shared" si="6"/>
        <v>1.7200816973264779E-9</v>
      </c>
      <c r="S75">
        <f t="shared" si="7"/>
        <v>18.49568434032059</v>
      </c>
      <c r="T75" s="26" t="s">
        <v>83</v>
      </c>
    </row>
    <row r="76" spans="1:20" ht="15" x14ac:dyDescent="0.25">
      <c r="A76" s="32" t="s">
        <v>503</v>
      </c>
      <c r="B76" s="27">
        <v>3.36</v>
      </c>
      <c r="C76" s="27">
        <v>3.33</v>
      </c>
      <c r="D76" s="27">
        <v>2.1800000000000002</v>
      </c>
      <c r="E76" s="52">
        <v>4.4000000000000004</v>
      </c>
      <c r="F76" s="52">
        <v>1.6</v>
      </c>
      <c r="G76" s="52">
        <v>3.78</v>
      </c>
      <c r="H76" s="27">
        <v>4.3600000000000003</v>
      </c>
      <c r="I76" s="27">
        <v>3.33</v>
      </c>
      <c r="J76" s="27">
        <v>3.18</v>
      </c>
      <c r="K76" s="52">
        <v>99.11</v>
      </c>
      <c r="L76" s="52">
        <v>98.04</v>
      </c>
      <c r="M76" s="52">
        <v>99.28</v>
      </c>
      <c r="N76" s="33">
        <f t="shared" si="2"/>
        <v>0.76156084714147365</v>
      </c>
      <c r="O76" s="33">
        <f t="shared" si="3"/>
        <v>1.1025930101465615</v>
      </c>
      <c r="P76" s="53">
        <f t="shared" si="4"/>
        <v>0.28229817591135664</v>
      </c>
      <c r="Q76" s="53">
        <f t="shared" si="5"/>
        <v>1.2254791431792562</v>
      </c>
      <c r="R76" s="53">
        <f t="shared" si="6"/>
        <v>6.4600221187105583E-9</v>
      </c>
      <c r="S76" s="53">
        <f t="shared" si="7"/>
        <v>33.419391206313421</v>
      </c>
      <c r="T76" s="28" t="s">
        <v>84</v>
      </c>
    </row>
    <row r="77" spans="1:20" x14ac:dyDescent="0.2">
      <c r="A77" s="50"/>
      <c r="S77" s="120">
        <f>(K76+L76+M76)</f>
        <v>296.43</v>
      </c>
    </row>
    <row r="78" spans="1:20" x14ac:dyDescent="0.2">
      <c r="A78" s="50"/>
      <c r="S78" s="120">
        <f>B76+C76+D76</f>
        <v>8.8699999999999992</v>
      </c>
      <c r="T78">
        <f>S77/S78</f>
        <v>33.419391206313421</v>
      </c>
    </row>
    <row r="79" spans="1:20" x14ac:dyDescent="0.2">
      <c r="A79" s="50"/>
      <c r="S79">
        <f>E76+F76+G76</f>
        <v>9.7799999999999994</v>
      </c>
      <c r="T79">
        <f>S77/S79</f>
        <v>30.30981595092025</v>
      </c>
    </row>
    <row r="80" spans="1:20" x14ac:dyDescent="0.2">
      <c r="S80">
        <f>H76+I76+J76</f>
        <v>10.870000000000001</v>
      </c>
      <c r="T80">
        <f>S77/S80</f>
        <v>27.270469181232748</v>
      </c>
    </row>
  </sheetData>
  <mergeCells count="7">
    <mergeCell ref="B1:D1"/>
    <mergeCell ref="B71:D71"/>
    <mergeCell ref="E71:G71"/>
    <mergeCell ref="H71:J71"/>
    <mergeCell ref="K71:M71"/>
    <mergeCell ref="B70:M70"/>
    <mergeCell ref="G1:I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BE58-BC80-479E-9436-9054FE8A3102}">
  <dimension ref="A2:L64"/>
  <sheetViews>
    <sheetView topLeftCell="A28" zoomScale="80" zoomScaleNormal="80" workbookViewId="0">
      <selection activeCell="O34" sqref="O34"/>
    </sheetView>
  </sheetViews>
  <sheetFormatPr defaultColWidth="9" defaultRowHeight="15" x14ac:dyDescent="0.25"/>
  <cols>
    <col min="1" max="1" width="19.375" style="2" customWidth="1"/>
    <col min="2" max="4" width="9" style="2"/>
    <col min="5" max="5" width="10.625" style="2" customWidth="1"/>
    <col min="6" max="6" width="9.375" style="2" customWidth="1"/>
    <col min="7" max="7" width="11" style="2" customWidth="1"/>
    <col min="8" max="8" width="10.125" style="2" customWidth="1"/>
    <col min="9" max="9" width="11.375" style="2" customWidth="1"/>
    <col min="10" max="10" width="11.625" style="2" customWidth="1"/>
    <col min="11" max="16384" width="9" style="2"/>
  </cols>
  <sheetData>
    <row r="2" spans="1:12" x14ac:dyDescent="0.25">
      <c r="A2" s="37" t="s">
        <v>398</v>
      </c>
      <c r="B2" s="110" t="s">
        <v>414</v>
      </c>
      <c r="C2" s="110"/>
      <c r="D2" s="110"/>
      <c r="E2" s="110"/>
      <c r="F2" s="110"/>
      <c r="G2" s="110"/>
      <c r="H2" s="110"/>
      <c r="I2" s="110"/>
      <c r="J2" s="110"/>
      <c r="K2" s="54"/>
      <c r="L2" s="7"/>
    </row>
    <row r="3" spans="1:12" x14ac:dyDescent="0.25">
      <c r="A3" s="68" t="s">
        <v>480</v>
      </c>
      <c r="B3" s="108" t="s">
        <v>327</v>
      </c>
      <c r="C3" s="108"/>
      <c r="D3" s="108"/>
      <c r="E3" s="108" t="s">
        <v>415</v>
      </c>
      <c r="F3" s="108"/>
      <c r="G3" s="108"/>
      <c r="H3" s="108" t="s">
        <v>416</v>
      </c>
      <c r="I3" s="108"/>
      <c r="J3" s="108"/>
      <c r="K3" s="2" t="s">
        <v>421</v>
      </c>
      <c r="L3" s="73" t="s">
        <v>422</v>
      </c>
    </row>
    <row r="4" spans="1:12" x14ac:dyDescent="0.25">
      <c r="A4" s="31">
        <v>25</v>
      </c>
      <c r="B4" s="49">
        <v>83</v>
      </c>
      <c r="C4" s="49">
        <v>89</v>
      </c>
      <c r="D4" s="49">
        <v>90</v>
      </c>
      <c r="E4" s="49">
        <v>88</v>
      </c>
      <c r="F4" s="49">
        <v>92</v>
      </c>
      <c r="G4" s="49">
        <v>90</v>
      </c>
      <c r="H4" s="49">
        <v>96</v>
      </c>
      <c r="I4" s="49">
        <v>93</v>
      </c>
      <c r="J4" s="49">
        <v>90</v>
      </c>
      <c r="K4" s="2">
        <f>TTEST(B4:D4,E4:G4,2,2)</f>
        <v>0.34141975587552292</v>
      </c>
      <c r="L4" s="19">
        <f>TTEST(B4:D4,H4:J4,2,2)</f>
        <v>0.11197180076699624</v>
      </c>
    </row>
    <row r="5" spans="1:12" x14ac:dyDescent="0.25">
      <c r="A5" s="31">
        <v>2.5</v>
      </c>
      <c r="B5" s="49">
        <v>47</v>
      </c>
      <c r="C5" s="49">
        <v>61</v>
      </c>
      <c r="D5" s="49">
        <v>59</v>
      </c>
      <c r="E5" s="49">
        <v>64</v>
      </c>
      <c r="F5" s="49">
        <v>72</v>
      </c>
      <c r="G5" s="49">
        <v>67</v>
      </c>
      <c r="H5" s="49">
        <v>64</v>
      </c>
      <c r="I5" s="49">
        <v>50</v>
      </c>
      <c r="J5" s="49">
        <v>59</v>
      </c>
      <c r="K5" s="2">
        <f t="shared" ref="K5:K6" si="0">TTEST(B5:D5,E5:G5,2,2)</f>
        <v>7.2635540876159491E-2</v>
      </c>
      <c r="L5" s="19">
        <f t="shared" ref="L5:L9" si="1">TTEST(B5:D5,H5:J5,2,2)</f>
        <v>0.75526206789949268</v>
      </c>
    </row>
    <row r="6" spans="1:12" x14ac:dyDescent="0.25">
      <c r="A6" s="31">
        <v>0.25</v>
      </c>
      <c r="B6" s="49">
        <v>43</v>
      </c>
      <c r="C6" s="49">
        <v>59</v>
      </c>
      <c r="D6" s="49">
        <v>55</v>
      </c>
      <c r="E6" s="49">
        <v>59</v>
      </c>
      <c r="F6" s="49">
        <v>67</v>
      </c>
      <c r="G6" s="49">
        <v>62</v>
      </c>
      <c r="H6" s="49">
        <v>62</v>
      </c>
      <c r="I6" s="49">
        <v>47</v>
      </c>
      <c r="J6" s="49">
        <v>57</v>
      </c>
      <c r="K6" s="2">
        <f t="shared" si="0"/>
        <v>0.12527735705453549</v>
      </c>
      <c r="L6" s="19">
        <f t="shared" si="1"/>
        <v>0.66948939403797592</v>
      </c>
    </row>
    <row r="7" spans="1:12" x14ac:dyDescent="0.25">
      <c r="A7" s="31">
        <v>0.1</v>
      </c>
      <c r="B7" s="49">
        <v>8</v>
      </c>
      <c r="C7" s="49">
        <v>15</v>
      </c>
      <c r="D7" s="49">
        <v>15</v>
      </c>
      <c r="E7" s="49">
        <v>44</v>
      </c>
      <c r="F7" s="49">
        <v>51</v>
      </c>
      <c r="G7" s="49">
        <v>48</v>
      </c>
      <c r="H7" s="49">
        <v>41</v>
      </c>
      <c r="I7" s="49">
        <v>35</v>
      </c>
      <c r="J7" s="49">
        <v>39</v>
      </c>
      <c r="K7" s="2">
        <f>TTEST(B7:D7,E7:G7,2,2)</f>
        <v>3.4684645058909169E-4</v>
      </c>
      <c r="L7" s="19">
        <f t="shared" si="1"/>
        <v>9.2998058498472956E-4</v>
      </c>
    </row>
    <row r="8" spans="1:12" x14ac:dyDescent="0.25">
      <c r="A8" s="31">
        <v>2.5000000000000001E-2</v>
      </c>
      <c r="B8" s="49">
        <v>11</v>
      </c>
      <c r="C8" s="49">
        <v>18</v>
      </c>
      <c r="D8" s="49">
        <v>19</v>
      </c>
      <c r="E8" s="49">
        <v>34</v>
      </c>
      <c r="F8" s="49">
        <v>40</v>
      </c>
      <c r="G8" s="49">
        <v>31</v>
      </c>
      <c r="H8" s="49">
        <v>36</v>
      </c>
      <c r="I8" s="49">
        <v>29</v>
      </c>
      <c r="J8" s="49">
        <v>31</v>
      </c>
      <c r="K8" s="2">
        <f t="shared" ref="K8:K9" si="2">TTEST(B8:D8,E8:G8,2,2)</f>
        <v>6.5011252974205977E-3</v>
      </c>
      <c r="L8" s="19">
        <f t="shared" si="1"/>
        <v>8.0498931008377208E-3</v>
      </c>
    </row>
    <row r="9" spans="1:12" x14ac:dyDescent="0.25">
      <c r="A9" s="31">
        <v>0.01</v>
      </c>
      <c r="B9" s="49">
        <v>9</v>
      </c>
      <c r="C9" s="49">
        <v>12</v>
      </c>
      <c r="D9" s="49">
        <v>11</v>
      </c>
      <c r="E9" s="49">
        <v>28</v>
      </c>
      <c r="F9" s="49">
        <v>33</v>
      </c>
      <c r="G9" s="49">
        <v>33</v>
      </c>
      <c r="H9" s="49">
        <v>32</v>
      </c>
      <c r="I9" s="49">
        <v>27</v>
      </c>
      <c r="J9" s="49">
        <v>29</v>
      </c>
      <c r="K9" s="2">
        <f t="shared" si="2"/>
        <v>3.9369371128837295E-4</v>
      </c>
      <c r="L9" s="19">
        <f t="shared" si="1"/>
        <v>3.9058434951806149E-4</v>
      </c>
    </row>
    <row r="10" spans="1:12" x14ac:dyDescent="0.25">
      <c r="A10" s="12" t="s">
        <v>482</v>
      </c>
      <c r="B10" s="109" t="s">
        <v>399</v>
      </c>
      <c r="C10" s="109"/>
      <c r="D10" s="109"/>
      <c r="E10" s="109"/>
      <c r="F10" s="109"/>
      <c r="G10" s="109"/>
      <c r="H10" s="109"/>
      <c r="I10" s="109"/>
      <c r="J10" s="109"/>
      <c r="K10" s="33"/>
      <c r="L10" s="25"/>
    </row>
    <row r="11" spans="1:12" x14ac:dyDescent="0.25">
      <c r="B11" s="3"/>
      <c r="C11" s="3"/>
      <c r="D11" s="3"/>
      <c r="E11" s="3"/>
      <c r="F11" s="3"/>
      <c r="G11" s="3"/>
    </row>
    <row r="12" spans="1:12" x14ac:dyDescent="0.25">
      <c r="A12" s="37" t="s">
        <v>394</v>
      </c>
      <c r="B12" s="110" t="s">
        <v>414</v>
      </c>
      <c r="C12" s="110"/>
      <c r="D12" s="110"/>
      <c r="E12" s="110"/>
      <c r="F12" s="110"/>
      <c r="G12" s="110"/>
      <c r="H12" s="110"/>
      <c r="I12" s="110"/>
      <c r="J12" s="116"/>
    </row>
    <row r="13" spans="1:12" x14ac:dyDescent="0.25">
      <c r="A13" s="68" t="s">
        <v>397</v>
      </c>
      <c r="B13" s="108" t="s">
        <v>327</v>
      </c>
      <c r="C13" s="108"/>
      <c r="D13" s="108"/>
      <c r="E13" s="108" t="s">
        <v>415</v>
      </c>
      <c r="F13" s="108"/>
      <c r="G13" s="108"/>
      <c r="H13" s="108" t="s">
        <v>416</v>
      </c>
      <c r="I13" s="108"/>
      <c r="J13" s="114"/>
    </row>
    <row r="14" spans="1:12" x14ac:dyDescent="0.25">
      <c r="A14" s="31" t="s">
        <v>248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57">
        <v>0</v>
      </c>
    </row>
    <row r="15" spans="1:12" x14ac:dyDescent="0.25">
      <c r="A15" s="31" t="s">
        <v>256</v>
      </c>
      <c r="B15" s="49">
        <v>2</v>
      </c>
      <c r="C15" s="49">
        <v>1</v>
      </c>
      <c r="D15" s="49">
        <v>1</v>
      </c>
      <c r="E15" s="49">
        <v>15</v>
      </c>
      <c r="F15" s="49">
        <v>12</v>
      </c>
      <c r="G15" s="49">
        <v>15</v>
      </c>
      <c r="H15" s="49">
        <v>21</v>
      </c>
      <c r="I15" s="49">
        <v>19</v>
      </c>
      <c r="J15" s="57">
        <v>15</v>
      </c>
    </row>
    <row r="16" spans="1:12" x14ac:dyDescent="0.25">
      <c r="A16" s="31" t="s">
        <v>251</v>
      </c>
      <c r="B16" s="49">
        <v>9</v>
      </c>
      <c r="C16" s="49">
        <v>3</v>
      </c>
      <c r="D16" s="49">
        <v>3</v>
      </c>
      <c r="E16" s="49">
        <v>19</v>
      </c>
      <c r="F16" s="49">
        <v>15</v>
      </c>
      <c r="G16" s="49">
        <v>13</v>
      </c>
      <c r="H16" s="49">
        <v>29</v>
      </c>
      <c r="I16" s="49">
        <v>25</v>
      </c>
      <c r="J16" s="57">
        <v>29</v>
      </c>
    </row>
    <row r="17" spans="1:10" x14ac:dyDescent="0.25">
      <c r="A17" s="31" t="s">
        <v>252</v>
      </c>
      <c r="B17" s="49">
        <v>9</v>
      </c>
      <c r="C17" s="49">
        <v>3</v>
      </c>
      <c r="D17" s="49">
        <v>4</v>
      </c>
      <c r="E17" s="49">
        <v>12</v>
      </c>
      <c r="F17" s="49">
        <v>17</v>
      </c>
      <c r="G17" s="49">
        <v>16</v>
      </c>
      <c r="H17" s="49">
        <v>10</v>
      </c>
      <c r="I17" s="49">
        <v>30</v>
      </c>
      <c r="J17" s="57">
        <v>32</v>
      </c>
    </row>
    <row r="18" spans="1:10" x14ac:dyDescent="0.25">
      <c r="A18" s="31" t="s">
        <v>249</v>
      </c>
      <c r="B18" s="49">
        <v>9</v>
      </c>
      <c r="C18" s="49">
        <v>6</v>
      </c>
      <c r="D18" s="49">
        <v>7</v>
      </c>
      <c r="E18" s="49">
        <v>22</v>
      </c>
      <c r="F18" s="49">
        <v>20</v>
      </c>
      <c r="G18" s="49">
        <v>19</v>
      </c>
      <c r="H18" s="49">
        <v>29</v>
      </c>
      <c r="I18" s="49">
        <v>43</v>
      </c>
      <c r="J18" s="57">
        <v>40</v>
      </c>
    </row>
    <row r="19" spans="1:10" x14ac:dyDescent="0.25">
      <c r="A19" s="31" t="s">
        <v>250</v>
      </c>
      <c r="B19" s="49">
        <v>6</v>
      </c>
      <c r="C19" s="49">
        <v>10</v>
      </c>
      <c r="D19" s="49">
        <v>7</v>
      </c>
      <c r="E19" s="49">
        <v>32</v>
      </c>
      <c r="F19" s="49">
        <v>25</v>
      </c>
      <c r="G19" s="49">
        <v>29</v>
      </c>
      <c r="H19" s="49">
        <v>38</v>
      </c>
      <c r="I19" s="49">
        <v>47</v>
      </c>
      <c r="J19" s="57">
        <v>45</v>
      </c>
    </row>
    <row r="20" spans="1:10" x14ac:dyDescent="0.25">
      <c r="A20" s="31" t="s">
        <v>253</v>
      </c>
      <c r="B20" s="49">
        <v>5</v>
      </c>
      <c r="C20" s="49">
        <v>16</v>
      </c>
      <c r="D20" s="49">
        <v>15</v>
      </c>
      <c r="E20" s="49">
        <v>22</v>
      </c>
      <c r="F20" s="49">
        <v>41</v>
      </c>
      <c r="G20" s="49">
        <v>39</v>
      </c>
      <c r="H20" s="49">
        <v>50</v>
      </c>
      <c r="I20" s="49">
        <v>50</v>
      </c>
      <c r="J20" s="57">
        <v>48</v>
      </c>
    </row>
    <row r="21" spans="1:10" x14ac:dyDescent="0.25">
      <c r="A21" s="31" t="s">
        <v>254</v>
      </c>
      <c r="B21" s="49">
        <v>19</v>
      </c>
      <c r="C21" s="49">
        <v>20</v>
      </c>
      <c r="D21" s="49">
        <v>17</v>
      </c>
      <c r="E21" s="49">
        <v>38</v>
      </c>
      <c r="F21" s="49">
        <v>39</v>
      </c>
      <c r="G21" s="49">
        <v>40</v>
      </c>
      <c r="H21" s="49">
        <v>51</v>
      </c>
      <c r="I21" s="49">
        <v>54</v>
      </c>
      <c r="J21" s="57">
        <v>50</v>
      </c>
    </row>
    <row r="22" spans="1:10" x14ac:dyDescent="0.25">
      <c r="A22" s="31" t="s">
        <v>255</v>
      </c>
      <c r="B22" s="49">
        <v>34</v>
      </c>
      <c r="C22" s="49">
        <v>26</v>
      </c>
      <c r="D22" s="49">
        <v>25</v>
      </c>
      <c r="E22" s="49">
        <v>50</v>
      </c>
      <c r="F22" s="49">
        <v>41</v>
      </c>
      <c r="G22" s="49">
        <v>45</v>
      </c>
      <c r="H22" s="49">
        <v>52</v>
      </c>
      <c r="I22" s="49">
        <v>58</v>
      </c>
      <c r="J22" s="57">
        <v>53</v>
      </c>
    </row>
    <row r="23" spans="1:10" x14ac:dyDescent="0.25">
      <c r="A23" s="12" t="s">
        <v>482</v>
      </c>
      <c r="B23" s="109" t="s">
        <v>338</v>
      </c>
      <c r="C23" s="109"/>
      <c r="D23" s="109"/>
      <c r="E23" s="109"/>
      <c r="F23" s="109"/>
      <c r="G23" s="109"/>
      <c r="H23" s="109"/>
      <c r="I23" s="109"/>
      <c r="J23" s="111"/>
    </row>
    <row r="25" spans="1:10" x14ac:dyDescent="0.25">
      <c r="A25" s="37" t="s">
        <v>395</v>
      </c>
      <c r="B25" s="110" t="s">
        <v>414</v>
      </c>
      <c r="C25" s="110"/>
      <c r="D25" s="110"/>
      <c r="E25" s="110"/>
      <c r="F25" s="110"/>
      <c r="G25" s="110"/>
      <c r="H25" s="110"/>
      <c r="I25" s="110"/>
      <c r="J25" s="116"/>
    </row>
    <row r="26" spans="1:10" x14ac:dyDescent="0.25">
      <c r="A26" s="68" t="s">
        <v>397</v>
      </c>
      <c r="B26" s="108" t="s">
        <v>327</v>
      </c>
      <c r="C26" s="108"/>
      <c r="D26" s="108"/>
      <c r="E26" s="108" t="s">
        <v>415</v>
      </c>
      <c r="F26" s="108"/>
      <c r="G26" s="108"/>
      <c r="H26" s="108" t="s">
        <v>416</v>
      </c>
      <c r="I26" s="108"/>
      <c r="J26" s="114"/>
    </row>
    <row r="27" spans="1:10" x14ac:dyDescent="0.25">
      <c r="A27" s="31" t="s">
        <v>248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57">
        <v>0</v>
      </c>
    </row>
    <row r="28" spans="1:10" x14ac:dyDescent="0.25">
      <c r="A28" s="31" t="s">
        <v>256</v>
      </c>
      <c r="B28" s="49">
        <v>34</v>
      </c>
      <c r="C28" s="49">
        <v>30</v>
      </c>
      <c r="D28" s="49">
        <v>28</v>
      </c>
      <c r="E28" s="49">
        <v>30</v>
      </c>
      <c r="F28" s="49">
        <v>29</v>
      </c>
      <c r="G28" s="49">
        <v>26</v>
      </c>
      <c r="H28" s="49">
        <v>45</v>
      </c>
      <c r="I28" s="49">
        <v>40</v>
      </c>
      <c r="J28" s="57">
        <v>42</v>
      </c>
    </row>
    <row r="29" spans="1:10" x14ac:dyDescent="0.25">
      <c r="A29" s="31" t="s">
        <v>251</v>
      </c>
      <c r="B29" s="49">
        <v>48</v>
      </c>
      <c r="C29" s="49">
        <v>39</v>
      </c>
      <c r="D29" s="49">
        <v>32</v>
      </c>
      <c r="E29" s="49">
        <v>39</v>
      </c>
      <c r="F29" s="49">
        <v>35</v>
      </c>
      <c r="G29" s="49">
        <v>30</v>
      </c>
      <c r="H29" s="49">
        <v>51</v>
      </c>
      <c r="I29" s="49">
        <v>49</v>
      </c>
      <c r="J29" s="57">
        <v>50</v>
      </c>
    </row>
    <row r="30" spans="1:10" x14ac:dyDescent="0.25">
      <c r="A30" s="31" t="s">
        <v>252</v>
      </c>
      <c r="B30" s="49">
        <v>31</v>
      </c>
      <c r="C30" s="49">
        <v>42</v>
      </c>
      <c r="D30" s="49">
        <v>39</v>
      </c>
      <c r="E30" s="49">
        <v>41</v>
      </c>
      <c r="F30" s="49">
        <v>45</v>
      </c>
      <c r="G30" s="49">
        <v>41</v>
      </c>
      <c r="H30" s="49">
        <v>47</v>
      </c>
      <c r="I30" s="49">
        <v>51</v>
      </c>
      <c r="J30" s="57">
        <v>53</v>
      </c>
    </row>
    <row r="31" spans="1:10" x14ac:dyDescent="0.25">
      <c r="A31" s="31" t="s">
        <v>249</v>
      </c>
      <c r="B31" s="49">
        <v>43</v>
      </c>
      <c r="C31" s="49">
        <v>42</v>
      </c>
      <c r="D31" s="49">
        <v>41</v>
      </c>
      <c r="E31" s="49">
        <v>48</v>
      </c>
      <c r="F31" s="49">
        <v>50</v>
      </c>
      <c r="G31" s="49">
        <v>45</v>
      </c>
      <c r="H31" s="49">
        <v>56</v>
      </c>
      <c r="I31" s="49">
        <v>51</v>
      </c>
      <c r="J31" s="57">
        <v>57</v>
      </c>
    </row>
    <row r="32" spans="1:10" x14ac:dyDescent="0.25">
      <c r="A32" s="31" t="s">
        <v>250</v>
      </c>
      <c r="B32" s="49">
        <v>40</v>
      </c>
      <c r="C32" s="49">
        <v>45</v>
      </c>
      <c r="D32" s="49">
        <v>47</v>
      </c>
      <c r="E32" s="49">
        <v>49</v>
      </c>
      <c r="F32" s="49">
        <v>51</v>
      </c>
      <c r="G32" s="49">
        <v>48</v>
      </c>
      <c r="H32" s="49">
        <v>54</v>
      </c>
      <c r="I32" s="49">
        <v>58</v>
      </c>
      <c r="J32" s="57">
        <v>60</v>
      </c>
    </row>
    <row r="33" spans="1:10" x14ac:dyDescent="0.25">
      <c r="A33" s="31" t="s">
        <v>253</v>
      </c>
      <c r="B33" s="49">
        <v>54</v>
      </c>
      <c r="C33" s="49">
        <v>46</v>
      </c>
      <c r="D33" s="49">
        <v>49</v>
      </c>
      <c r="E33" s="49">
        <v>61</v>
      </c>
      <c r="F33" s="49">
        <v>55</v>
      </c>
      <c r="G33" s="49">
        <v>51</v>
      </c>
      <c r="H33" s="49">
        <v>50</v>
      </c>
      <c r="I33" s="49">
        <v>59</v>
      </c>
      <c r="J33" s="57">
        <v>65</v>
      </c>
    </row>
    <row r="34" spans="1:10" ht="13.5" customHeight="1" x14ac:dyDescent="0.25">
      <c r="A34" s="31" t="s">
        <v>254</v>
      </c>
      <c r="B34" s="49">
        <v>53</v>
      </c>
      <c r="C34" s="49">
        <v>48</v>
      </c>
      <c r="D34" s="49">
        <v>48</v>
      </c>
      <c r="E34" s="49">
        <v>59</v>
      </c>
      <c r="F34" s="49">
        <v>55</v>
      </c>
      <c r="G34" s="49">
        <v>55</v>
      </c>
      <c r="H34" s="49">
        <v>60</v>
      </c>
      <c r="I34" s="49">
        <v>60</v>
      </c>
      <c r="J34" s="57">
        <v>58</v>
      </c>
    </row>
    <row r="35" spans="1:10" x14ac:dyDescent="0.25">
      <c r="A35" s="31" t="s">
        <v>255</v>
      </c>
      <c r="B35" s="49">
        <v>59</v>
      </c>
      <c r="C35" s="49">
        <v>47</v>
      </c>
      <c r="D35" s="49">
        <v>47</v>
      </c>
      <c r="E35" s="49">
        <v>66</v>
      </c>
      <c r="F35" s="49">
        <v>52</v>
      </c>
      <c r="G35" s="49">
        <v>54</v>
      </c>
      <c r="H35" s="49">
        <v>70</v>
      </c>
      <c r="I35" s="49">
        <v>64</v>
      </c>
      <c r="J35" s="57">
        <v>60</v>
      </c>
    </row>
    <row r="36" spans="1:10" x14ac:dyDescent="0.25">
      <c r="A36" s="12" t="s">
        <v>482</v>
      </c>
      <c r="B36" s="109" t="s">
        <v>338</v>
      </c>
      <c r="C36" s="109"/>
      <c r="D36" s="109"/>
      <c r="E36" s="109"/>
      <c r="F36" s="109"/>
      <c r="G36" s="109"/>
      <c r="H36" s="109"/>
      <c r="I36" s="109"/>
      <c r="J36" s="111"/>
    </row>
    <row r="38" spans="1:10" x14ac:dyDescent="0.25">
      <c r="A38" s="5" t="s">
        <v>396</v>
      </c>
      <c r="B38" s="117" t="s">
        <v>414</v>
      </c>
      <c r="C38" s="117"/>
      <c r="D38" s="117"/>
      <c r="E38" s="117"/>
      <c r="F38" s="117"/>
      <c r="G38" s="117"/>
      <c r="H38" s="117"/>
      <c r="I38" s="117"/>
      <c r="J38" s="118"/>
    </row>
    <row r="39" spans="1:10" x14ac:dyDescent="0.25">
      <c r="A39" s="68" t="s">
        <v>397</v>
      </c>
      <c r="B39" s="108" t="s">
        <v>327</v>
      </c>
      <c r="C39" s="108"/>
      <c r="D39" s="108"/>
      <c r="E39" s="108" t="s">
        <v>415</v>
      </c>
      <c r="F39" s="108"/>
      <c r="G39" s="108"/>
      <c r="H39" s="108" t="s">
        <v>416</v>
      </c>
      <c r="I39" s="108"/>
      <c r="J39" s="114"/>
    </row>
    <row r="40" spans="1:10" x14ac:dyDescent="0.25">
      <c r="A40" s="31" t="s">
        <v>248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57">
        <v>0</v>
      </c>
    </row>
    <row r="41" spans="1:10" x14ac:dyDescent="0.25">
      <c r="A41" s="31" t="s">
        <v>256</v>
      </c>
      <c r="B41" s="49">
        <v>51</v>
      </c>
      <c r="C41" s="49">
        <v>49</v>
      </c>
      <c r="D41" s="49">
        <v>47</v>
      </c>
      <c r="E41" s="49">
        <v>41</v>
      </c>
      <c r="F41" s="49">
        <v>37</v>
      </c>
      <c r="G41" s="49">
        <v>37</v>
      </c>
      <c r="H41" s="49">
        <v>59</v>
      </c>
      <c r="I41" s="49">
        <v>53</v>
      </c>
      <c r="J41" s="57">
        <v>49</v>
      </c>
    </row>
    <row r="42" spans="1:10" x14ac:dyDescent="0.25">
      <c r="A42" s="31" t="s">
        <v>251</v>
      </c>
      <c r="B42" s="49">
        <v>62</v>
      </c>
      <c r="C42" s="49">
        <v>52</v>
      </c>
      <c r="D42" s="49">
        <v>51</v>
      </c>
      <c r="E42" s="49">
        <v>43</v>
      </c>
      <c r="F42" s="49">
        <v>38</v>
      </c>
      <c r="G42" s="49">
        <v>41</v>
      </c>
      <c r="H42" s="49">
        <v>61</v>
      </c>
      <c r="I42" s="49">
        <v>59</v>
      </c>
      <c r="J42" s="57">
        <v>55</v>
      </c>
    </row>
    <row r="43" spans="1:10" x14ac:dyDescent="0.25">
      <c r="A43" s="31" t="s">
        <v>252</v>
      </c>
      <c r="B43" s="49">
        <v>56</v>
      </c>
      <c r="C43" s="49">
        <v>55</v>
      </c>
      <c r="D43" s="49">
        <v>58</v>
      </c>
      <c r="E43" s="49">
        <v>39</v>
      </c>
      <c r="F43" s="49">
        <v>47</v>
      </c>
      <c r="G43" s="49">
        <v>52</v>
      </c>
      <c r="H43" s="49">
        <v>55</v>
      </c>
      <c r="I43" s="49">
        <v>63</v>
      </c>
      <c r="J43" s="57">
        <v>65</v>
      </c>
    </row>
    <row r="44" spans="1:10" x14ac:dyDescent="0.25">
      <c r="A44" s="31" t="s">
        <v>249</v>
      </c>
      <c r="B44" s="49">
        <v>64</v>
      </c>
      <c r="C44" s="49">
        <v>60</v>
      </c>
      <c r="D44" s="49">
        <v>63</v>
      </c>
      <c r="E44" s="49">
        <v>61</v>
      </c>
      <c r="F44" s="49">
        <v>53</v>
      </c>
      <c r="G44" s="49">
        <v>59</v>
      </c>
      <c r="H44" s="49">
        <v>61</v>
      </c>
      <c r="I44" s="49">
        <v>67</v>
      </c>
      <c r="J44" s="57">
        <v>70</v>
      </c>
    </row>
    <row r="45" spans="1:10" x14ac:dyDescent="0.25">
      <c r="A45" s="31" t="s">
        <v>250</v>
      </c>
      <c r="B45" s="49">
        <v>64</v>
      </c>
      <c r="C45" s="49">
        <v>66</v>
      </c>
      <c r="D45" s="49">
        <v>60</v>
      </c>
      <c r="E45" s="49">
        <v>58</v>
      </c>
      <c r="F45" s="49">
        <v>60</v>
      </c>
      <c r="G45" s="49">
        <v>64</v>
      </c>
      <c r="H45" s="49">
        <v>67</v>
      </c>
      <c r="I45" s="49">
        <v>70</v>
      </c>
      <c r="J45" s="57">
        <v>69</v>
      </c>
    </row>
    <row r="46" spans="1:10" x14ac:dyDescent="0.25">
      <c r="A46" s="31" t="s">
        <v>253</v>
      </c>
      <c r="B46" s="49">
        <v>66</v>
      </c>
      <c r="C46" s="49">
        <v>68</v>
      </c>
      <c r="D46" s="49">
        <v>59</v>
      </c>
      <c r="E46" s="49">
        <v>60</v>
      </c>
      <c r="F46" s="49">
        <v>63</v>
      </c>
      <c r="G46" s="49">
        <v>61</v>
      </c>
      <c r="H46" s="49">
        <v>75</v>
      </c>
      <c r="I46" s="49">
        <v>77</v>
      </c>
      <c r="J46" s="57">
        <v>65</v>
      </c>
    </row>
    <row r="47" spans="1:10" x14ac:dyDescent="0.25">
      <c r="A47" s="31" t="s">
        <v>254</v>
      </c>
      <c r="B47" s="49">
        <v>72</v>
      </c>
      <c r="C47" s="49">
        <v>60</v>
      </c>
      <c r="D47" s="49">
        <v>62</v>
      </c>
      <c r="E47" s="49">
        <v>65</v>
      </c>
      <c r="F47" s="49">
        <v>60</v>
      </c>
      <c r="G47" s="49">
        <v>67</v>
      </c>
      <c r="H47" s="49">
        <v>77</v>
      </c>
      <c r="I47" s="49">
        <v>74</v>
      </c>
      <c r="J47" s="57">
        <v>70</v>
      </c>
    </row>
    <row r="48" spans="1:10" x14ac:dyDescent="0.25">
      <c r="A48" s="31" t="s">
        <v>255</v>
      </c>
      <c r="B48" s="49">
        <v>67</v>
      </c>
      <c r="C48" s="49">
        <v>63</v>
      </c>
      <c r="D48" s="49">
        <v>60</v>
      </c>
      <c r="E48" s="49">
        <v>68</v>
      </c>
      <c r="F48" s="49">
        <v>62</v>
      </c>
      <c r="G48" s="49">
        <v>61</v>
      </c>
      <c r="H48" s="49">
        <v>78</v>
      </c>
      <c r="I48" s="49">
        <v>80</v>
      </c>
      <c r="J48" s="57">
        <v>72</v>
      </c>
    </row>
    <row r="49" spans="1:10" x14ac:dyDescent="0.25">
      <c r="A49" s="12" t="s">
        <v>482</v>
      </c>
      <c r="B49" s="109" t="s">
        <v>338</v>
      </c>
      <c r="C49" s="109"/>
      <c r="D49" s="109"/>
      <c r="E49" s="109"/>
      <c r="F49" s="109"/>
      <c r="G49" s="109"/>
      <c r="H49" s="109"/>
      <c r="I49" s="109"/>
      <c r="J49" s="111"/>
    </row>
    <row r="51" spans="1:10" x14ac:dyDescent="0.25">
      <c r="A51" s="58"/>
      <c r="B51" s="108"/>
      <c r="C51" s="108"/>
      <c r="D51" s="108"/>
      <c r="E51" s="108"/>
      <c r="F51" s="108"/>
      <c r="G51" s="108"/>
    </row>
    <row r="52" spans="1:10" x14ac:dyDescent="0.25">
      <c r="A52" s="29"/>
      <c r="B52" s="4"/>
      <c r="C52" s="4"/>
      <c r="D52" s="4"/>
      <c r="E52" s="4"/>
      <c r="F52" s="4"/>
      <c r="G52" s="4"/>
      <c r="J52" s="21"/>
    </row>
    <row r="53" spans="1:10" x14ac:dyDescent="0.25">
      <c r="A53" s="29"/>
      <c r="B53" s="4"/>
      <c r="C53" s="4"/>
      <c r="D53" s="4"/>
      <c r="E53" s="4"/>
      <c r="F53" s="4"/>
      <c r="G53" s="4"/>
      <c r="J53" s="21"/>
    </row>
    <row r="54" spans="1:10" x14ac:dyDescent="0.25">
      <c r="A54" s="29"/>
      <c r="B54" s="4"/>
      <c r="C54" s="4"/>
      <c r="D54" s="4"/>
      <c r="E54" s="4"/>
      <c r="F54" s="4"/>
      <c r="G54" s="4"/>
      <c r="J54" s="21"/>
    </row>
    <row r="55" spans="1:10" x14ac:dyDescent="0.25">
      <c r="A55" s="29"/>
      <c r="B55" s="4"/>
      <c r="C55" s="4"/>
      <c r="D55" s="4"/>
      <c r="E55" s="4"/>
      <c r="F55" s="4"/>
      <c r="G55" s="4"/>
      <c r="J55" s="21"/>
    </row>
    <row r="56" spans="1:10" x14ac:dyDescent="0.25">
      <c r="A56" s="29"/>
      <c r="B56" s="4"/>
      <c r="C56" s="4"/>
      <c r="D56" s="4"/>
      <c r="E56" s="4"/>
      <c r="F56" s="4"/>
      <c r="G56" s="4"/>
      <c r="J56" s="21"/>
    </row>
    <row r="64" spans="1:10" x14ac:dyDescent="0.25">
      <c r="I64" s="30"/>
    </row>
  </sheetData>
  <mergeCells count="22">
    <mergeCell ref="B2:J2"/>
    <mergeCell ref="H26:J26"/>
    <mergeCell ref="B26:D26"/>
    <mergeCell ref="E26:G26"/>
    <mergeCell ref="B39:D39"/>
    <mergeCell ref="E39:G39"/>
    <mergeCell ref="B12:J12"/>
    <mergeCell ref="B25:J25"/>
    <mergeCell ref="B38:J38"/>
    <mergeCell ref="H39:J39"/>
    <mergeCell ref="H13:J13"/>
    <mergeCell ref="B3:D3"/>
    <mergeCell ref="E3:G3"/>
    <mergeCell ref="H3:J3"/>
    <mergeCell ref="B51:D51"/>
    <mergeCell ref="E51:G51"/>
    <mergeCell ref="B13:D13"/>
    <mergeCell ref="E13:G13"/>
    <mergeCell ref="B10:J10"/>
    <mergeCell ref="B23:J23"/>
    <mergeCell ref="B36:J36"/>
    <mergeCell ref="B49:J4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C68F-AD59-4E80-AA4F-69F86BC0B676}">
  <dimension ref="A1:U78"/>
  <sheetViews>
    <sheetView topLeftCell="A42" zoomScale="90" zoomScaleNormal="90" workbookViewId="0">
      <selection activeCell="J67" sqref="J67"/>
    </sheetView>
  </sheetViews>
  <sheetFormatPr defaultColWidth="9" defaultRowHeight="15" x14ac:dyDescent="0.25"/>
  <cols>
    <col min="1" max="1" width="19.125" style="2" customWidth="1"/>
    <col min="2" max="7" width="9" style="2"/>
    <col min="8" max="8" width="10.125" style="2" customWidth="1"/>
    <col min="9" max="9" width="9.625" style="2" customWidth="1"/>
    <col min="10" max="10" width="10.5" style="2" customWidth="1"/>
    <col min="11" max="11" width="22.75" style="2" customWidth="1"/>
    <col min="12" max="12" width="32.75" style="2" customWidth="1"/>
    <col min="13" max="13" width="34.25" style="2" customWidth="1"/>
    <col min="14" max="14" width="24.25" style="2" customWidth="1"/>
    <col min="15" max="15" width="21.75" style="2" customWidth="1"/>
    <col min="16" max="16" width="13.25" style="2" customWidth="1"/>
    <col min="17" max="17" width="10.125" style="2" customWidth="1"/>
    <col min="18" max="16384" width="9" style="2"/>
  </cols>
  <sheetData>
    <row r="1" spans="1:14" x14ac:dyDescent="0.25">
      <c r="A1" s="5" t="s">
        <v>556</v>
      </c>
      <c r="B1" s="110" t="s">
        <v>509</v>
      </c>
      <c r="C1" s="110"/>
      <c r="D1" s="110"/>
      <c r="E1" s="6" t="s">
        <v>510</v>
      </c>
      <c r="F1" s="6" t="s">
        <v>432</v>
      </c>
      <c r="G1" s="6" t="s">
        <v>482</v>
      </c>
      <c r="H1" s="7"/>
    </row>
    <row r="2" spans="1:14" x14ac:dyDescent="0.25">
      <c r="A2" s="8" t="s">
        <v>327</v>
      </c>
      <c r="B2" s="4">
        <v>3.13</v>
      </c>
      <c r="C2" s="4">
        <v>4.3</v>
      </c>
      <c r="D2" s="4">
        <v>4.8499999999999996</v>
      </c>
      <c r="E2" s="2" t="s">
        <v>402</v>
      </c>
      <c r="F2" s="2" t="s">
        <v>479</v>
      </c>
      <c r="G2" s="76" t="s">
        <v>83</v>
      </c>
      <c r="H2" s="73"/>
    </row>
    <row r="3" spans="1:14" x14ac:dyDescent="0.25">
      <c r="A3" s="8" t="s">
        <v>425</v>
      </c>
      <c r="B3" s="4">
        <v>25.93</v>
      </c>
      <c r="C3" s="4">
        <v>24.29</v>
      </c>
      <c r="D3" s="4">
        <v>16.670000000000002</v>
      </c>
      <c r="E3" s="2">
        <f>TTEST($B$2:$D$2,B3:D3,2,2)</f>
        <v>3.2786321757185496E-3</v>
      </c>
      <c r="F3" s="2">
        <f>(B3+C3+D3)/($B$2+$C$2+$D$2)</f>
        <v>5.4470684039087951</v>
      </c>
      <c r="G3" s="76" t="s">
        <v>83</v>
      </c>
      <c r="H3" s="73"/>
    </row>
    <row r="4" spans="1:14" x14ac:dyDescent="0.25">
      <c r="A4" s="8" t="s">
        <v>426</v>
      </c>
      <c r="B4" s="4">
        <v>5.51</v>
      </c>
      <c r="C4" s="4">
        <v>1.59</v>
      </c>
      <c r="D4" s="4">
        <v>5.49</v>
      </c>
      <c r="E4" s="2">
        <f>TTEST(B2:D2,B4:D4,2,2)</f>
        <v>0.9446481168722225</v>
      </c>
      <c r="F4" s="2">
        <f t="shared" ref="F4:F9" si="0">(B4+C4+D4)/($B$2+$C$2+$D$2)</f>
        <v>1.0252442996742672</v>
      </c>
      <c r="G4" s="76" t="s">
        <v>83</v>
      </c>
      <c r="H4" s="73"/>
    </row>
    <row r="5" spans="1:14" x14ac:dyDescent="0.25">
      <c r="A5" s="8" t="s">
        <v>427</v>
      </c>
      <c r="B5" s="4">
        <v>0</v>
      </c>
      <c r="C5" s="4">
        <v>0</v>
      </c>
      <c r="D5" s="4" t="s">
        <v>39</v>
      </c>
      <c r="E5" s="2">
        <f t="shared" ref="E5:E9" si="1">TTEST(B3:D3,B5:D5,2,2)</f>
        <v>9.0423705543205123E-3</v>
      </c>
      <c r="F5" s="2" t="s">
        <v>402</v>
      </c>
      <c r="G5" s="76" t="s">
        <v>83</v>
      </c>
      <c r="H5" s="73"/>
    </row>
    <row r="6" spans="1:14" x14ac:dyDescent="0.25">
      <c r="A6" s="8" t="s">
        <v>428</v>
      </c>
      <c r="B6" s="4">
        <v>91.74</v>
      </c>
      <c r="C6" s="4">
        <v>88.87</v>
      </c>
      <c r="D6" s="4">
        <v>94.13</v>
      </c>
      <c r="E6" s="2">
        <f t="shared" si="1"/>
        <v>1.6495579251806442E-6</v>
      </c>
      <c r="F6" s="2">
        <f t="shared" si="0"/>
        <v>22.37296416938111</v>
      </c>
      <c r="G6" s="76" t="s">
        <v>83</v>
      </c>
      <c r="H6" s="73"/>
    </row>
    <row r="7" spans="1:14" x14ac:dyDescent="0.25">
      <c r="A7" s="8" t="s">
        <v>429</v>
      </c>
      <c r="B7" s="4">
        <v>0</v>
      </c>
      <c r="C7" s="4">
        <v>0.12</v>
      </c>
      <c r="D7" s="4">
        <v>0</v>
      </c>
      <c r="E7" s="2">
        <f t="shared" si="1"/>
        <v>0.49502534605971088</v>
      </c>
      <c r="F7" s="2">
        <f t="shared" si="0"/>
        <v>9.77198697068404E-3</v>
      </c>
      <c r="G7" s="76" t="s">
        <v>83</v>
      </c>
      <c r="H7" s="73"/>
    </row>
    <row r="8" spans="1:14" x14ac:dyDescent="0.25">
      <c r="A8" s="8" t="s">
        <v>430</v>
      </c>
      <c r="B8" s="4">
        <v>0</v>
      </c>
      <c r="C8" s="4">
        <v>0.84</v>
      </c>
      <c r="D8" s="4">
        <v>1.45</v>
      </c>
      <c r="E8" s="2">
        <f t="shared" si="1"/>
        <v>5.4521130301848661E-7</v>
      </c>
      <c r="F8" s="2">
        <f t="shared" si="0"/>
        <v>0.18648208469055375</v>
      </c>
      <c r="G8" s="76" t="s">
        <v>83</v>
      </c>
      <c r="H8" s="73"/>
    </row>
    <row r="9" spans="1:14" x14ac:dyDescent="0.25">
      <c r="A9" s="12" t="s">
        <v>431</v>
      </c>
      <c r="B9" s="27">
        <v>1.4</v>
      </c>
      <c r="C9" s="27">
        <v>0.26</v>
      </c>
      <c r="D9" s="27">
        <v>1.2</v>
      </c>
      <c r="E9" s="33">
        <f t="shared" si="1"/>
        <v>6.1188453958156738E-2</v>
      </c>
      <c r="F9" s="33">
        <f t="shared" si="0"/>
        <v>0.23289902280130292</v>
      </c>
      <c r="G9" s="77" t="s">
        <v>83</v>
      </c>
      <c r="H9" s="75"/>
    </row>
    <row r="11" spans="1:14" x14ac:dyDescent="0.25">
      <c r="A11" s="37" t="s">
        <v>557</v>
      </c>
      <c r="B11" s="110" t="s">
        <v>509</v>
      </c>
      <c r="C11" s="110"/>
      <c r="D11" s="110"/>
      <c r="E11" s="110"/>
      <c r="F11" s="110"/>
      <c r="G11" s="110"/>
      <c r="H11" s="110"/>
      <c r="I11" s="110"/>
      <c r="J11" s="110"/>
      <c r="K11" s="6"/>
      <c r="L11" s="6"/>
      <c r="M11" s="6"/>
      <c r="N11" s="7"/>
    </row>
    <row r="12" spans="1:14" x14ac:dyDescent="0.25">
      <c r="A12" s="8"/>
      <c r="B12" s="108" t="s">
        <v>428</v>
      </c>
      <c r="C12" s="108"/>
      <c r="D12" s="108"/>
      <c r="E12" s="108" t="s">
        <v>433</v>
      </c>
      <c r="F12" s="108"/>
      <c r="G12" s="108"/>
      <c r="H12" s="108" t="s">
        <v>434</v>
      </c>
      <c r="I12" s="108"/>
      <c r="J12" s="108"/>
      <c r="K12" s="2" t="s">
        <v>435</v>
      </c>
      <c r="L12" s="2" t="s">
        <v>436</v>
      </c>
      <c r="M12" s="2" t="s">
        <v>437</v>
      </c>
      <c r="N12" s="19" t="s">
        <v>482</v>
      </c>
    </row>
    <row r="13" spans="1:14" x14ac:dyDescent="0.25">
      <c r="A13" s="31" t="s">
        <v>496</v>
      </c>
      <c r="B13" s="4">
        <v>2.4700000000000002</v>
      </c>
      <c r="C13" s="4">
        <v>2.5099999999999998</v>
      </c>
      <c r="D13" s="4">
        <v>1.35</v>
      </c>
      <c r="E13" s="4">
        <v>10.18</v>
      </c>
      <c r="F13" s="4">
        <v>12.34</v>
      </c>
      <c r="G13" s="4">
        <v>15.21</v>
      </c>
      <c r="H13" s="4">
        <v>5.39</v>
      </c>
      <c r="I13" s="4">
        <v>6.16</v>
      </c>
      <c r="J13" s="4">
        <v>0</v>
      </c>
      <c r="K13" s="2">
        <f>TTEST(B13:D13,E13:G13,2,2)</f>
        <v>2.2497898912246699E-3</v>
      </c>
      <c r="L13" s="2">
        <f>TTEST(B13:D13,H13:J13,2,2)</f>
        <v>0.42800858614014103</v>
      </c>
      <c r="M13" s="2">
        <f>TTEST(E13:G13,H13:J13,2,2)</f>
        <v>2.2766265781810371E-2</v>
      </c>
      <c r="N13" s="79" t="s">
        <v>81</v>
      </c>
    </row>
    <row r="14" spans="1:14" x14ac:dyDescent="0.25">
      <c r="A14" s="31" t="s">
        <v>497</v>
      </c>
      <c r="B14" s="4">
        <v>1.25</v>
      </c>
      <c r="C14" s="4">
        <v>0.34</v>
      </c>
      <c r="D14" s="4">
        <v>1.21</v>
      </c>
      <c r="E14" s="4">
        <v>1.67</v>
      </c>
      <c r="F14" s="4">
        <v>1.22</v>
      </c>
      <c r="G14" s="4">
        <v>0.36</v>
      </c>
      <c r="H14" s="4">
        <v>0.15</v>
      </c>
      <c r="I14" s="4">
        <v>2.81</v>
      </c>
      <c r="J14" s="4">
        <v>0</v>
      </c>
      <c r="K14" s="2">
        <f t="shared" ref="K14:K17" si="2">TTEST(B14:D14,E14:G14,2,2)</f>
        <v>0.77282754898428097</v>
      </c>
      <c r="L14" s="2">
        <f t="shared" ref="L14:L17" si="3">TTEST(B14:D14,H14:J14,2,2)</f>
        <v>0.95835007227460656</v>
      </c>
      <c r="M14" s="2">
        <f t="shared" ref="M14:M17" si="4">TTEST(E14:G14,H14:J14,2,2)</f>
        <v>0.92693463431142453</v>
      </c>
      <c r="N14" s="26" t="s">
        <v>333</v>
      </c>
    </row>
    <row r="15" spans="1:14" x14ac:dyDescent="0.25">
      <c r="A15" s="31" t="s">
        <v>498</v>
      </c>
      <c r="B15" s="4">
        <v>0.36</v>
      </c>
      <c r="C15" s="4">
        <v>0.24</v>
      </c>
      <c r="D15" s="4">
        <v>0.17</v>
      </c>
      <c r="E15" s="4">
        <v>1.22</v>
      </c>
      <c r="F15" s="4">
        <v>0.67</v>
      </c>
      <c r="G15" s="4">
        <v>1.1200000000000001</v>
      </c>
      <c r="H15" s="4">
        <v>0.1</v>
      </c>
      <c r="I15" s="4">
        <v>0</v>
      </c>
      <c r="J15" s="4">
        <v>0.7</v>
      </c>
      <c r="K15" s="2">
        <f t="shared" si="2"/>
        <v>1.3757309038059868E-2</v>
      </c>
      <c r="L15" s="2">
        <f t="shared" si="3"/>
        <v>0.96675592866844073</v>
      </c>
      <c r="M15" s="2">
        <f t="shared" si="4"/>
        <v>5.6076247868905096E-2</v>
      </c>
      <c r="N15" s="26" t="s">
        <v>82</v>
      </c>
    </row>
    <row r="16" spans="1:14" x14ac:dyDescent="0.25">
      <c r="A16" s="31" t="s">
        <v>499</v>
      </c>
      <c r="B16" s="4">
        <v>90.1</v>
      </c>
      <c r="C16" s="4">
        <v>75.78</v>
      </c>
      <c r="D16" s="4">
        <v>87.23</v>
      </c>
      <c r="E16" s="4">
        <v>90.8</v>
      </c>
      <c r="F16" s="4">
        <v>96.34</v>
      </c>
      <c r="G16" s="4">
        <v>98.22</v>
      </c>
      <c r="H16" s="4">
        <v>50</v>
      </c>
      <c r="I16" s="4">
        <v>85.71</v>
      </c>
      <c r="J16" s="4">
        <v>86.67</v>
      </c>
      <c r="K16" s="2">
        <f t="shared" si="2"/>
        <v>9.3684798635554109E-2</v>
      </c>
      <c r="L16" s="2">
        <f t="shared" si="3"/>
        <v>0.46951877667361108</v>
      </c>
      <c r="M16" s="2">
        <f t="shared" si="4"/>
        <v>0.16226916802774891</v>
      </c>
      <c r="N16" s="26" t="s">
        <v>83</v>
      </c>
    </row>
    <row r="17" spans="1:21" x14ac:dyDescent="0.25">
      <c r="A17" s="32" t="s">
        <v>500</v>
      </c>
      <c r="B17" s="27">
        <v>11.56</v>
      </c>
      <c r="C17" s="27">
        <v>8.34</v>
      </c>
      <c r="D17" s="27">
        <v>10.25</v>
      </c>
      <c r="E17" s="27">
        <v>75.36</v>
      </c>
      <c r="F17" s="27">
        <v>55.64</v>
      </c>
      <c r="G17" s="27">
        <v>63.45</v>
      </c>
      <c r="H17" s="27">
        <v>25.37</v>
      </c>
      <c r="I17" s="27">
        <v>19.05</v>
      </c>
      <c r="J17" s="27">
        <v>16.57</v>
      </c>
      <c r="K17" s="33">
        <f t="shared" si="2"/>
        <v>7.0579030072959051E-4</v>
      </c>
      <c r="L17" s="33">
        <f t="shared" si="3"/>
        <v>2.0912293033976379E-2</v>
      </c>
      <c r="M17" s="33">
        <f t="shared" si="4"/>
        <v>2.1261915704625938E-3</v>
      </c>
      <c r="N17" s="28" t="s">
        <v>84</v>
      </c>
    </row>
    <row r="19" spans="1:21" x14ac:dyDescent="0.25">
      <c r="A19" s="5" t="s">
        <v>387</v>
      </c>
      <c r="B19" s="110" t="s">
        <v>481</v>
      </c>
      <c r="C19" s="110"/>
      <c r="D19" s="110"/>
      <c r="E19" s="110"/>
      <c r="F19" s="110"/>
      <c r="G19" s="110"/>
      <c r="H19" s="110"/>
      <c r="I19" s="110"/>
      <c r="J19" s="110"/>
      <c r="K19" s="6"/>
      <c r="L19" s="6"/>
      <c r="M19" s="6"/>
      <c r="N19" s="6"/>
      <c r="O19" s="7"/>
    </row>
    <row r="20" spans="1:21" x14ac:dyDescent="0.25">
      <c r="A20" s="68"/>
      <c r="B20" s="108" t="s">
        <v>403</v>
      </c>
      <c r="C20" s="108"/>
      <c r="D20" s="108"/>
      <c r="E20" s="108" t="s">
        <v>417</v>
      </c>
      <c r="F20" s="108"/>
      <c r="G20" s="108"/>
      <c r="H20" s="108" t="s">
        <v>438</v>
      </c>
      <c r="I20" s="108"/>
      <c r="J20" s="108"/>
      <c r="K20" s="2" t="s">
        <v>439</v>
      </c>
      <c r="L20" s="2" t="s">
        <v>440</v>
      </c>
      <c r="M20" s="2" t="s">
        <v>441</v>
      </c>
      <c r="N20" s="2" t="s">
        <v>484</v>
      </c>
      <c r="O20" s="19" t="s">
        <v>485</v>
      </c>
      <c r="P20" s="3"/>
      <c r="Q20" s="3"/>
      <c r="R20" s="3"/>
      <c r="S20" s="3"/>
    </row>
    <row r="21" spans="1:21" x14ac:dyDescent="0.25">
      <c r="A21" s="70" t="s">
        <v>388</v>
      </c>
      <c r="B21" s="4">
        <v>5.49</v>
      </c>
      <c r="C21" s="4">
        <v>2.11</v>
      </c>
      <c r="D21" s="4">
        <v>4.78</v>
      </c>
      <c r="E21" s="4">
        <v>3.2</v>
      </c>
      <c r="F21" s="4">
        <v>3.76</v>
      </c>
      <c r="G21" s="4">
        <v>4.87</v>
      </c>
      <c r="H21" s="4">
        <v>17.670000000000002</v>
      </c>
      <c r="I21" s="4">
        <v>11.15</v>
      </c>
      <c r="J21" s="4">
        <v>13.32</v>
      </c>
      <c r="K21" s="85">
        <f>TTEST(B21:D21,E21:G21,2,2)</f>
        <v>0.88002942871748147</v>
      </c>
      <c r="L21" s="85">
        <f>TTEST(E21:G21,H21:J21,2,2)</f>
        <v>6.9535882935405895E-3</v>
      </c>
      <c r="M21" s="85">
        <f>TTEST(B21:D21,H21:J21,2,2)</f>
        <v>1.0341694583092273E-2</v>
      </c>
      <c r="N21" s="85" t="s">
        <v>408</v>
      </c>
      <c r="O21" s="88" t="s">
        <v>407</v>
      </c>
      <c r="P21" s="85"/>
      <c r="Q21" s="85"/>
      <c r="R21" s="85"/>
      <c r="S21" s="85"/>
      <c r="T21" s="86"/>
      <c r="U21" s="86"/>
    </row>
    <row r="22" spans="1:21" x14ac:dyDescent="0.25">
      <c r="A22" s="71" t="s">
        <v>389</v>
      </c>
      <c r="B22" s="4">
        <v>2</v>
      </c>
      <c r="C22" s="4">
        <v>3.35</v>
      </c>
      <c r="D22" s="4">
        <v>3.31</v>
      </c>
      <c r="E22" s="4">
        <v>3.09</v>
      </c>
      <c r="F22" s="4">
        <v>3.14</v>
      </c>
      <c r="G22" s="4">
        <v>2.57</v>
      </c>
      <c r="H22" s="4">
        <v>50.31</v>
      </c>
      <c r="I22" s="4">
        <v>60.75</v>
      </c>
      <c r="J22" s="4">
        <v>38.93</v>
      </c>
      <c r="K22" s="85">
        <f>TTEST(B23:D23,E23:G23,2,2)</f>
        <v>0.23822095859239792</v>
      </c>
      <c r="L22" s="85">
        <f>TTEST(E23:G23,H23:J23,2,2)</f>
        <v>1.3416390007127172E-2</v>
      </c>
      <c r="M22" s="85">
        <f>TTEST(B23:D23,H23:J23,2,2)</f>
        <v>1.7811264198176607E-2</v>
      </c>
      <c r="N22" s="85" t="s">
        <v>406</v>
      </c>
      <c r="O22" s="88" t="s">
        <v>405</v>
      </c>
      <c r="P22" s="85"/>
      <c r="Q22" s="85"/>
      <c r="R22" s="85"/>
      <c r="S22" s="85"/>
      <c r="T22" s="86"/>
      <c r="U22" s="86"/>
    </row>
    <row r="23" spans="1:21" x14ac:dyDescent="0.25">
      <c r="A23" s="72" t="s">
        <v>390</v>
      </c>
      <c r="B23" s="27">
        <v>3.24</v>
      </c>
      <c r="C23" s="27">
        <v>5.91</v>
      </c>
      <c r="D23" s="27">
        <v>4.43</v>
      </c>
      <c r="E23" s="27">
        <v>2.6</v>
      </c>
      <c r="F23" s="27">
        <v>1.54</v>
      </c>
      <c r="G23" s="27">
        <v>4.5599999999999996</v>
      </c>
      <c r="H23" s="27">
        <v>20.260000000000002</v>
      </c>
      <c r="I23" s="27">
        <v>30.24</v>
      </c>
      <c r="J23" s="27">
        <v>15.23</v>
      </c>
      <c r="K23" s="87">
        <f>TTEST(B22:D22,E22:G22,2,2)</f>
        <v>0.92714602994525963</v>
      </c>
      <c r="L23" s="87">
        <f>TTEST(E22:G22,H22:J22,2,2)</f>
        <v>1.7199205021667088E-3</v>
      </c>
      <c r="M23" s="87">
        <f>TTEST(B22:D22,H22:J22,2,2)</f>
        <v>1.7268295443227835E-3</v>
      </c>
      <c r="N23" s="87" t="s">
        <v>410</v>
      </c>
      <c r="O23" s="89" t="s">
        <v>409</v>
      </c>
      <c r="P23" s="85"/>
      <c r="Q23" s="85"/>
      <c r="R23" s="85"/>
      <c r="S23" s="85"/>
      <c r="T23" s="86"/>
      <c r="U23" s="86"/>
    </row>
    <row r="25" spans="1:21" x14ac:dyDescent="0.25">
      <c r="A25" s="5" t="s">
        <v>558</v>
      </c>
      <c r="B25" s="110" t="s">
        <v>551</v>
      </c>
      <c r="C25" s="110"/>
      <c r="D25" s="110"/>
      <c r="E25" s="81" t="s">
        <v>482</v>
      </c>
      <c r="J25" s="35"/>
    </row>
    <row r="26" spans="1:21" x14ac:dyDescent="0.25">
      <c r="A26" s="93" t="s">
        <v>515</v>
      </c>
      <c r="E26" s="73"/>
    </row>
    <row r="27" spans="1:21" x14ac:dyDescent="0.25">
      <c r="A27" s="93" t="s">
        <v>521</v>
      </c>
      <c r="B27" s="92">
        <v>95.45</v>
      </c>
      <c r="C27" s="92">
        <v>85</v>
      </c>
      <c r="D27" s="92">
        <v>80</v>
      </c>
      <c r="E27" s="106" t="s">
        <v>559</v>
      </c>
      <c r="F27" s="92" t="s">
        <v>566</v>
      </c>
      <c r="G27" s="92">
        <f>B27+C27+D27</f>
        <v>260.45</v>
      </c>
      <c r="H27" s="92">
        <f>G27/3</f>
        <v>86.816666666666663</v>
      </c>
      <c r="I27" s="92"/>
      <c r="J27" s="92"/>
    </row>
    <row r="28" spans="1:21" x14ac:dyDescent="0.25">
      <c r="A28" s="93" t="s">
        <v>522</v>
      </c>
      <c r="B28" s="92">
        <v>100</v>
      </c>
      <c r="C28" s="92">
        <v>90.91</v>
      </c>
      <c r="D28" s="92">
        <v>95.23</v>
      </c>
      <c r="E28" s="106" t="s">
        <v>560</v>
      </c>
      <c r="F28" s="92"/>
      <c r="G28" s="92">
        <f t="shared" ref="G28:G74" si="5">B28+C28+D28</f>
        <v>286.14</v>
      </c>
      <c r="H28" s="92">
        <f t="shared" ref="H28:H74" si="6">G28/3</f>
        <v>95.38</v>
      </c>
      <c r="I28" s="92"/>
      <c r="J28" s="92"/>
    </row>
    <row r="29" spans="1:21" x14ac:dyDescent="0.25">
      <c r="A29" s="93" t="s">
        <v>523</v>
      </c>
      <c r="B29" s="92">
        <v>95</v>
      </c>
      <c r="C29" s="92">
        <v>91.67</v>
      </c>
      <c r="D29" s="92">
        <v>84.21</v>
      </c>
      <c r="E29" s="106" t="s">
        <v>561</v>
      </c>
      <c r="F29" s="92"/>
      <c r="G29" s="92">
        <f t="shared" si="5"/>
        <v>270.88</v>
      </c>
      <c r="H29" s="92">
        <f t="shared" si="6"/>
        <v>90.293333333333337</v>
      </c>
      <c r="I29" s="92"/>
      <c r="J29" s="92"/>
    </row>
    <row r="30" spans="1:21" x14ac:dyDescent="0.25">
      <c r="A30" s="94"/>
      <c r="C30" s="91"/>
      <c r="E30" s="73"/>
      <c r="F30" s="91"/>
      <c r="G30" s="92">
        <f t="shared" si="5"/>
        <v>0</v>
      </c>
      <c r="H30" s="92">
        <f t="shared" si="6"/>
        <v>0</v>
      </c>
      <c r="I30" s="91"/>
    </row>
    <row r="31" spans="1:21" x14ac:dyDescent="0.25">
      <c r="A31" s="93" t="s">
        <v>516</v>
      </c>
      <c r="E31" s="73"/>
      <c r="G31" s="92">
        <f t="shared" si="5"/>
        <v>0</v>
      </c>
      <c r="H31" s="92">
        <f t="shared" si="6"/>
        <v>0</v>
      </c>
    </row>
    <row r="32" spans="1:21" x14ac:dyDescent="0.25">
      <c r="A32" s="93" t="s">
        <v>524</v>
      </c>
      <c r="B32" s="92">
        <v>80.95</v>
      </c>
      <c r="C32" s="92">
        <v>93.33</v>
      </c>
      <c r="D32" s="92">
        <v>73.33</v>
      </c>
      <c r="E32" s="106" t="s">
        <v>562</v>
      </c>
      <c r="F32" s="92" t="s">
        <v>565</v>
      </c>
      <c r="G32" s="92">
        <f t="shared" si="5"/>
        <v>247.61</v>
      </c>
      <c r="H32" s="92">
        <f t="shared" si="6"/>
        <v>82.536666666666676</v>
      </c>
      <c r="I32" s="92"/>
      <c r="J32" s="92"/>
    </row>
    <row r="33" spans="1:10" x14ac:dyDescent="0.25">
      <c r="A33" s="93" t="s">
        <v>525</v>
      </c>
      <c r="B33" s="92">
        <v>95.23</v>
      </c>
      <c r="C33" s="92">
        <v>80</v>
      </c>
      <c r="D33" s="92">
        <v>69.23</v>
      </c>
      <c r="E33" s="106" t="s">
        <v>563</v>
      </c>
      <c r="F33" s="92"/>
      <c r="G33" s="92">
        <f t="shared" si="5"/>
        <v>244.46000000000004</v>
      </c>
      <c r="H33" s="92">
        <f t="shared" si="6"/>
        <v>81.486666666666679</v>
      </c>
      <c r="I33" s="92"/>
      <c r="J33" s="92"/>
    </row>
    <row r="34" spans="1:10" x14ac:dyDescent="0.25">
      <c r="A34" s="93" t="s">
        <v>526</v>
      </c>
      <c r="B34" s="92">
        <v>91.67</v>
      </c>
      <c r="C34" s="92">
        <v>85</v>
      </c>
      <c r="D34" s="92">
        <v>88.46</v>
      </c>
      <c r="E34" s="106" t="s">
        <v>564</v>
      </c>
      <c r="F34" s="92"/>
      <c r="G34" s="92">
        <f t="shared" si="5"/>
        <v>265.13</v>
      </c>
      <c r="H34" s="92">
        <f t="shared" si="6"/>
        <v>88.376666666666665</v>
      </c>
      <c r="I34" s="92"/>
      <c r="J34" s="92"/>
    </row>
    <row r="35" spans="1:10" x14ac:dyDescent="0.25">
      <c r="A35" s="94"/>
      <c r="C35" s="91"/>
      <c r="E35" s="73"/>
      <c r="F35" s="91"/>
      <c r="G35" s="92">
        <f t="shared" si="5"/>
        <v>0</v>
      </c>
      <c r="H35" s="92">
        <f t="shared" si="6"/>
        <v>0</v>
      </c>
      <c r="I35" s="91"/>
    </row>
    <row r="36" spans="1:10" x14ac:dyDescent="0.25">
      <c r="A36" s="93" t="s">
        <v>575</v>
      </c>
      <c r="E36" s="73"/>
      <c r="G36" s="92">
        <f t="shared" si="5"/>
        <v>0</v>
      </c>
      <c r="H36" s="92">
        <f t="shared" si="6"/>
        <v>0</v>
      </c>
    </row>
    <row r="37" spans="1:10" x14ac:dyDescent="0.25">
      <c r="A37" s="93" t="s">
        <v>527</v>
      </c>
      <c r="B37" s="92">
        <v>100</v>
      </c>
      <c r="C37" s="92">
        <v>95.23</v>
      </c>
      <c r="D37" s="92">
        <v>100</v>
      </c>
      <c r="E37" s="106" t="s">
        <v>567</v>
      </c>
      <c r="F37" s="92" t="s">
        <v>570</v>
      </c>
      <c r="G37" s="92">
        <f t="shared" si="5"/>
        <v>295.23</v>
      </c>
      <c r="H37" s="92">
        <f t="shared" si="6"/>
        <v>98.410000000000011</v>
      </c>
      <c r="I37" s="92"/>
      <c r="J37" s="92"/>
    </row>
    <row r="38" spans="1:10" x14ac:dyDescent="0.25">
      <c r="A38" s="93" t="s">
        <v>528</v>
      </c>
      <c r="B38" s="92">
        <v>90.91</v>
      </c>
      <c r="C38" s="92">
        <v>88.89</v>
      </c>
      <c r="D38" s="92">
        <v>95</v>
      </c>
      <c r="E38" s="106" t="s">
        <v>568</v>
      </c>
      <c r="F38" s="92"/>
      <c r="G38" s="92">
        <f t="shared" si="5"/>
        <v>274.8</v>
      </c>
      <c r="H38" s="92">
        <f t="shared" si="6"/>
        <v>91.600000000000009</v>
      </c>
      <c r="I38" s="92"/>
      <c r="J38" s="92"/>
    </row>
    <row r="39" spans="1:10" x14ac:dyDescent="0.25">
      <c r="A39" s="93" t="s">
        <v>529</v>
      </c>
      <c r="B39" s="92">
        <v>97.5</v>
      </c>
      <c r="C39" s="92">
        <v>95.45</v>
      </c>
      <c r="D39" s="92">
        <v>75</v>
      </c>
      <c r="E39" s="106" t="s">
        <v>569</v>
      </c>
      <c r="F39" s="92"/>
      <c r="G39" s="92">
        <f t="shared" si="5"/>
        <v>267.95</v>
      </c>
      <c r="H39" s="92">
        <f t="shared" si="6"/>
        <v>89.316666666666663</v>
      </c>
      <c r="I39" s="92"/>
      <c r="J39" s="92"/>
    </row>
    <row r="40" spans="1:10" x14ac:dyDescent="0.25">
      <c r="A40" s="94"/>
      <c r="C40" s="91"/>
      <c r="E40" s="73"/>
      <c r="F40" s="91"/>
      <c r="G40" s="92">
        <f t="shared" si="5"/>
        <v>0</v>
      </c>
      <c r="H40" s="92">
        <f t="shared" si="6"/>
        <v>0</v>
      </c>
      <c r="I40" s="91"/>
    </row>
    <row r="41" spans="1:10" x14ac:dyDescent="0.25">
      <c r="A41" s="93" t="s">
        <v>574</v>
      </c>
      <c r="E41" s="73"/>
      <c r="G41" s="92">
        <f t="shared" si="5"/>
        <v>0</v>
      </c>
      <c r="H41" s="92">
        <f t="shared" si="6"/>
        <v>0</v>
      </c>
    </row>
    <row r="42" spans="1:10" x14ac:dyDescent="0.25">
      <c r="A42" s="93" t="s">
        <v>530</v>
      </c>
      <c r="B42" s="92">
        <v>88.89</v>
      </c>
      <c r="C42" s="92">
        <v>75</v>
      </c>
      <c r="D42" s="92">
        <v>100</v>
      </c>
      <c r="E42" s="106" t="s">
        <v>576</v>
      </c>
      <c r="F42" s="92" t="s">
        <v>571</v>
      </c>
      <c r="G42" s="92">
        <f t="shared" si="5"/>
        <v>263.89</v>
      </c>
      <c r="H42" s="92">
        <f t="shared" si="6"/>
        <v>87.963333333333324</v>
      </c>
      <c r="I42" s="92"/>
      <c r="J42" s="92"/>
    </row>
    <row r="43" spans="1:10" x14ac:dyDescent="0.25">
      <c r="A43" s="93" t="s">
        <v>531</v>
      </c>
      <c r="B43" s="92">
        <v>100</v>
      </c>
      <c r="C43" s="92">
        <v>95</v>
      </c>
      <c r="D43" s="92">
        <v>100</v>
      </c>
      <c r="E43" s="106" t="s">
        <v>572</v>
      </c>
      <c r="G43" s="92">
        <f t="shared" si="5"/>
        <v>295</v>
      </c>
      <c r="H43" s="92">
        <f t="shared" si="6"/>
        <v>98.333333333333329</v>
      </c>
      <c r="I43" s="92"/>
      <c r="J43" s="92"/>
    </row>
    <row r="44" spans="1:10" x14ac:dyDescent="0.25">
      <c r="A44" s="93" t="s">
        <v>532</v>
      </c>
      <c r="B44" s="92">
        <v>91.67</v>
      </c>
      <c r="C44" s="92">
        <v>88.46</v>
      </c>
      <c r="D44" s="92">
        <v>97.56</v>
      </c>
      <c r="E44" s="106" t="s">
        <v>573</v>
      </c>
      <c r="F44" s="92"/>
      <c r="G44" s="92">
        <f t="shared" si="5"/>
        <v>277.69</v>
      </c>
      <c r="H44" s="92">
        <f t="shared" si="6"/>
        <v>92.563333333333333</v>
      </c>
      <c r="I44" s="92"/>
      <c r="J44" s="92"/>
    </row>
    <row r="45" spans="1:10" x14ac:dyDescent="0.25">
      <c r="A45" s="94"/>
      <c r="C45" s="91"/>
      <c r="E45" s="73"/>
      <c r="F45" s="91"/>
      <c r="G45" s="92">
        <f t="shared" si="5"/>
        <v>0</v>
      </c>
      <c r="H45" s="92">
        <f t="shared" si="6"/>
        <v>0</v>
      </c>
      <c r="I45" s="91"/>
    </row>
    <row r="46" spans="1:10" x14ac:dyDescent="0.25">
      <c r="A46" s="93" t="s">
        <v>597</v>
      </c>
      <c r="E46" s="73"/>
      <c r="G46" s="92">
        <f t="shared" si="5"/>
        <v>0</v>
      </c>
      <c r="H46" s="92">
        <f t="shared" si="6"/>
        <v>0</v>
      </c>
    </row>
    <row r="47" spans="1:10" x14ac:dyDescent="0.25">
      <c r="A47" s="93" t="s">
        <v>533</v>
      </c>
      <c r="B47" s="92">
        <v>97.56</v>
      </c>
      <c r="C47" s="92">
        <v>97.5</v>
      </c>
      <c r="D47" s="92">
        <v>100</v>
      </c>
      <c r="E47" s="106" t="s">
        <v>578</v>
      </c>
      <c r="F47" s="92" t="s">
        <v>577</v>
      </c>
      <c r="G47" s="92">
        <f t="shared" si="5"/>
        <v>295.06</v>
      </c>
      <c r="H47" s="92">
        <f t="shared" si="6"/>
        <v>98.353333333333339</v>
      </c>
      <c r="I47" s="92"/>
      <c r="J47" s="92"/>
    </row>
    <row r="48" spans="1:10" x14ac:dyDescent="0.25">
      <c r="A48" s="93" t="s">
        <v>534</v>
      </c>
      <c r="B48" s="92">
        <v>95.23</v>
      </c>
      <c r="C48" s="92">
        <v>95</v>
      </c>
      <c r="D48" s="92">
        <v>100</v>
      </c>
      <c r="E48" s="106" t="s">
        <v>579</v>
      </c>
      <c r="F48" s="92"/>
      <c r="G48" s="92">
        <f t="shared" si="5"/>
        <v>290.23</v>
      </c>
      <c r="H48" s="92">
        <f t="shared" si="6"/>
        <v>96.743333333333339</v>
      </c>
      <c r="I48" s="92"/>
      <c r="J48" s="92"/>
    </row>
    <row r="49" spans="1:18" x14ac:dyDescent="0.25">
      <c r="A49" s="93" t="s">
        <v>535</v>
      </c>
      <c r="B49" s="92">
        <v>95</v>
      </c>
      <c r="C49" s="92">
        <v>100</v>
      </c>
      <c r="D49" s="92">
        <v>93.75</v>
      </c>
      <c r="E49" s="106" t="s">
        <v>580</v>
      </c>
      <c r="F49" s="92"/>
      <c r="G49" s="92">
        <f t="shared" si="5"/>
        <v>288.75</v>
      </c>
      <c r="H49" s="92">
        <f t="shared" si="6"/>
        <v>96.25</v>
      </c>
      <c r="I49" s="92"/>
      <c r="J49" s="92"/>
    </row>
    <row r="50" spans="1:18" x14ac:dyDescent="0.25">
      <c r="A50" s="94"/>
      <c r="C50" s="91"/>
      <c r="E50" s="73"/>
      <c r="F50" s="91"/>
      <c r="G50" s="92">
        <f t="shared" si="5"/>
        <v>0</v>
      </c>
      <c r="H50" s="92">
        <f t="shared" si="6"/>
        <v>0</v>
      </c>
      <c r="I50" s="91"/>
      <c r="O50" s="21"/>
      <c r="R50" s="34"/>
    </row>
    <row r="51" spans="1:18" x14ac:dyDescent="0.25">
      <c r="A51" s="93" t="s">
        <v>517</v>
      </c>
      <c r="E51" s="73"/>
      <c r="G51" s="92">
        <f t="shared" si="5"/>
        <v>0</v>
      </c>
      <c r="H51" s="92">
        <f t="shared" si="6"/>
        <v>0</v>
      </c>
      <c r="O51" s="21"/>
      <c r="R51" s="34"/>
    </row>
    <row r="52" spans="1:18" x14ac:dyDescent="0.25">
      <c r="A52" s="93" t="s">
        <v>536</v>
      </c>
      <c r="B52" s="92">
        <v>97.56</v>
      </c>
      <c r="C52" s="92">
        <v>100</v>
      </c>
      <c r="D52" s="92">
        <v>100</v>
      </c>
      <c r="E52" s="79" t="s">
        <v>86</v>
      </c>
      <c r="F52" s="92">
        <v>1580</v>
      </c>
      <c r="G52" s="92">
        <f t="shared" si="5"/>
        <v>297.56</v>
      </c>
      <c r="H52" s="92">
        <f t="shared" si="6"/>
        <v>99.186666666666667</v>
      </c>
      <c r="I52" s="92"/>
      <c r="J52" s="92"/>
    </row>
    <row r="53" spans="1:18" x14ac:dyDescent="0.25">
      <c r="A53" s="93" t="s">
        <v>537</v>
      </c>
      <c r="B53" s="92">
        <v>88.88</v>
      </c>
      <c r="C53" s="92">
        <v>88.89</v>
      </c>
      <c r="D53" s="92">
        <v>95.45</v>
      </c>
      <c r="E53" s="79" t="s">
        <v>582</v>
      </c>
      <c r="F53" s="92"/>
      <c r="G53" s="92">
        <f t="shared" si="5"/>
        <v>273.21999999999997</v>
      </c>
      <c r="H53" s="92">
        <f t="shared" si="6"/>
        <v>91.073333333333323</v>
      </c>
      <c r="I53" s="92"/>
      <c r="J53" s="92"/>
    </row>
    <row r="54" spans="1:18" x14ac:dyDescent="0.25">
      <c r="A54" s="93" t="s">
        <v>538</v>
      </c>
      <c r="B54" s="92">
        <v>90.91</v>
      </c>
      <c r="C54" s="92">
        <v>100</v>
      </c>
      <c r="D54" s="92">
        <v>95.23</v>
      </c>
      <c r="E54" s="106" t="s">
        <v>581</v>
      </c>
      <c r="F54" s="92"/>
      <c r="G54" s="92">
        <f t="shared" si="5"/>
        <v>286.14</v>
      </c>
      <c r="H54" s="92">
        <f t="shared" si="6"/>
        <v>95.38</v>
      </c>
      <c r="I54" s="92"/>
      <c r="J54" s="92"/>
    </row>
    <row r="55" spans="1:18" x14ac:dyDescent="0.25">
      <c r="A55" s="94"/>
      <c r="C55" s="91"/>
      <c r="E55" s="73"/>
      <c r="F55" s="91"/>
      <c r="G55" s="92">
        <f t="shared" si="5"/>
        <v>0</v>
      </c>
      <c r="H55" s="92">
        <f t="shared" si="6"/>
        <v>0</v>
      </c>
      <c r="I55" s="91"/>
      <c r="O55" s="21"/>
    </row>
    <row r="56" spans="1:18" x14ac:dyDescent="0.25">
      <c r="A56" s="93" t="s">
        <v>518</v>
      </c>
      <c r="E56" s="73"/>
      <c r="F56" s="2" t="s">
        <v>592</v>
      </c>
      <c r="G56" s="92">
        <f t="shared" si="5"/>
        <v>0</v>
      </c>
      <c r="H56" s="92">
        <f t="shared" si="6"/>
        <v>0</v>
      </c>
      <c r="O56" s="21"/>
    </row>
    <row r="57" spans="1:18" x14ac:dyDescent="0.25">
      <c r="A57" s="93" t="s">
        <v>539</v>
      </c>
      <c r="B57" s="92">
        <v>100</v>
      </c>
      <c r="C57" s="92">
        <v>97.56</v>
      </c>
      <c r="D57" s="92">
        <v>95</v>
      </c>
      <c r="E57" s="106" t="s">
        <v>593</v>
      </c>
      <c r="F57" s="92"/>
      <c r="G57" s="92">
        <f t="shared" si="5"/>
        <v>292.56</v>
      </c>
      <c r="H57" s="92">
        <f t="shared" si="6"/>
        <v>97.52</v>
      </c>
      <c r="I57" s="92"/>
      <c r="J57" s="92"/>
    </row>
    <row r="58" spans="1:18" x14ac:dyDescent="0.25">
      <c r="A58" s="93" t="s">
        <v>540</v>
      </c>
      <c r="B58" s="92">
        <v>100</v>
      </c>
      <c r="C58" s="92">
        <v>95.45</v>
      </c>
      <c r="D58" s="92">
        <v>100</v>
      </c>
      <c r="E58" s="106" t="s">
        <v>594</v>
      </c>
      <c r="F58" s="92"/>
      <c r="G58" s="92">
        <f t="shared" si="5"/>
        <v>295.45</v>
      </c>
      <c r="H58" s="92">
        <f>G58/3</f>
        <v>98.483333333333334</v>
      </c>
      <c r="I58" s="92"/>
      <c r="J58" s="92"/>
    </row>
    <row r="59" spans="1:18" x14ac:dyDescent="0.25">
      <c r="A59" s="93" t="s">
        <v>541</v>
      </c>
      <c r="B59" s="92">
        <v>100</v>
      </c>
      <c r="C59" s="92">
        <v>100</v>
      </c>
      <c r="D59" s="92">
        <v>100</v>
      </c>
      <c r="E59" s="73" t="s">
        <v>595</v>
      </c>
      <c r="F59" s="92"/>
      <c r="G59" s="92">
        <f t="shared" si="5"/>
        <v>300</v>
      </c>
      <c r="H59" s="92">
        <f t="shared" si="6"/>
        <v>100</v>
      </c>
      <c r="I59" s="92"/>
      <c r="J59" s="92"/>
    </row>
    <row r="60" spans="1:18" x14ac:dyDescent="0.25">
      <c r="A60" s="94"/>
      <c r="C60" s="91"/>
      <c r="E60" s="73"/>
      <c r="F60" s="91"/>
      <c r="G60" s="92">
        <f t="shared" si="5"/>
        <v>0</v>
      </c>
      <c r="H60" s="92">
        <f t="shared" si="6"/>
        <v>0</v>
      </c>
      <c r="I60" s="91"/>
      <c r="O60" s="21"/>
    </row>
    <row r="61" spans="1:18" x14ac:dyDescent="0.25">
      <c r="A61" s="93" t="s">
        <v>519</v>
      </c>
      <c r="E61" s="73"/>
      <c r="G61" s="92">
        <f t="shared" si="5"/>
        <v>0</v>
      </c>
      <c r="H61" s="92">
        <f t="shared" si="6"/>
        <v>0</v>
      </c>
    </row>
    <row r="62" spans="1:18" x14ac:dyDescent="0.25">
      <c r="A62" s="93" t="s">
        <v>542</v>
      </c>
      <c r="B62" s="92">
        <v>90.91</v>
      </c>
      <c r="C62" s="92">
        <v>84.62</v>
      </c>
      <c r="D62" s="92">
        <v>84.21</v>
      </c>
      <c r="E62" s="79" t="s">
        <v>335</v>
      </c>
      <c r="F62" s="92" t="s">
        <v>596</v>
      </c>
      <c r="G62" s="92">
        <f t="shared" si="5"/>
        <v>259.74</v>
      </c>
      <c r="H62" s="92">
        <f t="shared" si="6"/>
        <v>86.58</v>
      </c>
      <c r="I62" s="92"/>
      <c r="J62" s="92"/>
    </row>
    <row r="63" spans="1:18" x14ac:dyDescent="0.25">
      <c r="A63" s="93" t="s">
        <v>543</v>
      </c>
      <c r="B63" s="92">
        <v>93.33</v>
      </c>
      <c r="C63" s="92">
        <v>84.21</v>
      </c>
      <c r="D63" s="92">
        <v>95.23</v>
      </c>
      <c r="E63" s="79" t="s">
        <v>336</v>
      </c>
      <c r="F63" s="92"/>
      <c r="G63" s="92">
        <f t="shared" si="5"/>
        <v>272.77</v>
      </c>
      <c r="H63" s="92">
        <f t="shared" si="6"/>
        <v>90.923333333333332</v>
      </c>
      <c r="I63" s="92"/>
      <c r="J63" s="92"/>
    </row>
    <row r="64" spans="1:18" x14ac:dyDescent="0.25">
      <c r="A64" s="93" t="s">
        <v>544</v>
      </c>
      <c r="B64" s="92">
        <v>100</v>
      </c>
      <c r="C64" s="30">
        <v>95.23</v>
      </c>
      <c r="D64" s="92">
        <v>97.5</v>
      </c>
      <c r="E64" s="106" t="s">
        <v>583</v>
      </c>
      <c r="F64" s="92"/>
      <c r="G64" s="92">
        <f t="shared" si="5"/>
        <v>292.73</v>
      </c>
      <c r="H64" s="92">
        <f t="shared" si="6"/>
        <v>97.576666666666668</v>
      </c>
      <c r="I64" s="92"/>
      <c r="J64" s="92"/>
    </row>
    <row r="65" spans="1:10" x14ac:dyDescent="0.25">
      <c r="A65" s="94"/>
      <c r="C65" s="91"/>
      <c r="E65" s="73"/>
      <c r="F65" s="91"/>
      <c r="G65" s="92">
        <f t="shared" si="5"/>
        <v>0</v>
      </c>
      <c r="H65" s="92">
        <f t="shared" si="6"/>
        <v>0</v>
      </c>
      <c r="I65" s="91"/>
    </row>
    <row r="66" spans="1:10" x14ac:dyDescent="0.25">
      <c r="A66" s="93" t="s">
        <v>598</v>
      </c>
      <c r="E66" s="73"/>
      <c r="F66" s="2" t="s">
        <v>588</v>
      </c>
      <c r="G66" s="92">
        <f t="shared" si="5"/>
        <v>0</v>
      </c>
      <c r="H66" s="92">
        <f t="shared" si="6"/>
        <v>0</v>
      </c>
    </row>
    <row r="67" spans="1:10" x14ac:dyDescent="0.25">
      <c r="A67" s="93" t="s">
        <v>545</v>
      </c>
      <c r="B67" s="92">
        <v>97.5</v>
      </c>
      <c r="C67" s="92">
        <v>100</v>
      </c>
      <c r="D67" s="92">
        <v>100</v>
      </c>
      <c r="E67" s="106" t="s">
        <v>589</v>
      </c>
      <c r="F67" s="92"/>
      <c r="G67" s="92">
        <f t="shared" si="5"/>
        <v>297.5</v>
      </c>
      <c r="H67" s="92">
        <f t="shared" si="6"/>
        <v>99.166666666666671</v>
      </c>
      <c r="I67" s="92"/>
      <c r="J67" s="92"/>
    </row>
    <row r="68" spans="1:10" x14ac:dyDescent="0.25">
      <c r="A68" s="93" t="s">
        <v>546</v>
      </c>
      <c r="B68" s="92">
        <v>95</v>
      </c>
      <c r="C68" s="92">
        <v>100</v>
      </c>
      <c r="D68" s="92">
        <v>91.67</v>
      </c>
      <c r="E68" s="106" t="s">
        <v>590</v>
      </c>
      <c r="F68" s="92"/>
      <c r="G68" s="92">
        <f t="shared" si="5"/>
        <v>286.67</v>
      </c>
      <c r="H68" s="92">
        <f t="shared" si="6"/>
        <v>95.556666666666672</v>
      </c>
      <c r="I68" s="92"/>
      <c r="J68" s="92"/>
    </row>
    <row r="69" spans="1:10" x14ac:dyDescent="0.25">
      <c r="A69" s="93" t="s">
        <v>547</v>
      </c>
      <c r="B69" s="92">
        <v>97.5</v>
      </c>
      <c r="C69" s="92">
        <v>95.45</v>
      </c>
      <c r="D69" s="92">
        <v>100</v>
      </c>
      <c r="E69" s="106" t="s">
        <v>591</v>
      </c>
      <c r="F69" s="92"/>
      <c r="G69" s="92">
        <f t="shared" si="5"/>
        <v>292.95</v>
      </c>
      <c r="H69" s="92">
        <f t="shared" si="6"/>
        <v>97.649999999999991</v>
      </c>
      <c r="I69" s="92"/>
      <c r="J69" s="92"/>
    </row>
    <row r="70" spans="1:10" x14ac:dyDescent="0.25">
      <c r="A70" s="94"/>
      <c r="C70" s="91"/>
      <c r="E70" s="73"/>
      <c r="F70" s="91"/>
      <c r="G70" s="92">
        <f t="shared" si="5"/>
        <v>0</v>
      </c>
      <c r="H70" s="92">
        <f t="shared" si="6"/>
        <v>0</v>
      </c>
      <c r="I70" s="91"/>
    </row>
    <row r="71" spans="1:10" x14ac:dyDescent="0.25">
      <c r="A71" s="93" t="s">
        <v>520</v>
      </c>
      <c r="E71" s="73"/>
      <c r="F71" s="2" t="s">
        <v>584</v>
      </c>
      <c r="G71" s="92">
        <f t="shared" si="5"/>
        <v>0</v>
      </c>
      <c r="H71" s="92">
        <f t="shared" si="6"/>
        <v>0</v>
      </c>
    </row>
    <row r="72" spans="1:10" x14ac:dyDescent="0.25">
      <c r="A72" s="93" t="s">
        <v>548</v>
      </c>
      <c r="B72" s="92">
        <v>50</v>
      </c>
      <c r="C72" s="92">
        <v>60</v>
      </c>
      <c r="D72" s="92">
        <v>80.95</v>
      </c>
      <c r="E72" s="106" t="s">
        <v>585</v>
      </c>
      <c r="F72" s="92"/>
      <c r="G72" s="92">
        <f t="shared" si="5"/>
        <v>190.95</v>
      </c>
      <c r="H72" s="92">
        <f t="shared" si="6"/>
        <v>63.65</v>
      </c>
      <c r="I72" s="92"/>
      <c r="J72" s="92"/>
    </row>
    <row r="73" spans="1:10" x14ac:dyDescent="0.25">
      <c r="A73" s="93" t="s">
        <v>549</v>
      </c>
      <c r="B73" s="92">
        <v>69.23</v>
      </c>
      <c r="C73" s="92">
        <v>80</v>
      </c>
      <c r="D73" s="92">
        <v>62.06</v>
      </c>
      <c r="E73" s="106" t="s">
        <v>586</v>
      </c>
      <c r="F73" s="92"/>
      <c r="G73" s="92">
        <f t="shared" si="5"/>
        <v>211.29000000000002</v>
      </c>
      <c r="H73" s="92">
        <f t="shared" si="6"/>
        <v>70.430000000000007</v>
      </c>
      <c r="I73" s="92"/>
      <c r="J73" s="92"/>
    </row>
    <row r="74" spans="1:10" x14ac:dyDescent="0.25">
      <c r="A74" s="95" t="s">
        <v>550</v>
      </c>
      <c r="B74" s="96">
        <v>50</v>
      </c>
      <c r="C74" s="96">
        <v>60.71</v>
      </c>
      <c r="D74" s="96">
        <v>48</v>
      </c>
      <c r="E74" s="107" t="s">
        <v>587</v>
      </c>
      <c r="F74" s="92"/>
      <c r="G74" s="92">
        <f t="shared" si="5"/>
        <v>158.71</v>
      </c>
      <c r="H74" s="92">
        <f t="shared" si="6"/>
        <v>52.903333333333336</v>
      </c>
      <c r="I74" s="92"/>
      <c r="J74" s="92"/>
    </row>
    <row r="75" spans="1:10" x14ac:dyDescent="0.25">
      <c r="A75" s="62"/>
      <c r="C75" s="91"/>
      <c r="F75" s="91"/>
      <c r="I75" s="91"/>
    </row>
    <row r="76" spans="1:10" x14ac:dyDescent="0.25">
      <c r="A76" s="61"/>
      <c r="B76" s="4"/>
      <c r="C76" s="4"/>
      <c r="D76" s="4"/>
      <c r="E76" s="4"/>
      <c r="F76" s="4"/>
      <c r="G76" s="4"/>
    </row>
    <row r="77" spans="1:10" x14ac:dyDescent="0.25">
      <c r="A77" s="16"/>
      <c r="B77" s="4"/>
      <c r="C77" s="4"/>
      <c r="D77" s="4"/>
      <c r="E77" s="4"/>
      <c r="F77" s="4"/>
      <c r="G77" s="4"/>
    </row>
    <row r="78" spans="1:10" x14ac:dyDescent="0.25">
      <c r="A78" s="16"/>
      <c r="B78" s="4"/>
      <c r="C78" s="4"/>
      <c r="D78" s="4"/>
      <c r="E78" s="4"/>
      <c r="F78" s="4"/>
      <c r="G78" s="4"/>
    </row>
  </sheetData>
  <mergeCells count="10">
    <mergeCell ref="B25:D25"/>
    <mergeCell ref="E12:G12"/>
    <mergeCell ref="B11:J11"/>
    <mergeCell ref="B12:D12"/>
    <mergeCell ref="B1:D1"/>
    <mergeCell ref="H12:J12"/>
    <mergeCell ref="B20:D20"/>
    <mergeCell ref="E20:G20"/>
    <mergeCell ref="H20:J20"/>
    <mergeCell ref="B19:J1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C35" sqref="C35"/>
    </sheetView>
  </sheetViews>
  <sheetFormatPr defaultRowHeight="14.25" x14ac:dyDescent="0.2"/>
  <cols>
    <col min="1" max="1" width="20" customWidth="1"/>
    <col min="2" max="2" width="21.625" customWidth="1"/>
    <col min="3" max="3" width="21.25" customWidth="1"/>
    <col min="4" max="4" width="17.75" customWidth="1"/>
    <col min="5" max="5" width="32.375" customWidth="1"/>
  </cols>
  <sheetData>
    <row r="1" spans="1:5" ht="15" x14ac:dyDescent="0.25">
      <c r="A1" s="5" t="s">
        <v>442</v>
      </c>
      <c r="B1" s="110" t="s">
        <v>411</v>
      </c>
      <c r="C1" s="116"/>
      <c r="D1" s="2"/>
      <c r="E1" s="2"/>
    </row>
    <row r="2" spans="1:5" ht="15" x14ac:dyDescent="0.25">
      <c r="A2" s="8" t="s">
        <v>0</v>
      </c>
      <c r="B2" s="2" t="s">
        <v>11</v>
      </c>
      <c r="C2" s="19" t="s">
        <v>511</v>
      </c>
      <c r="D2" s="2"/>
      <c r="E2" s="2"/>
    </row>
    <row r="3" spans="1:5" ht="15" x14ac:dyDescent="0.25">
      <c r="A3" s="43" t="s">
        <v>1</v>
      </c>
      <c r="B3" s="30">
        <v>10434</v>
      </c>
      <c r="C3" s="44">
        <v>19</v>
      </c>
      <c r="D3" s="30"/>
      <c r="E3" s="30"/>
    </row>
    <row r="4" spans="1:5" ht="15" x14ac:dyDescent="0.25">
      <c r="A4" s="43" t="s">
        <v>2</v>
      </c>
      <c r="B4" s="30">
        <v>2474</v>
      </c>
      <c r="C4" s="44">
        <v>170</v>
      </c>
      <c r="D4" s="30"/>
      <c r="E4" s="30"/>
    </row>
    <row r="5" spans="1:5" ht="15" x14ac:dyDescent="0.25">
      <c r="A5" s="43" t="s">
        <v>3</v>
      </c>
      <c r="B5" s="30">
        <v>1428</v>
      </c>
      <c r="C5" s="44">
        <v>97</v>
      </c>
      <c r="D5" s="30"/>
      <c r="E5" s="30"/>
    </row>
    <row r="6" spans="1:5" ht="15" x14ac:dyDescent="0.25">
      <c r="A6" s="43" t="s">
        <v>4</v>
      </c>
      <c r="B6" s="30">
        <v>1170</v>
      </c>
      <c r="C6" s="44">
        <v>24</v>
      </c>
      <c r="D6" s="30"/>
      <c r="E6" s="30"/>
    </row>
    <row r="7" spans="1:5" ht="15" x14ac:dyDescent="0.25">
      <c r="A7" s="43" t="s">
        <v>5</v>
      </c>
      <c r="B7" s="30">
        <v>931</v>
      </c>
      <c r="C7" s="44">
        <v>27</v>
      </c>
      <c r="D7" s="30"/>
      <c r="E7" s="30"/>
    </row>
    <row r="8" spans="1:5" ht="15" x14ac:dyDescent="0.25">
      <c r="A8" s="43" t="s">
        <v>6</v>
      </c>
      <c r="B8" s="30">
        <v>578</v>
      </c>
      <c r="C8" s="44">
        <v>10</v>
      </c>
      <c r="D8" s="30"/>
      <c r="E8" s="30"/>
    </row>
    <row r="9" spans="1:5" ht="15" x14ac:dyDescent="0.25">
      <c r="A9" s="43" t="s">
        <v>7</v>
      </c>
      <c r="B9" s="30">
        <v>571</v>
      </c>
      <c r="C9" s="44">
        <v>62</v>
      </c>
      <c r="D9" s="30"/>
      <c r="E9" s="30"/>
    </row>
    <row r="10" spans="1:5" ht="15" x14ac:dyDescent="0.25">
      <c r="A10" s="43" t="s">
        <v>8</v>
      </c>
      <c r="B10" s="30">
        <v>394</v>
      </c>
      <c r="C10" s="44">
        <v>10</v>
      </c>
      <c r="D10" s="30"/>
      <c r="E10" s="30"/>
    </row>
    <row r="11" spans="1:5" ht="15" x14ac:dyDescent="0.25">
      <c r="A11" s="43" t="s">
        <v>9</v>
      </c>
      <c r="B11" s="30">
        <v>364</v>
      </c>
      <c r="C11" s="44">
        <v>49</v>
      </c>
      <c r="D11" s="30"/>
      <c r="E11" s="30"/>
    </row>
    <row r="12" spans="1:5" ht="15" x14ac:dyDescent="0.25">
      <c r="A12" s="45" t="s">
        <v>10</v>
      </c>
      <c r="B12" s="46">
        <v>287</v>
      </c>
      <c r="C12" s="47">
        <v>22</v>
      </c>
      <c r="D12" s="30"/>
      <c r="E12" s="30"/>
    </row>
    <row r="15" spans="1:5" x14ac:dyDescent="0.2">
      <c r="A15" s="1"/>
    </row>
  </sheetData>
  <mergeCells count="1">
    <mergeCell ref="B1:C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73D6-19B7-417B-A913-2B0441751161}">
  <dimension ref="A1:C87"/>
  <sheetViews>
    <sheetView topLeftCell="A82" zoomScaleNormal="100" workbookViewId="0">
      <selection activeCell="H94" sqref="H94"/>
    </sheetView>
  </sheetViews>
  <sheetFormatPr defaultRowHeight="14.25" x14ac:dyDescent="0.2"/>
  <cols>
    <col min="2" max="2" width="27.375" customWidth="1"/>
    <col min="3" max="3" width="10.375" customWidth="1"/>
  </cols>
  <sheetData>
    <row r="1" spans="1:2" ht="15" x14ac:dyDescent="0.25">
      <c r="A1" s="5" t="s">
        <v>443</v>
      </c>
      <c r="B1" s="7"/>
    </row>
    <row r="2" spans="1:2" ht="15" x14ac:dyDescent="0.25">
      <c r="A2" s="8" t="s">
        <v>327</v>
      </c>
      <c r="B2" s="19" t="s">
        <v>328</v>
      </c>
    </row>
    <row r="3" spans="1:2" ht="15" x14ac:dyDescent="0.2">
      <c r="A3" s="39" t="s">
        <v>257</v>
      </c>
      <c r="B3" s="40">
        <v>1</v>
      </c>
    </row>
    <row r="4" spans="1:2" ht="15" x14ac:dyDescent="0.2">
      <c r="A4" s="39" t="s">
        <v>258</v>
      </c>
      <c r="B4" s="40">
        <v>7</v>
      </c>
    </row>
    <row r="5" spans="1:2" ht="15" x14ac:dyDescent="0.2">
      <c r="A5" s="39" t="s">
        <v>259</v>
      </c>
      <c r="B5" s="40">
        <v>1</v>
      </c>
    </row>
    <row r="6" spans="1:2" ht="15" x14ac:dyDescent="0.2">
      <c r="A6" s="39" t="s">
        <v>260</v>
      </c>
      <c r="B6" s="40">
        <v>1</v>
      </c>
    </row>
    <row r="7" spans="1:2" ht="15" x14ac:dyDescent="0.2">
      <c r="A7" s="39" t="s">
        <v>261</v>
      </c>
      <c r="B7" s="40">
        <v>2</v>
      </c>
    </row>
    <row r="8" spans="1:2" ht="15" x14ac:dyDescent="0.2">
      <c r="A8" s="39" t="s">
        <v>262</v>
      </c>
      <c r="B8" s="40">
        <v>5</v>
      </c>
    </row>
    <row r="9" spans="1:2" ht="15" x14ac:dyDescent="0.2">
      <c r="A9" s="39" t="s">
        <v>263</v>
      </c>
      <c r="B9" s="40">
        <v>8</v>
      </c>
    </row>
    <row r="10" spans="1:2" ht="15" x14ac:dyDescent="0.2">
      <c r="A10" s="39" t="s">
        <v>264</v>
      </c>
      <c r="B10" s="40">
        <v>3</v>
      </c>
    </row>
    <row r="11" spans="1:2" ht="15" x14ac:dyDescent="0.2">
      <c r="A11" s="39" t="s">
        <v>265</v>
      </c>
      <c r="B11" s="40">
        <v>12</v>
      </c>
    </row>
    <row r="12" spans="1:2" ht="15" x14ac:dyDescent="0.2">
      <c r="A12" s="39" t="s">
        <v>266</v>
      </c>
      <c r="B12" s="40">
        <v>5</v>
      </c>
    </row>
    <row r="13" spans="1:2" ht="15" x14ac:dyDescent="0.2">
      <c r="A13" s="39" t="s">
        <v>267</v>
      </c>
      <c r="B13" s="40">
        <v>22</v>
      </c>
    </row>
    <row r="14" spans="1:2" ht="15" x14ac:dyDescent="0.2">
      <c r="A14" s="39" t="s">
        <v>268</v>
      </c>
      <c r="B14" s="40">
        <v>16</v>
      </c>
    </row>
    <row r="15" spans="1:2" ht="15" x14ac:dyDescent="0.2">
      <c r="A15" s="39" t="s">
        <v>269</v>
      </c>
      <c r="B15" s="40">
        <v>12</v>
      </c>
    </row>
    <row r="16" spans="1:2" ht="15" x14ac:dyDescent="0.2">
      <c r="A16" s="39" t="s">
        <v>270</v>
      </c>
      <c r="B16" s="40">
        <v>16</v>
      </c>
    </row>
    <row r="17" spans="1:2" ht="15" x14ac:dyDescent="0.2">
      <c r="A17" s="39" t="s">
        <v>271</v>
      </c>
      <c r="B17" s="40">
        <v>3</v>
      </c>
    </row>
    <row r="18" spans="1:2" ht="15" x14ac:dyDescent="0.2">
      <c r="A18" s="39" t="s">
        <v>272</v>
      </c>
      <c r="B18" s="40">
        <v>11</v>
      </c>
    </row>
    <row r="19" spans="1:2" ht="15" x14ac:dyDescent="0.2">
      <c r="A19" s="39" t="s">
        <v>273</v>
      </c>
      <c r="B19" s="40">
        <v>4</v>
      </c>
    </row>
    <row r="20" spans="1:2" ht="15" x14ac:dyDescent="0.2">
      <c r="A20" s="39" t="s">
        <v>274</v>
      </c>
      <c r="B20" s="40">
        <v>4</v>
      </c>
    </row>
    <row r="21" spans="1:2" ht="15" x14ac:dyDescent="0.2">
      <c r="A21" s="39" t="s">
        <v>275</v>
      </c>
      <c r="B21" s="40">
        <v>7</v>
      </c>
    </row>
    <row r="22" spans="1:2" ht="15" x14ac:dyDescent="0.2">
      <c r="A22" s="39" t="s">
        <v>276</v>
      </c>
      <c r="B22" s="40">
        <v>3</v>
      </c>
    </row>
    <row r="23" spans="1:2" ht="15" x14ac:dyDescent="0.2">
      <c r="A23" s="39" t="s">
        <v>277</v>
      </c>
      <c r="B23" s="40">
        <v>3</v>
      </c>
    </row>
    <row r="24" spans="1:2" ht="15" x14ac:dyDescent="0.2">
      <c r="A24" s="39" t="s">
        <v>278</v>
      </c>
      <c r="B24" s="40">
        <v>4</v>
      </c>
    </row>
    <row r="25" spans="1:2" ht="15" x14ac:dyDescent="0.2">
      <c r="A25" s="39" t="s">
        <v>279</v>
      </c>
      <c r="B25" s="40">
        <v>7</v>
      </c>
    </row>
    <row r="26" spans="1:2" ht="15" x14ac:dyDescent="0.2">
      <c r="A26" s="39" t="s">
        <v>280</v>
      </c>
      <c r="B26" s="40">
        <v>4</v>
      </c>
    </row>
    <row r="27" spans="1:2" ht="15" x14ac:dyDescent="0.2">
      <c r="A27" s="39" t="s">
        <v>281</v>
      </c>
      <c r="B27" s="40">
        <v>5</v>
      </c>
    </row>
    <row r="28" spans="1:2" ht="15" x14ac:dyDescent="0.2">
      <c r="A28" s="39" t="s">
        <v>282</v>
      </c>
      <c r="B28" s="40">
        <v>3</v>
      </c>
    </row>
    <row r="29" spans="1:2" ht="15" x14ac:dyDescent="0.2">
      <c r="A29" s="39" t="s">
        <v>283</v>
      </c>
      <c r="B29" s="40">
        <v>7</v>
      </c>
    </row>
    <row r="30" spans="1:2" ht="15" x14ac:dyDescent="0.2">
      <c r="A30" s="39" t="s">
        <v>284</v>
      </c>
      <c r="B30" s="40">
        <v>3</v>
      </c>
    </row>
    <row r="31" spans="1:2" ht="15" x14ac:dyDescent="0.2">
      <c r="A31" s="39" t="s">
        <v>285</v>
      </c>
      <c r="B31" s="40">
        <v>7</v>
      </c>
    </row>
    <row r="32" spans="1:2" ht="15" x14ac:dyDescent="0.2">
      <c r="A32" s="39" t="s">
        <v>286</v>
      </c>
      <c r="B32" s="40">
        <v>8</v>
      </c>
    </row>
    <row r="33" spans="1:2" ht="15" x14ac:dyDescent="0.2">
      <c r="A33" s="39" t="s">
        <v>287</v>
      </c>
      <c r="B33" s="40">
        <v>5</v>
      </c>
    </row>
    <row r="34" spans="1:2" ht="15" x14ac:dyDescent="0.2">
      <c r="A34" s="39" t="s">
        <v>288</v>
      </c>
      <c r="B34" s="40">
        <v>7</v>
      </c>
    </row>
    <row r="35" spans="1:2" ht="15" x14ac:dyDescent="0.2">
      <c r="A35" s="39" t="s">
        <v>289</v>
      </c>
      <c r="B35" s="40">
        <v>3</v>
      </c>
    </row>
    <row r="36" spans="1:2" ht="15" x14ac:dyDescent="0.2">
      <c r="A36" s="39" t="s">
        <v>290</v>
      </c>
      <c r="B36" s="40">
        <v>3</v>
      </c>
    </row>
    <row r="37" spans="1:2" ht="15" x14ac:dyDescent="0.2">
      <c r="A37" s="39" t="s">
        <v>291</v>
      </c>
      <c r="B37" s="40">
        <v>4</v>
      </c>
    </row>
    <row r="38" spans="1:2" ht="15" x14ac:dyDescent="0.2">
      <c r="A38" s="39" t="s">
        <v>292</v>
      </c>
      <c r="B38" s="40">
        <v>8</v>
      </c>
    </row>
    <row r="39" spans="1:2" ht="15" x14ac:dyDescent="0.2">
      <c r="A39" s="39" t="s">
        <v>293</v>
      </c>
      <c r="B39" s="40">
        <v>4</v>
      </c>
    </row>
    <row r="40" spans="1:2" ht="15" x14ac:dyDescent="0.2">
      <c r="A40" s="39" t="s">
        <v>294</v>
      </c>
      <c r="B40" s="40">
        <v>4</v>
      </c>
    </row>
    <row r="41" spans="1:2" ht="15" x14ac:dyDescent="0.2">
      <c r="A41" s="39" t="s">
        <v>295</v>
      </c>
      <c r="B41" s="40">
        <v>8</v>
      </c>
    </row>
    <row r="42" spans="1:2" ht="15" x14ac:dyDescent="0.2">
      <c r="A42" s="39" t="s">
        <v>296</v>
      </c>
      <c r="B42" s="40">
        <v>3</v>
      </c>
    </row>
    <row r="43" spans="1:2" ht="15" x14ac:dyDescent="0.2">
      <c r="A43" s="39" t="s">
        <v>297</v>
      </c>
      <c r="B43" s="40">
        <v>6</v>
      </c>
    </row>
    <row r="44" spans="1:2" ht="15" x14ac:dyDescent="0.2">
      <c r="A44" s="39" t="s">
        <v>298</v>
      </c>
      <c r="B44" s="40">
        <v>16</v>
      </c>
    </row>
    <row r="45" spans="1:2" ht="15" x14ac:dyDescent="0.2">
      <c r="A45" s="39" t="s">
        <v>299</v>
      </c>
      <c r="B45" s="40">
        <v>8</v>
      </c>
    </row>
    <row r="46" spans="1:2" ht="15" x14ac:dyDescent="0.2">
      <c r="A46" s="39" t="s">
        <v>300</v>
      </c>
      <c r="B46" s="40">
        <v>13</v>
      </c>
    </row>
    <row r="47" spans="1:2" ht="15" x14ac:dyDescent="0.2">
      <c r="A47" s="39" t="s">
        <v>301</v>
      </c>
      <c r="B47" s="40">
        <v>5</v>
      </c>
    </row>
    <row r="48" spans="1:2" ht="15" x14ac:dyDescent="0.2">
      <c r="A48" s="39" t="s">
        <v>302</v>
      </c>
      <c r="B48" s="40">
        <v>6</v>
      </c>
    </row>
    <row r="49" spans="1:2" ht="15" x14ac:dyDescent="0.2">
      <c r="A49" s="39" t="s">
        <v>303</v>
      </c>
      <c r="B49" s="40">
        <v>6</v>
      </c>
    </row>
    <row r="50" spans="1:2" ht="15" x14ac:dyDescent="0.2">
      <c r="A50" s="39" t="s">
        <v>304</v>
      </c>
      <c r="B50" s="40">
        <v>4</v>
      </c>
    </row>
    <row r="51" spans="1:2" ht="15" x14ac:dyDescent="0.2">
      <c r="A51" s="39" t="s">
        <v>305</v>
      </c>
      <c r="B51" s="40">
        <v>6</v>
      </c>
    </row>
    <row r="52" spans="1:2" ht="15" x14ac:dyDescent="0.2">
      <c r="A52" s="39" t="s">
        <v>306</v>
      </c>
      <c r="B52" s="40">
        <v>3</v>
      </c>
    </row>
    <row r="53" spans="1:2" ht="15" x14ac:dyDescent="0.2">
      <c r="A53" s="39" t="s">
        <v>307</v>
      </c>
      <c r="B53" s="40">
        <v>4</v>
      </c>
    </row>
    <row r="54" spans="1:2" ht="15" x14ac:dyDescent="0.2">
      <c r="A54" s="39" t="s">
        <v>308</v>
      </c>
      <c r="B54" s="40">
        <v>7</v>
      </c>
    </row>
    <row r="55" spans="1:2" ht="15" x14ac:dyDescent="0.2">
      <c r="A55" s="39" t="s">
        <v>309</v>
      </c>
      <c r="B55" s="40">
        <v>3</v>
      </c>
    </row>
    <row r="56" spans="1:2" ht="15" x14ac:dyDescent="0.2">
      <c r="A56" s="39" t="s">
        <v>310</v>
      </c>
      <c r="B56" s="40">
        <v>7</v>
      </c>
    </row>
    <row r="57" spans="1:2" ht="15" x14ac:dyDescent="0.2">
      <c r="A57" s="39" t="s">
        <v>311</v>
      </c>
      <c r="B57" s="40">
        <v>3</v>
      </c>
    </row>
    <row r="58" spans="1:2" ht="15" x14ac:dyDescent="0.2">
      <c r="A58" s="39" t="s">
        <v>312</v>
      </c>
      <c r="B58" s="40">
        <v>4</v>
      </c>
    </row>
    <row r="59" spans="1:2" ht="15" x14ac:dyDescent="0.2">
      <c r="A59" s="39" t="s">
        <v>313</v>
      </c>
      <c r="B59" s="40">
        <v>4</v>
      </c>
    </row>
    <row r="60" spans="1:2" ht="15" x14ac:dyDescent="0.2">
      <c r="A60" s="39" t="s">
        <v>314</v>
      </c>
      <c r="B60" s="40">
        <v>4</v>
      </c>
    </row>
    <row r="61" spans="1:2" ht="15" x14ac:dyDescent="0.2">
      <c r="A61" s="39" t="s">
        <v>315</v>
      </c>
      <c r="B61" s="40">
        <v>4</v>
      </c>
    </row>
    <row r="62" spans="1:2" ht="15" x14ac:dyDescent="0.2">
      <c r="A62" s="39" t="s">
        <v>316</v>
      </c>
      <c r="B62" s="40">
        <v>3</v>
      </c>
    </row>
    <row r="63" spans="1:2" ht="15" x14ac:dyDescent="0.2">
      <c r="A63" s="39" t="s">
        <v>317</v>
      </c>
      <c r="B63" s="40">
        <v>3</v>
      </c>
    </row>
    <row r="64" spans="1:2" ht="15" x14ac:dyDescent="0.2">
      <c r="A64" s="39" t="s">
        <v>318</v>
      </c>
      <c r="B64" s="40">
        <v>6</v>
      </c>
    </row>
    <row r="65" spans="1:3" ht="15" x14ac:dyDescent="0.2">
      <c r="A65" s="39" t="s">
        <v>319</v>
      </c>
      <c r="B65" s="40">
        <v>4</v>
      </c>
    </row>
    <row r="66" spans="1:3" ht="15" x14ac:dyDescent="0.2">
      <c r="A66" s="39" t="s">
        <v>320</v>
      </c>
      <c r="B66" s="40">
        <v>3</v>
      </c>
    </row>
    <row r="67" spans="1:3" ht="15" x14ac:dyDescent="0.2">
      <c r="A67" s="39" t="s">
        <v>321</v>
      </c>
      <c r="B67" s="40">
        <v>3</v>
      </c>
    </row>
    <row r="68" spans="1:3" ht="15" x14ac:dyDescent="0.2">
      <c r="A68" s="39" t="s">
        <v>322</v>
      </c>
      <c r="B68" s="40">
        <v>4</v>
      </c>
    </row>
    <row r="69" spans="1:3" ht="15" x14ac:dyDescent="0.2">
      <c r="A69" s="39" t="s">
        <v>323</v>
      </c>
      <c r="B69" s="40">
        <v>4</v>
      </c>
    </row>
    <row r="70" spans="1:3" ht="15" x14ac:dyDescent="0.2">
      <c r="A70" s="39" t="s">
        <v>324</v>
      </c>
      <c r="B70" s="40">
        <v>10</v>
      </c>
    </row>
    <row r="71" spans="1:3" ht="15" x14ac:dyDescent="0.2">
      <c r="A71" s="39" t="s">
        <v>325</v>
      </c>
      <c r="B71" s="40">
        <v>3</v>
      </c>
    </row>
    <row r="72" spans="1:3" ht="15" x14ac:dyDescent="0.2">
      <c r="A72" s="41" t="s">
        <v>326</v>
      </c>
      <c r="B72" s="42">
        <v>3</v>
      </c>
    </row>
    <row r="74" spans="1:3" ht="15" x14ac:dyDescent="0.25">
      <c r="A74" s="5" t="s">
        <v>443</v>
      </c>
      <c r="B74" s="6"/>
      <c r="C74" s="55"/>
    </row>
    <row r="75" spans="1:3" ht="15" x14ac:dyDescent="0.25">
      <c r="A75" s="8" t="s">
        <v>327</v>
      </c>
      <c r="B75" s="2" t="s">
        <v>126</v>
      </c>
      <c r="C75" s="74" t="s">
        <v>507</v>
      </c>
    </row>
    <row r="76" spans="1:3" ht="15" x14ac:dyDescent="0.25">
      <c r="A76" s="8" t="s">
        <v>444</v>
      </c>
      <c r="B76" s="2" t="s">
        <v>456</v>
      </c>
      <c r="C76" s="73" t="s">
        <v>506</v>
      </c>
    </row>
    <row r="77" spans="1:3" ht="15" x14ac:dyDescent="0.25">
      <c r="A77" s="8" t="s">
        <v>445</v>
      </c>
      <c r="B77" s="2" t="s">
        <v>457</v>
      </c>
      <c r="C77" s="73" t="s">
        <v>465</v>
      </c>
    </row>
    <row r="78" spans="1:3" ht="15" x14ac:dyDescent="0.25">
      <c r="A78" s="8" t="s">
        <v>446</v>
      </c>
      <c r="B78" s="2" t="s">
        <v>458</v>
      </c>
      <c r="C78" s="73" t="s">
        <v>474</v>
      </c>
    </row>
    <row r="79" spans="1:3" ht="15" x14ac:dyDescent="0.25">
      <c r="A79" s="8" t="s">
        <v>447</v>
      </c>
      <c r="B79" s="2" t="s">
        <v>459</v>
      </c>
      <c r="C79" s="73" t="s">
        <v>466</v>
      </c>
    </row>
    <row r="80" spans="1:3" ht="15" x14ac:dyDescent="0.25">
      <c r="A80" s="8" t="s">
        <v>448</v>
      </c>
      <c r="B80" s="2" t="s">
        <v>460</v>
      </c>
      <c r="C80" s="73" t="s">
        <v>467</v>
      </c>
    </row>
    <row r="81" spans="1:3" ht="15" x14ac:dyDescent="0.25">
      <c r="A81" s="8" t="s">
        <v>449</v>
      </c>
      <c r="B81" s="2" t="s">
        <v>461</v>
      </c>
      <c r="C81" s="73" t="s">
        <v>468</v>
      </c>
    </row>
    <row r="82" spans="1:3" ht="15" x14ac:dyDescent="0.25">
      <c r="A82" s="8" t="s">
        <v>450</v>
      </c>
      <c r="B82" s="2" t="s">
        <v>461</v>
      </c>
      <c r="C82" s="73" t="s">
        <v>469</v>
      </c>
    </row>
    <row r="83" spans="1:3" ht="15" x14ac:dyDescent="0.25">
      <c r="A83" s="8" t="s">
        <v>451</v>
      </c>
      <c r="B83" s="2" t="s">
        <v>459</v>
      </c>
      <c r="C83" s="73" t="s">
        <v>470</v>
      </c>
    </row>
    <row r="84" spans="1:3" ht="15" x14ac:dyDescent="0.25">
      <c r="A84" s="8" t="s">
        <v>452</v>
      </c>
      <c r="B84" s="2" t="s">
        <v>462</v>
      </c>
      <c r="C84" s="73" t="s">
        <v>471</v>
      </c>
    </row>
    <row r="85" spans="1:3" ht="15" x14ac:dyDescent="0.25">
      <c r="A85" s="8" t="s">
        <v>453</v>
      </c>
      <c r="B85" s="2" t="s">
        <v>459</v>
      </c>
      <c r="C85" s="73" t="s">
        <v>472</v>
      </c>
    </row>
    <row r="86" spans="1:3" ht="15" x14ac:dyDescent="0.25">
      <c r="A86" s="8" t="s">
        <v>454</v>
      </c>
      <c r="B86" s="2" t="s">
        <v>463</v>
      </c>
      <c r="C86" s="73" t="s">
        <v>473</v>
      </c>
    </row>
    <row r="87" spans="1:3" ht="15" x14ac:dyDescent="0.25">
      <c r="A87" s="12" t="s">
        <v>455</v>
      </c>
      <c r="B87" s="33" t="s">
        <v>464</v>
      </c>
      <c r="C87" s="75" t="s">
        <v>475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F3C6-B123-40F1-907F-9F9227CE5DDD}">
  <dimension ref="A1:J18"/>
  <sheetViews>
    <sheetView workbookViewId="0">
      <selection activeCell="I20" sqref="I20"/>
    </sheetView>
  </sheetViews>
  <sheetFormatPr defaultRowHeight="14.25" x14ac:dyDescent="0.2"/>
  <cols>
    <col min="2" max="2" width="9.125" customWidth="1"/>
    <col min="3" max="3" width="9" customWidth="1"/>
    <col min="5" max="5" width="20.5" customWidth="1"/>
    <col min="6" max="6" width="10.375" customWidth="1"/>
  </cols>
  <sheetData>
    <row r="1" spans="1:10" ht="15" x14ac:dyDescent="0.25">
      <c r="A1" s="37" t="s">
        <v>552</v>
      </c>
      <c r="B1" s="110" t="s">
        <v>481</v>
      </c>
      <c r="C1" s="110"/>
      <c r="D1" s="110"/>
      <c r="E1" s="110"/>
      <c r="F1" s="110"/>
      <c r="G1" s="110"/>
      <c r="H1" s="6"/>
      <c r="I1" s="6"/>
      <c r="J1" s="7"/>
    </row>
    <row r="2" spans="1:10" ht="15" x14ac:dyDescent="0.25">
      <c r="A2" s="68"/>
      <c r="B2" s="108" t="s">
        <v>403</v>
      </c>
      <c r="C2" s="108"/>
      <c r="D2" s="108"/>
      <c r="E2" s="108" t="s">
        <v>417</v>
      </c>
      <c r="F2" s="108"/>
      <c r="G2" s="108"/>
      <c r="H2" s="2" t="s">
        <v>356</v>
      </c>
      <c r="I2" s="2" t="s">
        <v>486</v>
      </c>
      <c r="J2" s="73" t="s">
        <v>487</v>
      </c>
    </row>
    <row r="3" spans="1:10" ht="15" x14ac:dyDescent="0.25">
      <c r="A3" s="31" t="s">
        <v>382</v>
      </c>
      <c r="B3" s="4">
        <v>75</v>
      </c>
      <c r="C3" s="4">
        <v>93.75</v>
      </c>
      <c r="D3" s="4">
        <v>87.5</v>
      </c>
      <c r="E3" s="4">
        <v>73.33</v>
      </c>
      <c r="F3" s="4">
        <v>80.59</v>
      </c>
      <c r="G3" s="4">
        <v>80</v>
      </c>
      <c r="H3" s="2">
        <f>TTEST(B3:D3,E3:G3,2,2)</f>
        <v>0.28142055611753086</v>
      </c>
      <c r="I3" s="30" t="s">
        <v>329</v>
      </c>
      <c r="J3" s="73" t="s">
        <v>332</v>
      </c>
    </row>
    <row r="4" spans="1:10" ht="15" x14ac:dyDescent="0.25">
      <c r="A4" s="12" t="s">
        <v>383</v>
      </c>
      <c r="B4" s="27">
        <v>89.54</v>
      </c>
      <c r="C4" s="27">
        <v>78.75</v>
      </c>
      <c r="D4" s="27">
        <v>75</v>
      </c>
      <c r="E4" s="27">
        <v>67.14</v>
      </c>
      <c r="F4" s="27">
        <v>68.75</v>
      </c>
      <c r="G4" s="27">
        <v>89.82</v>
      </c>
      <c r="H4" s="33">
        <f>TTEST(B4:D4,E4:G4,2,2)</f>
        <v>0.52882092490392418</v>
      </c>
      <c r="I4" s="36" t="s">
        <v>331</v>
      </c>
      <c r="J4" s="78" t="s">
        <v>330</v>
      </c>
    </row>
    <row r="5" spans="1:10" ht="15" x14ac:dyDescent="0.25">
      <c r="A5" s="8"/>
      <c r="B5" s="4"/>
      <c r="C5" s="4"/>
      <c r="D5" s="4"/>
      <c r="E5" s="4"/>
      <c r="F5" s="4"/>
      <c r="G5" s="4"/>
      <c r="H5" s="2"/>
      <c r="I5" s="59"/>
      <c r="J5" s="60"/>
    </row>
    <row r="6" spans="1:10" ht="15" x14ac:dyDescent="0.25">
      <c r="A6" s="37" t="s">
        <v>553</v>
      </c>
      <c r="B6" s="110" t="s">
        <v>401</v>
      </c>
      <c r="C6" s="110"/>
      <c r="D6" s="110"/>
      <c r="E6" s="110"/>
      <c r="F6" s="110"/>
      <c r="G6" s="116"/>
      <c r="H6" s="2"/>
      <c r="I6" s="2"/>
      <c r="J6" s="2"/>
    </row>
    <row r="7" spans="1:10" ht="15" x14ac:dyDescent="0.25">
      <c r="A7" s="68"/>
      <c r="B7" s="108" t="s">
        <v>423</v>
      </c>
      <c r="C7" s="108"/>
      <c r="D7" s="108"/>
      <c r="E7" s="108" t="s">
        <v>424</v>
      </c>
      <c r="F7" s="108"/>
      <c r="G7" s="114"/>
      <c r="H7" s="2"/>
      <c r="I7" s="2"/>
      <c r="J7" s="2"/>
    </row>
    <row r="8" spans="1:10" ht="15" x14ac:dyDescent="0.25">
      <c r="A8" s="8" t="s">
        <v>384</v>
      </c>
      <c r="B8" s="4">
        <v>4.3499999999999996</v>
      </c>
      <c r="C8" s="4">
        <v>2.02</v>
      </c>
      <c r="D8" s="4">
        <v>3.87</v>
      </c>
      <c r="E8" s="4">
        <v>4.88</v>
      </c>
      <c r="F8" s="4">
        <v>6.53</v>
      </c>
      <c r="G8" s="15">
        <v>7.25</v>
      </c>
      <c r="H8" s="2"/>
      <c r="I8" s="2"/>
      <c r="J8" s="2"/>
    </row>
    <row r="9" spans="1:10" ht="15" x14ac:dyDescent="0.25">
      <c r="A9" s="8" t="s">
        <v>385</v>
      </c>
      <c r="B9" s="4">
        <v>4.87</v>
      </c>
      <c r="C9" s="4">
        <v>6.56</v>
      </c>
      <c r="D9" s="4">
        <v>4.21</v>
      </c>
      <c r="E9" s="4">
        <v>17.21</v>
      </c>
      <c r="F9" s="4">
        <v>19.010000000000002</v>
      </c>
      <c r="G9" s="15">
        <v>16.82</v>
      </c>
      <c r="H9" s="2"/>
      <c r="I9" s="2"/>
      <c r="J9" s="2"/>
    </row>
    <row r="10" spans="1:10" ht="15" x14ac:dyDescent="0.25">
      <c r="A10" s="12" t="s">
        <v>386</v>
      </c>
      <c r="B10" s="27">
        <v>5.42</v>
      </c>
      <c r="C10" s="27">
        <v>5.21</v>
      </c>
      <c r="D10" s="27">
        <v>7.89</v>
      </c>
      <c r="E10" s="27">
        <v>20.39</v>
      </c>
      <c r="F10" s="27">
        <v>23.45</v>
      </c>
      <c r="G10" s="84">
        <v>22.21</v>
      </c>
      <c r="H10" s="2"/>
      <c r="I10" s="2"/>
      <c r="J10" s="2"/>
    </row>
    <row r="11" spans="1:10" ht="15" x14ac:dyDescent="0.25">
      <c r="A11" s="2"/>
      <c r="B11" s="4"/>
      <c r="C11" s="4"/>
      <c r="D11" s="4"/>
      <c r="E11" s="4"/>
      <c r="F11" s="4"/>
      <c r="G11" s="4"/>
      <c r="H11" s="2"/>
      <c r="I11" s="2"/>
      <c r="J11" s="2"/>
    </row>
    <row r="12" spans="1:10" ht="15" x14ac:dyDescent="0.25">
      <c r="A12" s="37" t="s">
        <v>554</v>
      </c>
      <c r="B12" s="110" t="s">
        <v>400</v>
      </c>
      <c r="C12" s="110"/>
      <c r="D12" s="116"/>
      <c r="E12" s="4"/>
      <c r="F12" s="4"/>
      <c r="G12" s="4"/>
      <c r="H12" s="2"/>
      <c r="I12" s="2"/>
      <c r="J12" s="2"/>
    </row>
    <row r="13" spans="1:10" ht="15" x14ac:dyDescent="0.25">
      <c r="A13" s="8" t="s">
        <v>423</v>
      </c>
      <c r="B13" s="4">
        <v>497.81909999999999</v>
      </c>
      <c r="C13" s="4">
        <v>438.15</v>
      </c>
      <c r="D13" s="15">
        <v>438.15</v>
      </c>
      <c r="E13" s="4"/>
      <c r="F13" s="4"/>
      <c r="G13" s="4"/>
      <c r="H13" s="2"/>
      <c r="I13" s="2"/>
      <c r="J13" s="2"/>
    </row>
    <row r="14" spans="1:10" ht="15" x14ac:dyDescent="0.25">
      <c r="A14" s="12" t="s">
        <v>424</v>
      </c>
      <c r="B14" s="27">
        <v>40.375239999999998</v>
      </c>
      <c r="C14" s="27">
        <v>39.582599999999999</v>
      </c>
      <c r="D14" s="84">
        <v>27.552679999999999</v>
      </c>
      <c r="E14" s="4"/>
      <c r="F14" s="4"/>
      <c r="G14" s="4"/>
      <c r="H14" s="2"/>
      <c r="I14" s="2"/>
      <c r="J14" s="2"/>
    </row>
    <row r="16" spans="1:10" x14ac:dyDescent="0.2">
      <c r="A16" s="99" t="s">
        <v>555</v>
      </c>
      <c r="B16" s="119" t="s">
        <v>481</v>
      </c>
      <c r="C16" s="119"/>
      <c r="D16" s="119"/>
      <c r="E16" s="104" t="s">
        <v>512</v>
      </c>
      <c r="F16" s="105" t="s">
        <v>483</v>
      </c>
    </row>
    <row r="17" spans="1:6" x14ac:dyDescent="0.2">
      <c r="A17" s="100" t="s">
        <v>403</v>
      </c>
      <c r="B17" s="4">
        <v>6.79</v>
      </c>
      <c r="C17" s="4">
        <v>8.67</v>
      </c>
      <c r="D17" s="4">
        <v>8.33</v>
      </c>
      <c r="E17" s="85" t="s">
        <v>513</v>
      </c>
      <c r="F17" s="101" t="s">
        <v>504</v>
      </c>
    </row>
    <row r="18" spans="1:6" x14ac:dyDescent="0.2">
      <c r="A18" s="102" t="s">
        <v>438</v>
      </c>
      <c r="B18" s="27">
        <v>67.62</v>
      </c>
      <c r="C18" s="27">
        <v>38.33</v>
      </c>
      <c r="D18" s="27">
        <v>45.89</v>
      </c>
      <c r="E18" s="87" t="s">
        <v>514</v>
      </c>
      <c r="F18" s="103" t="s">
        <v>505</v>
      </c>
    </row>
  </sheetData>
  <mergeCells count="8">
    <mergeCell ref="B16:D16"/>
    <mergeCell ref="B6:G6"/>
    <mergeCell ref="B2:D2"/>
    <mergeCell ref="E2:G2"/>
    <mergeCell ref="B1:G1"/>
    <mergeCell ref="B12:D12"/>
    <mergeCell ref="B7:D7"/>
    <mergeCell ref="E7:G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fig.2</vt:lpstr>
      <vt:lpstr>fig.3</vt:lpstr>
      <vt:lpstr>fig.4</vt:lpstr>
      <vt:lpstr>fig.5.</vt:lpstr>
      <vt:lpstr>fig.6</vt:lpstr>
      <vt:lpstr>figs.1</vt:lpstr>
      <vt:lpstr>figs.2</vt:lpstr>
      <vt:lpstr>figs.6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Qiujin Guo</cp:lastModifiedBy>
  <dcterms:created xsi:type="dcterms:W3CDTF">2015-06-05T18:17:20Z</dcterms:created>
  <dcterms:modified xsi:type="dcterms:W3CDTF">2026-03-25T02:17:00Z</dcterms:modified>
</cp:coreProperties>
</file>