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lbin/Downloads/"/>
    </mc:Choice>
  </mc:AlternateContent>
  <xr:revisionPtr revIDLastSave="0" documentId="8_{F1EAA5E3-4440-9B44-A5B6-FA7B8E77AEDA}" xr6:coauthVersionLast="47" xr6:coauthVersionMax="47" xr10:uidLastSave="{00000000-0000-0000-0000-000000000000}"/>
  <bookViews>
    <workbookView xWindow="1840" yWindow="500" windowWidth="35900" windowHeight="19560" activeTab="3" xr2:uid="{00000000-000D-0000-FFFF-FFFF00000000}"/>
  </bookViews>
  <sheets>
    <sheet name="Fig. 2 Stability" sheetId="19" r:id="rId1"/>
    <sheet name="Fig. 2 Viability" sheetId="20" r:id="rId2"/>
    <sheet name="Fig. 3a" sheetId="22" r:id="rId3"/>
    <sheet name="Fig. 3b" sheetId="23" r:id="rId4"/>
    <sheet name="Fig. 4" sheetId="2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4" i="22" l="1"/>
  <c r="AQ45" i="22" s="1"/>
  <c r="AJ44" i="22"/>
  <c r="AJ45" i="22" s="1"/>
  <c r="AC44" i="22"/>
  <c r="AC45" i="22" s="1"/>
  <c r="V44" i="22"/>
  <c r="V45" i="22" s="1"/>
  <c r="O44" i="22"/>
  <c r="O45" i="22" s="1"/>
  <c r="D45" i="22"/>
  <c r="E45" i="22"/>
  <c r="F45" i="22"/>
  <c r="G45" i="22"/>
  <c r="H45" i="22"/>
  <c r="H44" i="22"/>
  <c r="K11" i="25"/>
  <c r="K10" i="25"/>
  <c r="K9" i="25"/>
  <c r="H11" i="25"/>
  <c r="H9" i="25"/>
  <c r="E9" i="25"/>
  <c r="E11" i="25"/>
  <c r="M9" i="25"/>
  <c r="M11" i="25"/>
  <c r="K8" i="25"/>
  <c r="H8" i="25"/>
  <c r="E8" i="25"/>
  <c r="H10" i="25"/>
  <c r="E10" i="25"/>
  <c r="K7" i="25"/>
  <c r="H7" i="25"/>
  <c r="E7" i="25"/>
  <c r="K8" i="20"/>
  <c r="K9" i="20"/>
  <c r="M9" i="20" s="1"/>
  <c r="K10" i="20"/>
  <c r="K11" i="20"/>
  <c r="K12" i="20"/>
  <c r="M12" i="20" s="1"/>
  <c r="K7" i="20"/>
  <c r="H8" i="20"/>
  <c r="H9" i="20"/>
  <c r="H10" i="20"/>
  <c r="H11" i="20"/>
  <c r="M11" i="20" s="1"/>
  <c r="H12" i="20"/>
  <c r="H7" i="20"/>
  <c r="E8" i="20"/>
  <c r="E9" i="20"/>
  <c r="L9" i="20" s="1"/>
  <c r="E10" i="20"/>
  <c r="M10" i="20" s="1"/>
  <c r="E11" i="20"/>
  <c r="E12" i="20"/>
  <c r="E7" i="20"/>
  <c r="M7" i="20" s="1"/>
  <c r="M8" i="20"/>
  <c r="K14" i="19"/>
  <c r="H14" i="19"/>
  <c r="E14" i="19"/>
  <c r="K13" i="19"/>
  <c r="H13" i="19"/>
  <c r="E13" i="19"/>
  <c r="K12" i="19"/>
  <c r="H12" i="19"/>
  <c r="E12" i="19"/>
  <c r="K11" i="19"/>
  <c r="H11" i="19"/>
  <c r="E11" i="19"/>
  <c r="K9" i="19"/>
  <c r="H9" i="19"/>
  <c r="E9" i="19"/>
  <c r="K10" i="19"/>
  <c r="H10" i="19"/>
  <c r="E10" i="19"/>
  <c r="L14" i="23"/>
  <c r="I14" i="23"/>
  <c r="F14" i="23"/>
  <c r="L15" i="23"/>
  <c r="I15" i="23"/>
  <c r="F15" i="23"/>
  <c r="L17" i="23"/>
  <c r="I17" i="23"/>
  <c r="F17" i="23"/>
  <c r="M17" i="23" s="1"/>
  <c r="L16" i="23"/>
  <c r="I16" i="23"/>
  <c r="F16" i="23"/>
  <c r="N16" i="23" s="1"/>
  <c r="L12" i="23"/>
  <c r="I12" i="23"/>
  <c r="F12" i="23"/>
  <c r="L13" i="23"/>
  <c r="I13" i="23"/>
  <c r="F13" i="23"/>
  <c r="N13" i="23" l="1"/>
  <c r="N15" i="23"/>
  <c r="M15" i="23"/>
  <c r="M16" i="23"/>
  <c r="N12" i="23"/>
  <c r="N14" i="23"/>
  <c r="M13" i="23"/>
  <c r="M14" i="23"/>
  <c r="M12" i="23"/>
  <c r="N17" i="23"/>
  <c r="Z45" i="22"/>
  <c r="AA45" i="22"/>
  <c r="AN45" i="22"/>
  <c r="AM45" i="22"/>
  <c r="AP45" i="22"/>
  <c r="AO45" i="22"/>
  <c r="AF45" i="22"/>
  <c r="AH45" i="22"/>
  <c r="AI45" i="22"/>
  <c r="AG45" i="22"/>
  <c r="Y45" i="22"/>
  <c r="AB45" i="22"/>
  <c r="R45" i="22"/>
  <c r="S45" i="22"/>
  <c r="T45" i="22"/>
  <c r="U45" i="22"/>
  <c r="K45" i="22"/>
  <c r="L45" i="22"/>
  <c r="M45" i="22"/>
  <c r="N45" i="22"/>
  <c r="L9" i="25"/>
  <c r="L11" i="25"/>
  <c r="M8" i="25"/>
  <c r="L10" i="25"/>
  <c r="M7" i="25"/>
  <c r="M10" i="25"/>
  <c r="L8" i="25"/>
  <c r="L7" i="25"/>
  <c r="M13" i="19"/>
  <c r="L11" i="20"/>
  <c r="L10" i="20"/>
  <c r="L12" i="20"/>
  <c r="L7" i="20"/>
  <c r="L8" i="20"/>
  <c r="M9" i="19"/>
  <c r="M11" i="19"/>
  <c r="M10" i="19"/>
  <c r="M14" i="19"/>
  <c r="L11" i="19"/>
  <c r="M12" i="19"/>
  <c r="L13" i="19"/>
  <c r="L9" i="19"/>
  <c r="L12" i="19"/>
  <c r="L10" i="19"/>
  <c r="L14" i="19"/>
</calcChain>
</file>

<file path=xl/sharedStrings.xml><?xml version="1.0" encoding="utf-8"?>
<sst xmlns="http://schemas.openxmlformats.org/spreadsheetml/2006/main" count="398" uniqueCount="59">
  <si>
    <t>HR</t>
  </si>
  <si>
    <t>NHEJ</t>
  </si>
  <si>
    <t>Unrearranged</t>
  </si>
  <si>
    <t>Aneuploid</t>
  </si>
  <si>
    <t>Centromere</t>
  </si>
  <si>
    <t>Concentration at t0</t>
  </si>
  <si>
    <t>Concentration at t24</t>
  </si>
  <si>
    <t>Replicate 1</t>
  </si>
  <si>
    <t>Replicate 2</t>
  </si>
  <si>
    <t>Replicate 3</t>
  </si>
  <si>
    <t>Minimal</t>
  </si>
  <si>
    <t>CDEIII^R</t>
  </si>
  <si>
    <t>CDEIII^{R56}</t>
  </si>
  <si>
    <t>Full</t>
  </si>
  <si>
    <t>CDEIII^{R19}</t>
  </si>
  <si>
    <t>CDEIIIR19</t>
  </si>
  <si>
    <t>Full, yta7Δ</t>
  </si>
  <si>
    <t>Mean Normalized</t>
  </si>
  <si>
    <t>CDEIL75</t>
  </si>
  <si>
    <t>CDEIIIR113</t>
  </si>
  <si>
    <t>CDEIIIR56</t>
  </si>
  <si>
    <t>Replicate 1 Normalized</t>
  </si>
  <si>
    <t>Replicate 2 Normalized</t>
  </si>
  <si>
    <t>Replicate 3 Normalized</t>
  </si>
  <si>
    <t>SD Normalized</t>
  </si>
  <si>
    <t>Concentrations are given in ng/uL. Normalization was done by finding the ratio of t24 concentration to the t0 concentration. Average and standard deviation represent the statistics of the replicates after normalization.</t>
  </si>
  <si>
    <t>Statistics of Normalized Values</t>
  </si>
  <si>
    <t>Fig. 3a Raw data of endpoint analysis</t>
  </si>
  <si>
    <t>Statistics</t>
  </si>
  <si>
    <t>CDEI^L75</t>
  </si>
  <si>
    <t>YCAU CFU Count</t>
  </si>
  <si>
    <t>YPD CFU Count</t>
  </si>
  <si>
    <t>Stability (%)</t>
  </si>
  <si>
    <t>Stability Average (%)</t>
  </si>
  <si>
    <t>Stability Standard Deviation (%)</t>
  </si>
  <si>
    <t>Dicentric viabilities were determined by dividing the number of CFUs on YPD with the number of CFUs on YPG and converting to a percent.</t>
  </si>
  <si>
    <t>YPG CFU Count</t>
  </si>
  <si>
    <t>Viability Average (%)</t>
  </si>
  <si>
    <t>Viability Standard Deviation (%)</t>
  </si>
  <si>
    <t>CDEL75</t>
  </si>
  <si>
    <t>Viability (%)</t>
  </si>
  <si>
    <t>Plasmid stabilities were determined by dividing the number of CFUs on YCAU with the number of CFUs on YPD and converting to a percent. P-values were determined using unpaired t-test.</t>
  </si>
  <si>
    <t xml:space="preserve"> P-values were determined using unpaired t-test. Each cell represents the pairwise p-value.</t>
  </si>
  <si>
    <t>Fig. 2 Raw data of stability counts and pairwise p-value comparison.</t>
  </si>
  <si>
    <t>Fig. 2 Raw data of viability counts and pairwise p-value comparison.</t>
  </si>
  <si>
    <t>Fig. 3b Raw data of concentrations of GALCEN amplicon.</t>
  </si>
  <si>
    <t>Fig. 4 Raw data of viability counts and pairwise p-value comparison.</t>
  </si>
  <si>
    <t>Dicentric viabilities were determined by dividing the number of CFUs on YPD with the number of CFUs on YPG and converting to a percent. * are from Fig. 2 data.</t>
  </si>
  <si>
    <t>CDEIIIR19, yta7Δ</t>
  </si>
  <si>
    <t>Colony #</t>
  </si>
  <si>
    <t>eCEN</t>
  </si>
  <si>
    <t>GALCEN</t>
  </si>
  <si>
    <t>Rearrangement</t>
  </si>
  <si>
    <t>Reciprocal</t>
  </si>
  <si>
    <t>Repair Event</t>
  </si>
  <si>
    <r>
      <t xml:space="preserve">Endpoint analysis and scoring was completed as described in </t>
    </r>
    <r>
      <rPr>
        <b/>
        <sz val="14"/>
        <color theme="1"/>
        <rFont val="Calibri"/>
        <family val="2"/>
        <scheme val="minor"/>
      </rPr>
      <t>Methods</t>
    </r>
    <r>
      <rPr>
        <sz val="14"/>
        <color theme="1"/>
        <rFont val="Calibri"/>
        <family val="2"/>
        <scheme val="minor"/>
      </rPr>
      <t>.</t>
    </r>
  </si>
  <si>
    <t>Count</t>
  </si>
  <si>
    <t>Percentage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</si>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</sst>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6" fillId="0" borderId="0" xfId="0" applyFont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17" xfId="0" applyFont="1" applyBorder="1"/>
    <xf numFmtId="0" fontId="1" fillId="0" borderId="19" xfId="0" applyFont="1" applyBorder="1"/>
    <xf numFmtId="0" fontId="0" fillId="3" borderId="0" xfId="0" applyFill="1" applyAlignment="1">
      <alignment horizontal="center"/>
    </xf>
    <xf numFmtId="0" fontId="6" fillId="0" borderId="0" xfId="0" applyFont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F5BE-109C-0047-B80A-12C451ACF808}">
  <dimension ref="B2:M25"/>
  <sheetViews>
    <sheetView topLeftCell="A2" workbookViewId="0">
      <selection activeCell="B16" sqref="B16:H17"/>
    </sheetView>
  </sheetViews>
  <sheetFormatPr baseColWidth="10" defaultRowHeight="15" x14ac:dyDescent="0.2"/>
  <cols>
    <col min="3" max="3" width="18" bestFit="1" customWidth="1"/>
    <col min="4" max="4" width="19" bestFit="1" customWidth="1"/>
    <col min="5" max="5" width="16.33203125" bestFit="1" customWidth="1"/>
    <col min="6" max="6" width="18" bestFit="1" customWidth="1"/>
    <col min="7" max="7" width="19" bestFit="1" customWidth="1"/>
    <col min="8" max="8" width="16.33203125" bestFit="1" customWidth="1"/>
    <col min="9" max="9" width="18" bestFit="1" customWidth="1"/>
    <col min="10" max="10" width="19" bestFit="1" customWidth="1"/>
    <col min="11" max="11" width="16.33203125" bestFit="1" customWidth="1"/>
    <col min="12" max="12" width="16.5" bestFit="1" customWidth="1"/>
    <col min="13" max="13" width="25.33203125" bestFit="1" customWidth="1"/>
  </cols>
  <sheetData>
    <row r="2" spans="2:13" ht="34" x14ac:dyDescent="0.4">
      <c r="B2" s="3" t="s">
        <v>43</v>
      </c>
    </row>
    <row r="3" spans="2:13" x14ac:dyDescent="0.2">
      <c r="B3" s="55" t="s">
        <v>41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2:13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6" spans="2:13" ht="16" thickBot="1" x14ac:dyDescent="0.25"/>
    <row r="7" spans="2:13" ht="16" thickBot="1" x14ac:dyDescent="0.25">
      <c r="B7" s="2"/>
      <c r="C7" s="56" t="s">
        <v>7</v>
      </c>
      <c r="D7" s="57"/>
      <c r="E7" s="58"/>
      <c r="F7" s="56" t="s">
        <v>8</v>
      </c>
      <c r="G7" s="57"/>
      <c r="H7" s="58"/>
      <c r="I7" s="56" t="s">
        <v>9</v>
      </c>
      <c r="J7" s="57"/>
      <c r="K7" s="58"/>
      <c r="L7" s="56" t="s">
        <v>28</v>
      </c>
      <c r="M7" s="58"/>
    </row>
    <row r="8" spans="2:13" ht="16" thickBot="1" x14ac:dyDescent="0.25">
      <c r="B8" s="4" t="s">
        <v>4</v>
      </c>
      <c r="C8" s="5" t="s">
        <v>31</v>
      </c>
      <c r="D8" s="6" t="s">
        <v>30</v>
      </c>
      <c r="E8" s="7" t="s">
        <v>32</v>
      </c>
      <c r="F8" s="5" t="s">
        <v>31</v>
      </c>
      <c r="G8" s="6" t="s">
        <v>30</v>
      </c>
      <c r="H8" s="7" t="s">
        <v>32</v>
      </c>
      <c r="I8" s="5" t="s">
        <v>31</v>
      </c>
      <c r="J8" s="6" t="s">
        <v>30</v>
      </c>
      <c r="K8" s="7" t="s">
        <v>32</v>
      </c>
      <c r="L8" s="5" t="s">
        <v>33</v>
      </c>
      <c r="M8" s="7" t="s">
        <v>34</v>
      </c>
    </row>
    <row r="9" spans="2:13" x14ac:dyDescent="0.2">
      <c r="B9" s="27" t="s">
        <v>29</v>
      </c>
      <c r="C9" s="8">
        <v>449</v>
      </c>
      <c r="D9" s="9">
        <v>187</v>
      </c>
      <c r="E9" s="28">
        <f>D9/C9*100</f>
        <v>41.648106904231625</v>
      </c>
      <c r="F9" s="8">
        <v>1018</v>
      </c>
      <c r="G9" s="9">
        <v>609</v>
      </c>
      <c r="H9" s="28">
        <f>G9/F9*100</f>
        <v>59.823182711198427</v>
      </c>
      <c r="I9" s="29">
        <v>1087</v>
      </c>
      <c r="J9" s="30">
        <v>568</v>
      </c>
      <c r="K9" s="28">
        <f>J9/I9*100</f>
        <v>52.253909843606259</v>
      </c>
      <c r="L9" s="8">
        <f>AVERAGE(E9,H9,K9)</f>
        <v>51.241733153012099</v>
      </c>
      <c r="M9" s="28">
        <f>_xlfn.STDEV.P(E9,H9,K9)</f>
        <v>7.4543822183994219</v>
      </c>
    </row>
    <row r="10" spans="2:13" x14ac:dyDescent="0.2">
      <c r="B10" s="12" t="s">
        <v>10</v>
      </c>
      <c r="C10" s="13">
        <v>266</v>
      </c>
      <c r="D10" s="14">
        <v>111</v>
      </c>
      <c r="E10" s="31">
        <f>D10/C10*100</f>
        <v>41.729323308270679</v>
      </c>
      <c r="F10" s="13">
        <v>1108</v>
      </c>
      <c r="G10" s="14">
        <v>598</v>
      </c>
      <c r="H10" s="31">
        <f>G10/F10*100</f>
        <v>53.971119133574007</v>
      </c>
      <c r="I10" s="13">
        <v>1041</v>
      </c>
      <c r="J10" s="14">
        <v>539</v>
      </c>
      <c r="K10" s="31">
        <f>J10/I10*100</f>
        <v>51.777137367915472</v>
      </c>
      <c r="L10" s="13">
        <f>AVERAGE(E10,H10,K10)</f>
        <v>49.159193269920053</v>
      </c>
      <c r="M10" s="31">
        <f>_xlfn.STDEV.P(E10,H10,K10)</f>
        <v>5.3295162214641874</v>
      </c>
    </row>
    <row r="11" spans="2:13" x14ac:dyDescent="0.2">
      <c r="B11" s="17" t="s">
        <v>14</v>
      </c>
      <c r="C11" s="18">
        <v>245</v>
      </c>
      <c r="D11" s="2">
        <v>137</v>
      </c>
      <c r="E11" s="32">
        <f t="shared" ref="E11:E14" si="0">D11/C11*100</f>
        <v>55.91836734693878</v>
      </c>
      <c r="F11" s="18">
        <v>1484</v>
      </c>
      <c r="G11" s="2">
        <v>1098</v>
      </c>
      <c r="H11" s="32">
        <f t="shared" ref="H11:H14" si="1">G11/F11*100</f>
        <v>73.989218328840963</v>
      </c>
      <c r="I11" s="18">
        <v>1442</v>
      </c>
      <c r="J11" s="2">
        <v>1069</v>
      </c>
      <c r="K11" s="32">
        <f t="shared" ref="K11:K14" si="2">J11/I11*100</f>
        <v>74.133148404993065</v>
      </c>
      <c r="L11" s="18">
        <f t="shared" ref="L11:L14" si="3">AVERAGE(E11,H11,K11)</f>
        <v>68.013578026924264</v>
      </c>
      <c r="M11" s="32">
        <f>_xlfn.STDEV.P(E11,H11,K11)</f>
        <v>8.552807336839134</v>
      </c>
    </row>
    <row r="12" spans="2:13" x14ac:dyDescent="0.2">
      <c r="B12" s="12" t="s">
        <v>12</v>
      </c>
      <c r="C12" s="13">
        <v>447</v>
      </c>
      <c r="D12" s="14">
        <v>311</v>
      </c>
      <c r="E12" s="31">
        <f t="shared" si="0"/>
        <v>69.574944071588362</v>
      </c>
      <c r="F12" s="13">
        <v>903</v>
      </c>
      <c r="G12" s="14">
        <v>874</v>
      </c>
      <c r="H12" s="31">
        <f t="shared" si="1"/>
        <v>96.788482834994454</v>
      </c>
      <c r="I12" s="13">
        <v>1059</v>
      </c>
      <c r="J12" s="14">
        <v>826</v>
      </c>
      <c r="K12" s="31">
        <f t="shared" si="2"/>
        <v>77.998111425873461</v>
      </c>
      <c r="L12" s="13">
        <f t="shared" si="3"/>
        <v>81.453846110818759</v>
      </c>
      <c r="M12" s="31">
        <f t="shared" ref="M12" si="4">_xlfn.STDEV.P(E12,H12,K12)</f>
        <v>11.375434047877066</v>
      </c>
    </row>
    <row r="13" spans="2:13" x14ac:dyDescent="0.2">
      <c r="B13" s="17" t="s">
        <v>11</v>
      </c>
      <c r="C13" s="18">
        <v>684</v>
      </c>
      <c r="D13" s="2">
        <v>422</v>
      </c>
      <c r="E13" s="32">
        <f t="shared" si="0"/>
        <v>61.695906432748536</v>
      </c>
      <c r="F13" s="18">
        <v>974</v>
      </c>
      <c r="G13" s="2">
        <v>696</v>
      </c>
      <c r="H13" s="32">
        <f t="shared" si="1"/>
        <v>71.457905544147849</v>
      </c>
      <c r="I13" s="18">
        <v>1112</v>
      </c>
      <c r="J13" s="2">
        <v>728</v>
      </c>
      <c r="K13" s="32">
        <f t="shared" si="2"/>
        <v>65.467625899280577</v>
      </c>
      <c r="L13" s="18">
        <f t="shared" si="3"/>
        <v>66.207145958725661</v>
      </c>
      <c r="M13" s="32">
        <f>_xlfn.STDEV.P(E13,H13,K13)</f>
        <v>4.0194795767181501</v>
      </c>
    </row>
    <row r="14" spans="2:13" ht="16" thickBot="1" x14ac:dyDescent="0.25">
      <c r="B14" s="21" t="s">
        <v>13</v>
      </c>
      <c r="C14" s="22">
        <v>233</v>
      </c>
      <c r="D14" s="23">
        <v>131</v>
      </c>
      <c r="E14" s="33">
        <f t="shared" si="0"/>
        <v>56.223175965665241</v>
      </c>
      <c r="F14" s="22">
        <v>1755</v>
      </c>
      <c r="G14" s="23">
        <v>1256</v>
      </c>
      <c r="H14" s="33">
        <f t="shared" si="1"/>
        <v>71.566951566951559</v>
      </c>
      <c r="I14" s="22">
        <v>1621</v>
      </c>
      <c r="J14" s="23">
        <v>1294</v>
      </c>
      <c r="K14" s="33">
        <f t="shared" si="2"/>
        <v>79.827267119062313</v>
      </c>
      <c r="L14" s="22">
        <f t="shared" si="3"/>
        <v>69.205798217226359</v>
      </c>
      <c r="M14" s="33">
        <f>_xlfn.STDEV.P(E14,H14,K14)</f>
        <v>9.7798965110461467</v>
      </c>
    </row>
    <row r="16" spans="2:13" x14ac:dyDescent="0.2">
      <c r="B16" s="66" t="s">
        <v>42</v>
      </c>
      <c r="C16" s="66"/>
      <c r="D16" s="66"/>
      <c r="E16" s="66"/>
      <c r="F16" s="66"/>
      <c r="G16" s="66"/>
      <c r="H16" s="66"/>
    </row>
    <row r="17" spans="2:8" x14ac:dyDescent="0.2">
      <c r="B17" s="66"/>
      <c r="C17" s="66"/>
      <c r="D17" s="66"/>
      <c r="E17" s="66"/>
      <c r="F17" s="66"/>
      <c r="G17" s="66"/>
      <c r="H17" s="66"/>
    </row>
    <row r="18" spans="2:8" ht="15" customHeight="1" thickBot="1" x14ac:dyDescent="0.3">
      <c r="B18" s="26"/>
      <c r="C18" s="26"/>
      <c r="D18" s="26"/>
      <c r="E18" s="26"/>
      <c r="F18" s="26"/>
      <c r="G18" s="26"/>
      <c r="H18" s="26"/>
    </row>
    <row r="19" spans="2:8" ht="15" customHeight="1" x14ac:dyDescent="0.25">
      <c r="B19" s="51"/>
      <c r="C19" s="49" t="s">
        <v>18</v>
      </c>
      <c r="D19" s="49" t="s">
        <v>10</v>
      </c>
      <c r="E19" s="49" t="s">
        <v>15</v>
      </c>
      <c r="F19" s="49" t="s">
        <v>20</v>
      </c>
      <c r="G19" s="49" t="s">
        <v>19</v>
      </c>
      <c r="H19" s="50" t="s">
        <v>13</v>
      </c>
    </row>
    <row r="20" spans="2:8" x14ac:dyDescent="0.2">
      <c r="B20" s="47" t="s">
        <v>18</v>
      </c>
      <c r="C20" s="42">
        <v>1</v>
      </c>
      <c r="D20" s="41">
        <v>0.76559278748266824</v>
      </c>
      <c r="E20" s="41">
        <v>0.10605227681776229</v>
      </c>
      <c r="F20" s="41">
        <v>4.2634167620140745E-2</v>
      </c>
      <c r="G20" s="41">
        <v>8.5796605231459599E-2</v>
      </c>
      <c r="H20" s="44">
        <v>0.11261337598565228</v>
      </c>
    </row>
    <row r="21" spans="2:8" ht="15" customHeight="1" x14ac:dyDescent="0.2">
      <c r="B21" s="47" t="s">
        <v>10</v>
      </c>
      <c r="C21" s="41">
        <v>0.76559278748266824</v>
      </c>
      <c r="D21" s="42">
        <v>1</v>
      </c>
      <c r="E21" s="41">
        <v>6.8817093777131258E-2</v>
      </c>
      <c r="F21" s="41">
        <v>3.9282376583480258E-2</v>
      </c>
      <c r="G21" s="41">
        <v>2.5486510667819269E-2</v>
      </c>
      <c r="H21" s="44">
        <v>8.1810967660299147E-2</v>
      </c>
    </row>
    <row r="22" spans="2:8" ht="15" customHeight="1" x14ac:dyDescent="0.2">
      <c r="B22" s="47" t="s">
        <v>15</v>
      </c>
      <c r="C22" s="41">
        <v>0.39503769213694606</v>
      </c>
      <c r="D22" s="41">
        <v>6.8817093777131258E-2</v>
      </c>
      <c r="E22" s="42">
        <v>1</v>
      </c>
      <c r="F22" s="41">
        <v>0.25767224469579714</v>
      </c>
      <c r="G22" s="41">
        <v>0.80533632533038524</v>
      </c>
      <c r="H22" s="44">
        <v>0.90311487907951127</v>
      </c>
    </row>
    <row r="23" spans="2:8" x14ac:dyDescent="0.2">
      <c r="B23" s="47" t="s">
        <v>20</v>
      </c>
      <c r="C23" s="41">
        <v>4.2634167620140745E-2</v>
      </c>
      <c r="D23" s="41">
        <v>3.9282376583480258E-2</v>
      </c>
      <c r="E23" s="41">
        <v>0.25767224469579714</v>
      </c>
      <c r="F23" s="42">
        <v>1</v>
      </c>
      <c r="G23" s="41">
        <v>0.19028013103392152</v>
      </c>
      <c r="H23" s="44">
        <v>0.31386096179549478</v>
      </c>
    </row>
    <row r="24" spans="2:8" x14ac:dyDescent="0.2">
      <c r="B24" s="47" t="s">
        <v>19</v>
      </c>
      <c r="C24" s="41">
        <v>8.5796605231459599E-2</v>
      </c>
      <c r="D24" s="41">
        <v>2.5486510667819269E-2</v>
      </c>
      <c r="E24" s="41">
        <v>0.80533632533038524</v>
      </c>
      <c r="F24" s="41">
        <v>0.19028013103392152</v>
      </c>
      <c r="G24" s="42">
        <v>1</v>
      </c>
      <c r="H24" s="44">
        <v>0.7184111295057285</v>
      </c>
    </row>
    <row r="25" spans="2:8" ht="16" thickBot="1" x14ac:dyDescent="0.25">
      <c r="B25" s="48" t="s">
        <v>13</v>
      </c>
      <c r="C25" s="45">
        <v>0.11261337598565228</v>
      </c>
      <c r="D25" s="45">
        <v>8.1810967660299147E-2</v>
      </c>
      <c r="E25" s="45">
        <v>0.90311487907951127</v>
      </c>
      <c r="F25" s="45">
        <v>0.31386096179549478</v>
      </c>
      <c r="G25" s="45">
        <v>0.7184111295057285</v>
      </c>
      <c r="H25" s="46">
        <v>1</v>
      </c>
    </row>
  </sheetData>
  <mergeCells count="6">
    <mergeCell ref="B16:H17"/>
    <mergeCell ref="B3:M4"/>
    <mergeCell ref="C7:E7"/>
    <mergeCell ref="F7:H7"/>
    <mergeCell ref="I7:K7"/>
    <mergeCell ref="L7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B6EC-BA7C-804B-90F7-D86508044888}">
  <dimension ref="B1:M23"/>
  <sheetViews>
    <sheetView workbookViewId="0">
      <selection activeCell="D23" sqref="D23"/>
    </sheetView>
  </sheetViews>
  <sheetFormatPr baseColWidth="10" defaultRowHeight="15" x14ac:dyDescent="0.2"/>
  <cols>
    <col min="2" max="2" width="17.83203125" customWidth="1"/>
    <col min="3" max="3" width="12.5" bestFit="1" customWidth="1"/>
    <col min="4" max="4" width="13.5" bestFit="1" customWidth="1"/>
    <col min="5" max="5" width="12.1640625" bestFit="1" customWidth="1"/>
    <col min="6" max="6" width="12.5" bestFit="1" customWidth="1"/>
    <col min="7" max="7" width="13.5" bestFit="1" customWidth="1"/>
    <col min="8" max="8" width="12.1640625" bestFit="1" customWidth="1"/>
    <col min="9" max="9" width="12.5" bestFit="1" customWidth="1"/>
    <col min="10" max="10" width="13.5" bestFit="1" customWidth="1"/>
    <col min="11" max="11" width="12.1640625" bestFit="1" customWidth="1"/>
    <col min="12" max="12" width="16.5" bestFit="1" customWidth="1"/>
    <col min="13" max="13" width="27" customWidth="1"/>
  </cols>
  <sheetData>
    <row r="1" spans="2:13" ht="34" x14ac:dyDescent="0.4">
      <c r="B1" s="3" t="s">
        <v>44</v>
      </c>
    </row>
    <row r="2" spans="2:13" x14ac:dyDescent="0.2">
      <c r="B2" s="55" t="s">
        <v>35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2:13" x14ac:dyDescent="0.2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2:13" ht="16" thickBot="1" x14ac:dyDescent="0.25"/>
    <row r="5" spans="2:13" ht="16" thickBot="1" x14ac:dyDescent="0.25">
      <c r="B5" s="2"/>
      <c r="C5" s="56" t="s">
        <v>7</v>
      </c>
      <c r="D5" s="57"/>
      <c r="E5" s="58"/>
      <c r="F5" s="56" t="s">
        <v>8</v>
      </c>
      <c r="G5" s="57"/>
      <c r="H5" s="58"/>
      <c r="I5" s="56" t="s">
        <v>9</v>
      </c>
      <c r="J5" s="57"/>
      <c r="K5" s="58"/>
      <c r="L5" s="56" t="s">
        <v>28</v>
      </c>
      <c r="M5" s="58"/>
    </row>
    <row r="6" spans="2:13" ht="16" thickBot="1" x14ac:dyDescent="0.25">
      <c r="B6" s="4" t="s">
        <v>4</v>
      </c>
      <c r="C6" s="39" t="s">
        <v>31</v>
      </c>
      <c r="D6" s="40" t="s">
        <v>36</v>
      </c>
      <c r="E6" s="38" t="s">
        <v>40</v>
      </c>
      <c r="F6" s="39" t="s">
        <v>31</v>
      </c>
      <c r="G6" s="40" t="s">
        <v>36</v>
      </c>
      <c r="H6" s="38" t="s">
        <v>40</v>
      </c>
      <c r="I6" s="39" t="s">
        <v>31</v>
      </c>
      <c r="J6" s="40" t="s">
        <v>36</v>
      </c>
      <c r="K6" s="38" t="s">
        <v>40</v>
      </c>
      <c r="L6" s="5" t="s">
        <v>37</v>
      </c>
      <c r="M6" s="7" t="s">
        <v>38</v>
      </c>
    </row>
    <row r="7" spans="2:13" x14ac:dyDescent="0.2">
      <c r="B7" s="27" t="s">
        <v>39</v>
      </c>
      <c r="C7" s="8">
        <v>2901</v>
      </c>
      <c r="D7" s="9">
        <v>2761</v>
      </c>
      <c r="E7" s="28">
        <f>C7/D7*100</f>
        <v>105.0706265845708</v>
      </c>
      <c r="F7" s="8">
        <v>2552</v>
      </c>
      <c r="G7" s="9">
        <v>2666</v>
      </c>
      <c r="H7" s="28">
        <f>F7/G7*100</f>
        <v>95.723930982745685</v>
      </c>
      <c r="I7" s="8">
        <v>2238</v>
      </c>
      <c r="J7" s="9">
        <v>2103</v>
      </c>
      <c r="K7" s="28">
        <f>I7/J7*100</f>
        <v>106.41940085592012</v>
      </c>
      <c r="L7" s="9">
        <f>AVERAGE(E7,H7,K7)</f>
        <v>102.40465280774553</v>
      </c>
      <c r="M7" s="28">
        <f>_xlfn.STDEV.P(E7,H7,K7)</f>
        <v>4.755966854807089</v>
      </c>
    </row>
    <row r="8" spans="2:13" x14ac:dyDescent="0.2">
      <c r="B8" s="12" t="s">
        <v>10</v>
      </c>
      <c r="C8" s="13">
        <v>776</v>
      </c>
      <c r="D8" s="14">
        <v>826</v>
      </c>
      <c r="E8" s="31">
        <f t="shared" ref="E8:E12" si="0">C8/D8*100</f>
        <v>93.946731234866832</v>
      </c>
      <c r="F8" s="13">
        <v>752</v>
      </c>
      <c r="G8" s="14">
        <v>826</v>
      </c>
      <c r="H8" s="31">
        <f t="shared" ref="H8:H12" si="1">F8/G8*100</f>
        <v>91.041162227602896</v>
      </c>
      <c r="I8" s="13">
        <v>821</v>
      </c>
      <c r="J8" s="14">
        <v>875</v>
      </c>
      <c r="K8" s="31">
        <f t="shared" ref="K8:K12" si="2">I8/J8*100</f>
        <v>93.828571428571422</v>
      </c>
      <c r="L8" s="14">
        <f>AVERAGE(E8,H8,K8)</f>
        <v>92.93882163034705</v>
      </c>
      <c r="M8" s="31">
        <f>_xlfn.STDEV.P(E8,H8,K8)</f>
        <v>1.3427146238307468</v>
      </c>
    </row>
    <row r="9" spans="2:13" x14ac:dyDescent="0.2">
      <c r="B9" s="17" t="s">
        <v>15</v>
      </c>
      <c r="C9" s="18">
        <v>1177</v>
      </c>
      <c r="D9" s="2">
        <v>3035</v>
      </c>
      <c r="E9" s="32">
        <f t="shared" si="0"/>
        <v>38.780889621087319</v>
      </c>
      <c r="F9" s="18">
        <v>1150</v>
      </c>
      <c r="G9" s="2">
        <v>2871</v>
      </c>
      <c r="H9" s="32">
        <f t="shared" si="1"/>
        <v>40.055729710902128</v>
      </c>
      <c r="I9" s="18">
        <v>1156</v>
      </c>
      <c r="J9" s="2">
        <v>2701</v>
      </c>
      <c r="K9" s="32">
        <f t="shared" si="2"/>
        <v>42.79896334690855</v>
      </c>
      <c r="L9" s="2">
        <f>AVERAGE(E9,H9,K9)</f>
        <v>40.545194226299337</v>
      </c>
      <c r="M9" s="32">
        <f>_xlfn.STDEV.P(E9,H9,K9)</f>
        <v>1.6764865543567582</v>
      </c>
    </row>
    <row r="10" spans="2:13" x14ac:dyDescent="0.2">
      <c r="B10" s="12" t="s">
        <v>20</v>
      </c>
      <c r="C10" s="13">
        <v>1055</v>
      </c>
      <c r="D10" s="14">
        <v>2394</v>
      </c>
      <c r="E10" s="31">
        <f t="shared" si="0"/>
        <v>44.068504594820382</v>
      </c>
      <c r="F10" s="13">
        <v>1045</v>
      </c>
      <c r="G10" s="14">
        <v>2534</v>
      </c>
      <c r="H10" s="31">
        <f t="shared" si="1"/>
        <v>41.239147592738753</v>
      </c>
      <c r="I10" s="13">
        <v>1066</v>
      </c>
      <c r="J10" s="14">
        <v>2601</v>
      </c>
      <c r="K10" s="31">
        <f t="shared" si="2"/>
        <v>40.984236831987694</v>
      </c>
      <c r="L10" s="14">
        <f t="shared" ref="L10" si="3">AVERAGE(E10,H10,K10)</f>
        <v>42.097296339848945</v>
      </c>
      <c r="M10" s="31">
        <f t="shared" ref="M10" si="4">_xlfn.STDEV.P(E10,H10,K10)</f>
        <v>1.3977342051423391</v>
      </c>
    </row>
    <row r="11" spans="2:13" x14ac:dyDescent="0.2">
      <c r="B11" s="17" t="s">
        <v>19</v>
      </c>
      <c r="C11" s="18">
        <v>1300</v>
      </c>
      <c r="D11" s="2">
        <v>3044</v>
      </c>
      <c r="E11" s="32">
        <f t="shared" si="0"/>
        <v>42.706964520367933</v>
      </c>
      <c r="F11" s="18">
        <v>1250</v>
      </c>
      <c r="G11" s="2">
        <v>3357</v>
      </c>
      <c r="H11" s="32">
        <f t="shared" si="1"/>
        <v>37.235627047959483</v>
      </c>
      <c r="I11" s="18">
        <v>1254</v>
      </c>
      <c r="J11" s="2">
        <v>3748</v>
      </c>
      <c r="K11" s="32">
        <f t="shared" si="2"/>
        <v>33.457844183564568</v>
      </c>
      <c r="L11" s="2">
        <f>AVERAGE(E11,H11,K11)</f>
        <v>37.800145250630663</v>
      </c>
      <c r="M11" s="32">
        <f>_xlfn.STDEV.P(E11,H11,K11)</f>
        <v>3.796978390951391</v>
      </c>
    </row>
    <row r="12" spans="2:13" ht="16" thickBot="1" x14ac:dyDescent="0.25">
      <c r="B12" s="21" t="s">
        <v>13</v>
      </c>
      <c r="C12" s="22">
        <v>972</v>
      </c>
      <c r="D12" s="23">
        <v>2121</v>
      </c>
      <c r="E12" s="33">
        <f t="shared" si="0"/>
        <v>45.827439886845831</v>
      </c>
      <c r="F12" s="22">
        <v>980</v>
      </c>
      <c r="G12" s="23">
        <v>2113</v>
      </c>
      <c r="H12" s="33">
        <f t="shared" si="1"/>
        <v>46.379555134879318</v>
      </c>
      <c r="I12" s="22">
        <v>937</v>
      </c>
      <c r="J12" s="23">
        <v>2148</v>
      </c>
      <c r="K12" s="33">
        <f t="shared" si="2"/>
        <v>43.621973929236503</v>
      </c>
      <c r="L12" s="23">
        <f>AVERAGE(E12,H12,K12)</f>
        <v>45.276322983653891</v>
      </c>
      <c r="M12" s="33">
        <f>_xlfn.STDEV.P(E12,H12,K12)</f>
        <v>1.1913188510124766</v>
      </c>
    </row>
    <row r="14" spans="2:13" x14ac:dyDescent="0.2">
      <c r="B14" s="55" t="s">
        <v>42</v>
      </c>
      <c r="C14" s="55"/>
      <c r="D14" s="55"/>
      <c r="E14" s="55"/>
      <c r="F14" s="55"/>
      <c r="G14" s="55"/>
      <c r="H14" s="55"/>
    </row>
    <row r="15" spans="2:13" x14ac:dyDescent="0.2">
      <c r="B15" s="55"/>
      <c r="C15" s="55"/>
      <c r="D15" s="55"/>
      <c r="E15" s="55"/>
      <c r="F15" s="55"/>
      <c r="G15" s="55"/>
      <c r="H15" s="55"/>
    </row>
    <row r="16" spans="2:13" ht="16" thickBot="1" x14ac:dyDescent="0.25">
      <c r="J16" s="1"/>
    </row>
    <row r="17" spans="2:8" x14ac:dyDescent="0.2">
      <c r="B17" s="43"/>
      <c r="C17" s="49" t="s">
        <v>18</v>
      </c>
      <c r="D17" s="49" t="s">
        <v>10</v>
      </c>
      <c r="E17" s="49" t="s">
        <v>15</v>
      </c>
      <c r="F17" s="49" t="s">
        <v>20</v>
      </c>
      <c r="G17" s="49" t="s">
        <v>19</v>
      </c>
      <c r="H17" s="50" t="s">
        <v>13</v>
      </c>
    </row>
    <row r="18" spans="2:8" x14ac:dyDescent="0.2">
      <c r="B18" s="47" t="s">
        <v>18</v>
      </c>
      <c r="C18" s="42">
        <v>1</v>
      </c>
      <c r="D18" s="41">
        <v>9.6993500600762478E-2</v>
      </c>
      <c r="E18" s="41">
        <v>1.163571173662073E-3</v>
      </c>
      <c r="F18" s="41">
        <v>1.6103765481404846E-3</v>
      </c>
      <c r="G18" s="41">
        <v>1.5630267731124234E-4</v>
      </c>
      <c r="H18" s="44">
        <v>2.157730935073873E-3</v>
      </c>
    </row>
    <row r="19" spans="2:8" x14ac:dyDescent="0.2">
      <c r="B19" s="47" t="s">
        <v>10</v>
      </c>
      <c r="C19" s="41">
        <v>9.6993500600762478E-2</v>
      </c>
      <c r="D19" s="42">
        <v>1</v>
      </c>
      <c r="E19" s="41">
        <v>6.6121393842290355E-6</v>
      </c>
      <c r="F19" s="41">
        <v>3.2045801547721468E-6</v>
      </c>
      <c r="G19" s="41">
        <v>8.8077546603334265E-4</v>
      </c>
      <c r="H19" s="44">
        <v>3.4635044178489991E-6</v>
      </c>
    </row>
    <row r="20" spans="2:8" x14ac:dyDescent="0.2">
      <c r="B20" s="47" t="s">
        <v>15</v>
      </c>
      <c r="C20" s="41">
        <v>1.163571173662073E-3</v>
      </c>
      <c r="D20" s="41">
        <v>6.6121393842290355E-6</v>
      </c>
      <c r="E20" s="42">
        <v>1</v>
      </c>
      <c r="F20" s="41">
        <v>0.37319884927210334</v>
      </c>
      <c r="G20" s="41">
        <v>0.42423539860060544</v>
      </c>
      <c r="H20" s="44">
        <v>3.6310364530696485E-2</v>
      </c>
    </row>
    <row r="21" spans="2:8" x14ac:dyDescent="0.2">
      <c r="B21" s="47" t="s">
        <v>20</v>
      </c>
      <c r="C21" s="41">
        <v>1.6103765481404846E-3</v>
      </c>
      <c r="D21" s="41">
        <v>3.2045801547721468E-6</v>
      </c>
      <c r="E21" s="41">
        <v>0.37319884927210334</v>
      </c>
      <c r="F21" s="42">
        <v>1</v>
      </c>
      <c r="G21" s="41">
        <v>0.24607828557541206</v>
      </c>
      <c r="H21" s="44">
        <v>7.2187374362103193E-2</v>
      </c>
    </row>
    <row r="22" spans="2:8" x14ac:dyDescent="0.2">
      <c r="B22" s="47" t="s">
        <v>19</v>
      </c>
      <c r="C22" s="41">
        <v>1.5630267731124234E-4</v>
      </c>
      <c r="D22" s="41">
        <v>8.8077546603334265E-4</v>
      </c>
      <c r="E22" s="41">
        <v>0.42423539860060544</v>
      </c>
      <c r="F22" s="41">
        <v>0.24607828557541206</v>
      </c>
      <c r="G22" s="42">
        <v>1</v>
      </c>
      <c r="H22" s="44">
        <v>9.7343767104974777E-2</v>
      </c>
    </row>
    <row r="23" spans="2:8" ht="16" thickBot="1" x14ac:dyDescent="0.25">
      <c r="B23" s="48" t="s">
        <v>13</v>
      </c>
      <c r="C23" s="45">
        <v>2.157730935073873E-3</v>
      </c>
      <c r="D23" s="45">
        <v>3.4635044178489991E-6</v>
      </c>
      <c r="E23" s="45">
        <v>3.6310364530696485E-2</v>
      </c>
      <c r="F23" s="45">
        <v>7.2187374362103193E-2</v>
      </c>
      <c r="G23" s="45">
        <v>9.7343767104974777E-2</v>
      </c>
      <c r="H23" s="46">
        <v>1</v>
      </c>
    </row>
  </sheetData>
  <mergeCells count="6">
    <mergeCell ref="B14:H15"/>
    <mergeCell ref="B2:M3"/>
    <mergeCell ref="C5:E5"/>
    <mergeCell ref="F5:H5"/>
    <mergeCell ref="I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5F843-3093-3C47-B7D3-2DC3D7134539}">
  <dimension ref="C5:AR54"/>
  <sheetViews>
    <sheetView topLeftCell="A2" zoomScale="60" workbookViewId="0">
      <selection activeCell="E46" sqref="E46"/>
    </sheetView>
  </sheetViews>
  <sheetFormatPr baseColWidth="10" defaultRowHeight="15" x14ac:dyDescent="0.2"/>
  <cols>
    <col min="6" max="6" width="12.6640625" bestFit="1" customWidth="1"/>
    <col min="8" max="8" width="11.5" bestFit="1" customWidth="1"/>
    <col min="15" max="15" width="11.5" bestFit="1" customWidth="1"/>
    <col min="29" max="29" width="11.5" bestFit="1" customWidth="1"/>
    <col min="36" max="36" width="11.5" bestFit="1" customWidth="1"/>
    <col min="43" max="43" width="11.5" bestFit="1" customWidth="1"/>
  </cols>
  <sheetData>
    <row r="5" spans="3:44" ht="34" x14ac:dyDescent="0.4">
      <c r="C5" s="3" t="s">
        <v>27</v>
      </c>
    </row>
    <row r="6" spans="3:44" x14ac:dyDescent="0.2">
      <c r="C6" s="55" t="s">
        <v>55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3:44" x14ac:dyDescent="0.2"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10" spans="3:44" x14ac:dyDescent="0.2">
      <c r="C10" s="59" t="s">
        <v>18</v>
      </c>
      <c r="D10" s="59"/>
      <c r="E10" s="59"/>
      <c r="F10" s="59"/>
      <c r="G10" s="59"/>
      <c r="H10" s="59"/>
      <c r="I10" s="40"/>
      <c r="J10" s="59" t="s">
        <v>10</v>
      </c>
      <c r="K10" s="59"/>
      <c r="L10" s="59"/>
      <c r="M10" s="59"/>
      <c r="N10" s="59"/>
      <c r="O10" s="59"/>
      <c r="P10" s="40"/>
      <c r="Q10" s="59" t="s">
        <v>15</v>
      </c>
      <c r="R10" s="59"/>
      <c r="S10" s="59"/>
      <c r="T10" s="59"/>
      <c r="U10" s="59"/>
      <c r="V10" s="59"/>
      <c r="W10" s="40"/>
      <c r="X10" s="59" t="s">
        <v>20</v>
      </c>
      <c r="Y10" s="59"/>
      <c r="Z10" s="59"/>
      <c r="AA10" s="59"/>
      <c r="AB10" s="59"/>
      <c r="AC10" s="59"/>
      <c r="AD10" s="40"/>
      <c r="AE10" s="59" t="s">
        <v>19</v>
      </c>
      <c r="AF10" s="59"/>
      <c r="AG10" s="59"/>
      <c r="AH10" s="59"/>
      <c r="AI10" s="59"/>
      <c r="AJ10" s="59"/>
      <c r="AK10" s="40"/>
      <c r="AL10" s="59" t="s">
        <v>13</v>
      </c>
      <c r="AM10" s="59"/>
      <c r="AN10" s="59"/>
      <c r="AO10" s="59"/>
      <c r="AP10" s="59"/>
      <c r="AQ10" s="59"/>
      <c r="AR10" s="40"/>
    </row>
    <row r="11" spans="3:44" x14ac:dyDescent="0.2"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54</v>
      </c>
      <c r="I11" s="40"/>
      <c r="J11" s="2" t="s">
        <v>49</v>
      </c>
      <c r="K11" s="2" t="s">
        <v>50</v>
      </c>
      <c r="L11" s="2" t="s">
        <v>51</v>
      </c>
      <c r="M11" s="2" t="s">
        <v>52</v>
      </c>
      <c r="N11" s="2" t="s">
        <v>53</v>
      </c>
      <c r="O11" s="2" t="s">
        <v>54</v>
      </c>
      <c r="P11" s="40"/>
      <c r="Q11" s="2" t="s">
        <v>49</v>
      </c>
      <c r="R11" s="2" t="s">
        <v>50</v>
      </c>
      <c r="S11" s="2" t="s">
        <v>51</v>
      </c>
      <c r="T11" s="2" t="s">
        <v>52</v>
      </c>
      <c r="U11" s="2" t="s">
        <v>53</v>
      </c>
      <c r="V11" s="2" t="s">
        <v>54</v>
      </c>
      <c r="W11" s="40"/>
      <c r="X11" s="2" t="s">
        <v>49</v>
      </c>
      <c r="Y11" s="2" t="s">
        <v>50</v>
      </c>
      <c r="Z11" s="2" t="s">
        <v>51</v>
      </c>
      <c r="AA11" s="2" t="s">
        <v>52</v>
      </c>
      <c r="AB11" s="2" t="s">
        <v>53</v>
      </c>
      <c r="AC11" s="2" t="s">
        <v>54</v>
      </c>
      <c r="AD11" s="40"/>
      <c r="AE11" s="2" t="s">
        <v>49</v>
      </c>
      <c r="AF11" s="2" t="s">
        <v>50</v>
      </c>
      <c r="AG11" s="2" t="s">
        <v>51</v>
      </c>
      <c r="AH11" s="2" t="s">
        <v>52</v>
      </c>
      <c r="AI11" s="2" t="s">
        <v>53</v>
      </c>
      <c r="AJ11" s="2" t="s">
        <v>54</v>
      </c>
      <c r="AK11" s="40"/>
      <c r="AL11" s="2" t="s">
        <v>49</v>
      </c>
      <c r="AM11" s="2" t="s">
        <v>50</v>
      </c>
      <c r="AN11" s="2" t="s">
        <v>51</v>
      </c>
      <c r="AO11" s="2" t="s">
        <v>52</v>
      </c>
      <c r="AP11" s="2" t="s">
        <v>53</v>
      </c>
      <c r="AQ11" s="2" t="s">
        <v>54</v>
      </c>
      <c r="AR11" s="40"/>
    </row>
    <row r="12" spans="3:44" x14ac:dyDescent="0.2">
      <c r="C12" s="2">
        <v>1</v>
      </c>
      <c r="D12" s="2">
        <v>1</v>
      </c>
      <c r="E12" s="2">
        <v>1</v>
      </c>
      <c r="F12" s="2">
        <v>0</v>
      </c>
      <c r="G12" s="2">
        <v>0</v>
      </c>
      <c r="H12" s="2" t="s">
        <v>2</v>
      </c>
      <c r="I12" s="40"/>
      <c r="J12" s="2">
        <v>1</v>
      </c>
      <c r="K12" s="2">
        <v>1</v>
      </c>
      <c r="L12" s="2">
        <v>1</v>
      </c>
      <c r="M12" s="2">
        <v>0</v>
      </c>
      <c r="N12" s="2">
        <v>0</v>
      </c>
      <c r="O12" s="2" t="s">
        <v>2</v>
      </c>
      <c r="P12" s="40"/>
      <c r="Q12" s="2">
        <v>1</v>
      </c>
      <c r="R12" s="2">
        <v>1</v>
      </c>
      <c r="S12" s="2">
        <v>0</v>
      </c>
      <c r="T12" s="2">
        <v>1</v>
      </c>
      <c r="U12" s="2">
        <v>0</v>
      </c>
      <c r="V12" s="2" t="s">
        <v>3</v>
      </c>
      <c r="W12" s="40"/>
      <c r="X12" s="2">
        <v>1</v>
      </c>
      <c r="Y12" s="2">
        <v>1</v>
      </c>
      <c r="Z12" s="2">
        <v>0</v>
      </c>
      <c r="AA12" s="2">
        <v>0</v>
      </c>
      <c r="AB12" s="2">
        <v>0</v>
      </c>
      <c r="AC12" s="2" t="s">
        <v>1</v>
      </c>
      <c r="AD12" s="40"/>
      <c r="AE12" s="2">
        <v>1</v>
      </c>
      <c r="AF12" s="2">
        <v>1</v>
      </c>
      <c r="AG12" s="2">
        <v>0</v>
      </c>
      <c r="AH12" s="2">
        <v>0</v>
      </c>
      <c r="AI12" s="2">
        <v>0</v>
      </c>
      <c r="AJ12" s="2" t="s">
        <v>1</v>
      </c>
      <c r="AK12" s="40"/>
      <c r="AL12" s="2">
        <v>1</v>
      </c>
      <c r="AM12" s="2">
        <v>1</v>
      </c>
      <c r="AN12" s="2">
        <v>0</v>
      </c>
      <c r="AO12" s="2">
        <v>0</v>
      </c>
      <c r="AP12" s="2">
        <v>0</v>
      </c>
      <c r="AQ12" s="2" t="s">
        <v>1</v>
      </c>
      <c r="AR12" s="40"/>
    </row>
    <row r="13" spans="3:44" x14ac:dyDescent="0.2">
      <c r="C13" s="2">
        <v>2</v>
      </c>
      <c r="D13" s="2">
        <v>1</v>
      </c>
      <c r="E13" s="2">
        <v>1</v>
      </c>
      <c r="F13" s="2">
        <v>1</v>
      </c>
      <c r="G13" s="2">
        <v>0</v>
      </c>
      <c r="H13" s="2" t="s">
        <v>3</v>
      </c>
      <c r="I13" s="40"/>
      <c r="J13" s="2">
        <v>2</v>
      </c>
      <c r="K13" s="2">
        <v>1</v>
      </c>
      <c r="L13" s="2">
        <v>1</v>
      </c>
      <c r="M13" s="2">
        <v>0</v>
      </c>
      <c r="N13" s="2">
        <v>0</v>
      </c>
      <c r="O13" s="2" t="s">
        <v>2</v>
      </c>
      <c r="P13" s="40"/>
      <c r="Q13" s="2">
        <v>2</v>
      </c>
      <c r="R13" s="2">
        <v>1</v>
      </c>
      <c r="S13" s="2">
        <v>0</v>
      </c>
      <c r="T13" s="2">
        <v>0</v>
      </c>
      <c r="U13" s="2">
        <v>0</v>
      </c>
      <c r="V13" s="2" t="s">
        <v>1</v>
      </c>
      <c r="W13" s="40"/>
      <c r="X13" s="2">
        <v>2</v>
      </c>
      <c r="Y13" s="2">
        <v>1</v>
      </c>
      <c r="Z13" s="2">
        <v>0</v>
      </c>
      <c r="AA13" s="2">
        <v>0</v>
      </c>
      <c r="AB13" s="2">
        <v>0</v>
      </c>
      <c r="AC13" s="2" t="s">
        <v>1</v>
      </c>
      <c r="AD13" s="40"/>
      <c r="AE13" s="2">
        <v>2</v>
      </c>
      <c r="AF13" s="2">
        <v>0</v>
      </c>
      <c r="AG13" s="2">
        <v>0</v>
      </c>
      <c r="AH13" s="2">
        <v>1</v>
      </c>
      <c r="AI13" s="2">
        <v>1</v>
      </c>
      <c r="AJ13" s="2" t="s">
        <v>0</v>
      </c>
      <c r="AK13" s="40"/>
      <c r="AL13" s="2">
        <v>2</v>
      </c>
      <c r="AM13" s="2">
        <v>1</v>
      </c>
      <c r="AN13" s="2">
        <v>0</v>
      </c>
      <c r="AO13" s="2">
        <v>0</v>
      </c>
      <c r="AP13" s="2">
        <v>0</v>
      </c>
      <c r="AQ13" s="2" t="s">
        <v>1</v>
      </c>
      <c r="AR13" s="40"/>
    </row>
    <row r="14" spans="3:44" x14ac:dyDescent="0.2">
      <c r="C14" s="2">
        <v>3</v>
      </c>
      <c r="D14" s="2">
        <v>1</v>
      </c>
      <c r="E14" s="2">
        <v>1</v>
      </c>
      <c r="F14" s="2">
        <v>1</v>
      </c>
      <c r="G14" s="2">
        <v>0</v>
      </c>
      <c r="H14" s="2" t="s">
        <v>3</v>
      </c>
      <c r="I14" s="40"/>
      <c r="J14" s="2">
        <v>3</v>
      </c>
      <c r="K14" s="2">
        <v>1</v>
      </c>
      <c r="L14" s="2">
        <v>1</v>
      </c>
      <c r="M14" s="2">
        <v>0</v>
      </c>
      <c r="N14" s="2">
        <v>0</v>
      </c>
      <c r="O14" s="2" t="s">
        <v>2</v>
      </c>
      <c r="P14" s="40"/>
      <c r="Q14" s="2">
        <v>3</v>
      </c>
      <c r="R14" s="2">
        <v>1</v>
      </c>
      <c r="S14" s="2">
        <v>0</v>
      </c>
      <c r="T14" s="2">
        <v>0</v>
      </c>
      <c r="U14" s="2">
        <v>0</v>
      </c>
      <c r="V14" s="2" t="s">
        <v>1</v>
      </c>
      <c r="W14" s="40"/>
      <c r="X14" s="2">
        <v>3</v>
      </c>
      <c r="Y14" s="2">
        <v>1</v>
      </c>
      <c r="Z14" s="2">
        <v>0</v>
      </c>
      <c r="AA14" s="2">
        <v>0</v>
      </c>
      <c r="AB14" s="2">
        <v>0</v>
      </c>
      <c r="AC14" s="2" t="s">
        <v>1</v>
      </c>
      <c r="AD14" s="40"/>
      <c r="AE14" s="2">
        <v>3</v>
      </c>
      <c r="AF14" s="2">
        <v>1</v>
      </c>
      <c r="AG14" s="2">
        <v>0</v>
      </c>
      <c r="AH14" s="2">
        <v>0</v>
      </c>
      <c r="AI14" s="2">
        <v>0</v>
      </c>
      <c r="AJ14" s="2" t="s">
        <v>1</v>
      </c>
      <c r="AK14" s="40"/>
      <c r="AL14" s="2">
        <v>3</v>
      </c>
      <c r="AM14" s="2">
        <v>1</v>
      </c>
      <c r="AN14" s="2">
        <v>0</v>
      </c>
      <c r="AO14" s="2">
        <v>1</v>
      </c>
      <c r="AP14" s="2">
        <v>0</v>
      </c>
      <c r="AQ14" s="2" t="s">
        <v>3</v>
      </c>
      <c r="AR14" s="40"/>
    </row>
    <row r="15" spans="3:44" x14ac:dyDescent="0.2">
      <c r="C15" s="2">
        <v>4</v>
      </c>
      <c r="D15" s="2">
        <v>1</v>
      </c>
      <c r="E15" s="2">
        <v>1</v>
      </c>
      <c r="F15" s="2">
        <v>1</v>
      </c>
      <c r="G15" s="2">
        <v>0</v>
      </c>
      <c r="H15" s="2" t="s">
        <v>3</v>
      </c>
      <c r="I15" s="40"/>
      <c r="J15" s="2">
        <v>4</v>
      </c>
      <c r="K15" s="2">
        <v>1</v>
      </c>
      <c r="L15" s="2">
        <v>1</v>
      </c>
      <c r="M15" s="2">
        <v>0</v>
      </c>
      <c r="N15" s="2">
        <v>0</v>
      </c>
      <c r="O15" s="2" t="s">
        <v>2</v>
      </c>
      <c r="P15" s="40"/>
      <c r="Q15" s="2">
        <v>4</v>
      </c>
      <c r="R15" s="2">
        <v>1</v>
      </c>
      <c r="S15" s="2">
        <v>0</v>
      </c>
      <c r="T15" s="2">
        <v>0</v>
      </c>
      <c r="U15" s="2">
        <v>0</v>
      </c>
      <c r="V15" s="2" t="s">
        <v>1</v>
      </c>
      <c r="W15" s="40"/>
      <c r="X15" s="2">
        <v>4</v>
      </c>
      <c r="Y15" s="2">
        <v>1</v>
      </c>
      <c r="Z15" s="2">
        <v>0</v>
      </c>
      <c r="AA15" s="2">
        <v>0</v>
      </c>
      <c r="AB15" s="2">
        <v>0</v>
      </c>
      <c r="AC15" s="2" t="s">
        <v>1</v>
      </c>
      <c r="AD15" s="40"/>
      <c r="AE15" s="2">
        <v>4</v>
      </c>
      <c r="AF15" s="2">
        <v>1</v>
      </c>
      <c r="AG15" s="2">
        <v>0</v>
      </c>
      <c r="AH15" s="2">
        <v>0</v>
      </c>
      <c r="AI15" s="2">
        <v>0</v>
      </c>
      <c r="AJ15" s="2" t="s">
        <v>1</v>
      </c>
      <c r="AK15" s="40"/>
      <c r="AL15" s="2">
        <v>4</v>
      </c>
      <c r="AM15" s="2">
        <v>1</v>
      </c>
      <c r="AN15" s="2">
        <v>0</v>
      </c>
      <c r="AO15" s="2">
        <v>0</v>
      </c>
      <c r="AP15" s="2">
        <v>0</v>
      </c>
      <c r="AQ15" s="2" t="s">
        <v>1</v>
      </c>
      <c r="AR15" s="40"/>
    </row>
    <row r="16" spans="3:44" x14ac:dyDescent="0.2">
      <c r="C16" s="2">
        <v>5</v>
      </c>
      <c r="D16" s="2">
        <v>1</v>
      </c>
      <c r="E16" s="2">
        <v>1</v>
      </c>
      <c r="F16" s="2">
        <v>1</v>
      </c>
      <c r="G16" s="2">
        <v>0</v>
      </c>
      <c r="H16" s="2" t="s">
        <v>3</v>
      </c>
      <c r="I16" s="40"/>
      <c r="J16" s="2">
        <v>5</v>
      </c>
      <c r="K16" s="2">
        <v>1</v>
      </c>
      <c r="L16" s="2">
        <v>1</v>
      </c>
      <c r="M16" s="2">
        <v>0</v>
      </c>
      <c r="N16" s="2">
        <v>0</v>
      </c>
      <c r="O16" s="2" t="s">
        <v>2</v>
      </c>
      <c r="P16" s="40"/>
      <c r="Q16" s="2">
        <v>5</v>
      </c>
      <c r="R16" s="2">
        <v>1</v>
      </c>
      <c r="S16" s="2">
        <v>0</v>
      </c>
      <c r="T16" s="2">
        <v>0</v>
      </c>
      <c r="U16" s="2">
        <v>0</v>
      </c>
      <c r="V16" s="2" t="s">
        <v>1</v>
      </c>
      <c r="W16" s="40"/>
      <c r="X16" s="2">
        <v>5</v>
      </c>
      <c r="Y16" s="2">
        <v>1</v>
      </c>
      <c r="Z16" s="2">
        <v>0</v>
      </c>
      <c r="AA16" s="2">
        <v>0</v>
      </c>
      <c r="AB16" s="2">
        <v>0</v>
      </c>
      <c r="AC16" s="2" t="s">
        <v>1</v>
      </c>
      <c r="AD16" s="40"/>
      <c r="AE16" s="2">
        <v>5</v>
      </c>
      <c r="AF16" s="2">
        <v>1</v>
      </c>
      <c r="AG16" s="2">
        <v>0</v>
      </c>
      <c r="AH16" s="2">
        <v>0</v>
      </c>
      <c r="AI16" s="2">
        <v>0</v>
      </c>
      <c r="AJ16" s="2" t="s">
        <v>1</v>
      </c>
      <c r="AK16" s="40"/>
      <c r="AL16" s="2">
        <v>5</v>
      </c>
      <c r="AM16" s="2">
        <v>1</v>
      </c>
      <c r="AN16" s="2">
        <v>0</v>
      </c>
      <c r="AO16" s="2">
        <v>0</v>
      </c>
      <c r="AP16" s="2">
        <v>0</v>
      </c>
      <c r="AQ16" s="2" t="s">
        <v>1</v>
      </c>
      <c r="AR16" s="40"/>
    </row>
    <row r="17" spans="3:44" x14ac:dyDescent="0.2">
      <c r="C17" s="2">
        <v>6</v>
      </c>
      <c r="D17" s="2">
        <v>1</v>
      </c>
      <c r="E17" s="2">
        <v>1</v>
      </c>
      <c r="F17" s="2">
        <v>1</v>
      </c>
      <c r="G17" s="2">
        <v>0</v>
      </c>
      <c r="H17" s="2" t="s">
        <v>3</v>
      </c>
      <c r="I17" s="40"/>
      <c r="J17" s="2">
        <v>6</v>
      </c>
      <c r="K17" s="2">
        <v>1</v>
      </c>
      <c r="L17" s="2">
        <v>1</v>
      </c>
      <c r="M17" s="2">
        <v>0</v>
      </c>
      <c r="N17" s="2">
        <v>0</v>
      </c>
      <c r="O17" s="2" t="s">
        <v>2</v>
      </c>
      <c r="P17" s="40"/>
      <c r="Q17" s="2">
        <v>6</v>
      </c>
      <c r="R17" s="2">
        <v>1</v>
      </c>
      <c r="S17" s="2">
        <v>0</v>
      </c>
      <c r="T17" s="2">
        <v>0</v>
      </c>
      <c r="U17" s="2">
        <v>0</v>
      </c>
      <c r="V17" s="2" t="s">
        <v>1</v>
      </c>
      <c r="W17" s="40"/>
      <c r="X17" s="2">
        <v>6</v>
      </c>
      <c r="Y17" s="2">
        <v>1</v>
      </c>
      <c r="Z17" s="2">
        <v>0</v>
      </c>
      <c r="AA17" s="2">
        <v>0</v>
      </c>
      <c r="AB17" s="2">
        <v>0</v>
      </c>
      <c r="AC17" s="2" t="s">
        <v>1</v>
      </c>
      <c r="AD17" s="40"/>
      <c r="AE17" s="2">
        <v>6</v>
      </c>
      <c r="AF17" s="2">
        <v>1</v>
      </c>
      <c r="AG17" s="2">
        <v>0</v>
      </c>
      <c r="AH17" s="2">
        <v>0</v>
      </c>
      <c r="AI17" s="2">
        <v>0</v>
      </c>
      <c r="AJ17" s="2" t="s">
        <v>1</v>
      </c>
      <c r="AK17" s="40"/>
      <c r="AL17" s="2">
        <v>6</v>
      </c>
      <c r="AM17" s="2">
        <v>0</v>
      </c>
      <c r="AN17" s="2">
        <v>0</v>
      </c>
      <c r="AO17" s="2">
        <v>1</v>
      </c>
      <c r="AP17" s="2">
        <v>1</v>
      </c>
      <c r="AQ17" s="2" t="s">
        <v>0</v>
      </c>
      <c r="AR17" s="40"/>
    </row>
    <row r="18" spans="3:44" x14ac:dyDescent="0.2">
      <c r="C18" s="2">
        <v>7</v>
      </c>
      <c r="D18" s="2">
        <v>1</v>
      </c>
      <c r="E18" s="2">
        <v>1</v>
      </c>
      <c r="F18" s="2">
        <v>1</v>
      </c>
      <c r="G18" s="2">
        <v>0</v>
      </c>
      <c r="H18" s="2" t="s">
        <v>3</v>
      </c>
      <c r="I18" s="40"/>
      <c r="J18" s="2">
        <v>7</v>
      </c>
      <c r="K18" s="2">
        <v>1</v>
      </c>
      <c r="L18" s="2">
        <v>1</v>
      </c>
      <c r="M18" s="2">
        <v>0</v>
      </c>
      <c r="N18" s="2">
        <v>0</v>
      </c>
      <c r="O18" s="2" t="s">
        <v>2</v>
      </c>
      <c r="P18" s="40"/>
      <c r="Q18" s="2">
        <v>7</v>
      </c>
      <c r="R18" s="2">
        <v>1</v>
      </c>
      <c r="S18" s="2">
        <v>0</v>
      </c>
      <c r="T18" s="2">
        <v>0</v>
      </c>
      <c r="U18" s="2">
        <v>0</v>
      </c>
      <c r="V18" s="2" t="s">
        <v>1</v>
      </c>
      <c r="W18" s="40"/>
      <c r="X18" s="2">
        <v>7</v>
      </c>
      <c r="Y18" s="2">
        <v>1</v>
      </c>
      <c r="Z18" s="2">
        <v>0</v>
      </c>
      <c r="AA18" s="2">
        <v>0</v>
      </c>
      <c r="AB18" s="2">
        <v>0</v>
      </c>
      <c r="AC18" s="2" t="s">
        <v>1</v>
      </c>
      <c r="AD18" s="40"/>
      <c r="AE18" s="2">
        <v>7</v>
      </c>
      <c r="AF18" s="2">
        <v>1</v>
      </c>
      <c r="AG18" s="2">
        <v>0</v>
      </c>
      <c r="AH18" s="2">
        <v>0</v>
      </c>
      <c r="AI18" s="2">
        <v>0</v>
      </c>
      <c r="AJ18" s="2" t="s">
        <v>1</v>
      </c>
      <c r="AK18" s="40"/>
      <c r="AL18" s="2">
        <v>7</v>
      </c>
      <c r="AM18" s="2">
        <v>1</v>
      </c>
      <c r="AN18" s="2">
        <v>0</v>
      </c>
      <c r="AO18" s="2">
        <v>0</v>
      </c>
      <c r="AP18" s="2">
        <v>0</v>
      </c>
      <c r="AQ18" s="2" t="s">
        <v>1</v>
      </c>
      <c r="AR18" s="40"/>
    </row>
    <row r="19" spans="3:44" x14ac:dyDescent="0.2">
      <c r="C19" s="2">
        <v>8</v>
      </c>
      <c r="D19" s="2">
        <v>1</v>
      </c>
      <c r="E19" s="2">
        <v>1</v>
      </c>
      <c r="F19" s="2">
        <v>0</v>
      </c>
      <c r="G19" s="2">
        <v>0</v>
      </c>
      <c r="H19" s="2" t="s">
        <v>2</v>
      </c>
      <c r="I19" s="40"/>
      <c r="J19" s="2">
        <v>8</v>
      </c>
      <c r="K19" s="2">
        <v>1</v>
      </c>
      <c r="L19" s="2">
        <v>1</v>
      </c>
      <c r="M19" s="2">
        <v>0</v>
      </c>
      <c r="N19" s="2">
        <v>0</v>
      </c>
      <c r="O19" s="2" t="s">
        <v>2</v>
      </c>
      <c r="P19" s="40"/>
      <c r="Q19" s="2">
        <v>8</v>
      </c>
      <c r="R19" s="2">
        <v>1</v>
      </c>
      <c r="S19" s="2">
        <v>0</v>
      </c>
      <c r="T19" s="2">
        <v>0</v>
      </c>
      <c r="U19" s="2">
        <v>0</v>
      </c>
      <c r="V19" s="2" t="s">
        <v>1</v>
      </c>
      <c r="W19" s="40"/>
      <c r="X19" s="2">
        <v>8</v>
      </c>
      <c r="Y19" s="2">
        <v>1</v>
      </c>
      <c r="Z19" s="2">
        <v>0</v>
      </c>
      <c r="AA19" s="2">
        <v>0</v>
      </c>
      <c r="AB19" s="2">
        <v>0</v>
      </c>
      <c r="AC19" s="2" t="s">
        <v>1</v>
      </c>
      <c r="AD19" s="40"/>
      <c r="AE19" s="2">
        <v>8</v>
      </c>
      <c r="AF19" s="2">
        <v>1</v>
      </c>
      <c r="AG19" s="2">
        <v>0</v>
      </c>
      <c r="AH19" s="2">
        <v>0</v>
      </c>
      <c r="AI19" s="2">
        <v>0</v>
      </c>
      <c r="AJ19" s="2" t="s">
        <v>1</v>
      </c>
      <c r="AK19" s="40"/>
      <c r="AL19" s="2">
        <v>8</v>
      </c>
      <c r="AM19" s="2">
        <v>0</v>
      </c>
      <c r="AN19" s="2">
        <v>0</v>
      </c>
      <c r="AO19" s="2">
        <v>1</v>
      </c>
      <c r="AP19" s="2">
        <v>1</v>
      </c>
      <c r="AQ19" s="2" t="s">
        <v>0</v>
      </c>
      <c r="AR19" s="40"/>
    </row>
    <row r="20" spans="3:44" x14ac:dyDescent="0.2">
      <c r="C20" s="2">
        <v>9</v>
      </c>
      <c r="D20" s="2">
        <v>1</v>
      </c>
      <c r="E20" s="2">
        <v>0</v>
      </c>
      <c r="F20" s="2">
        <v>1</v>
      </c>
      <c r="G20" s="2">
        <v>0</v>
      </c>
      <c r="H20" s="2" t="s">
        <v>3</v>
      </c>
      <c r="I20" s="40"/>
      <c r="J20" s="2">
        <v>9</v>
      </c>
      <c r="K20" s="2">
        <v>1</v>
      </c>
      <c r="L20" s="2">
        <v>1</v>
      </c>
      <c r="M20" s="2">
        <v>0</v>
      </c>
      <c r="N20" s="2">
        <v>0</v>
      </c>
      <c r="O20" s="2" t="s">
        <v>2</v>
      </c>
      <c r="P20" s="40"/>
      <c r="Q20" s="2">
        <v>9</v>
      </c>
      <c r="R20" s="2">
        <v>1</v>
      </c>
      <c r="S20" s="2">
        <v>0</v>
      </c>
      <c r="T20" s="2">
        <v>0</v>
      </c>
      <c r="U20" s="2">
        <v>0</v>
      </c>
      <c r="V20" s="2" t="s">
        <v>1</v>
      </c>
      <c r="W20" s="40"/>
      <c r="X20" s="2">
        <v>9</v>
      </c>
      <c r="Y20" s="2">
        <v>1</v>
      </c>
      <c r="Z20" s="2">
        <v>1</v>
      </c>
      <c r="AA20" s="2">
        <v>0</v>
      </c>
      <c r="AB20" s="2">
        <v>0</v>
      </c>
      <c r="AC20" s="2" t="s">
        <v>2</v>
      </c>
      <c r="AD20" s="40"/>
      <c r="AE20" s="2">
        <v>9</v>
      </c>
      <c r="AF20" s="2">
        <v>1</v>
      </c>
      <c r="AG20" s="2">
        <v>0</v>
      </c>
      <c r="AH20" s="2">
        <v>1</v>
      </c>
      <c r="AI20" s="2">
        <v>1</v>
      </c>
      <c r="AJ20" s="2" t="s">
        <v>0</v>
      </c>
      <c r="AK20" s="40"/>
      <c r="AL20" s="2">
        <v>9</v>
      </c>
      <c r="AM20" s="2">
        <v>1</v>
      </c>
      <c r="AN20" s="2">
        <v>0</v>
      </c>
      <c r="AO20" s="2">
        <v>0</v>
      </c>
      <c r="AP20" s="2">
        <v>0</v>
      </c>
      <c r="AQ20" s="2" t="s">
        <v>1</v>
      </c>
      <c r="AR20" s="40"/>
    </row>
    <row r="21" spans="3:44" x14ac:dyDescent="0.2">
      <c r="C21" s="2">
        <v>10</v>
      </c>
      <c r="D21" s="2">
        <v>1</v>
      </c>
      <c r="E21" s="2">
        <v>1</v>
      </c>
      <c r="F21" s="2">
        <v>1</v>
      </c>
      <c r="G21" s="2">
        <v>0</v>
      </c>
      <c r="H21" s="2" t="s">
        <v>3</v>
      </c>
      <c r="I21" s="40"/>
      <c r="J21" s="2">
        <v>10</v>
      </c>
      <c r="K21" s="2">
        <v>1</v>
      </c>
      <c r="L21" s="2">
        <v>1</v>
      </c>
      <c r="M21" s="2">
        <v>0</v>
      </c>
      <c r="N21" s="2">
        <v>0</v>
      </c>
      <c r="O21" s="2" t="s">
        <v>2</v>
      </c>
      <c r="P21" s="40"/>
      <c r="Q21" s="2">
        <v>10</v>
      </c>
      <c r="R21" s="2">
        <v>1</v>
      </c>
      <c r="S21" s="2">
        <v>0</v>
      </c>
      <c r="T21" s="2">
        <v>0</v>
      </c>
      <c r="U21" s="2">
        <v>0</v>
      </c>
      <c r="V21" s="2" t="s">
        <v>1</v>
      </c>
      <c r="W21" s="40"/>
      <c r="X21" s="2">
        <v>10</v>
      </c>
      <c r="Y21" s="2">
        <v>1</v>
      </c>
      <c r="Z21" s="2">
        <v>0</v>
      </c>
      <c r="AA21" s="2">
        <v>0</v>
      </c>
      <c r="AB21" s="2">
        <v>0</v>
      </c>
      <c r="AC21" s="2" t="s">
        <v>1</v>
      </c>
      <c r="AD21" s="40"/>
      <c r="AE21" s="2">
        <v>10</v>
      </c>
      <c r="AF21" s="2">
        <v>1</v>
      </c>
      <c r="AG21" s="2">
        <v>0</v>
      </c>
      <c r="AH21" s="2">
        <v>0</v>
      </c>
      <c r="AI21" s="2">
        <v>0</v>
      </c>
      <c r="AJ21" s="2" t="s">
        <v>1</v>
      </c>
      <c r="AK21" s="40"/>
      <c r="AL21" s="2">
        <v>10</v>
      </c>
      <c r="AM21" s="2">
        <v>1</v>
      </c>
      <c r="AN21" s="2">
        <v>0</v>
      </c>
      <c r="AO21" s="2">
        <v>0</v>
      </c>
      <c r="AP21" s="2">
        <v>0</v>
      </c>
      <c r="AQ21" s="2" t="s">
        <v>1</v>
      </c>
      <c r="AR21" s="40"/>
    </row>
    <row r="22" spans="3:44" x14ac:dyDescent="0.2">
      <c r="C22" s="2">
        <v>11</v>
      </c>
      <c r="D22" s="2">
        <v>1</v>
      </c>
      <c r="E22" s="2">
        <v>1</v>
      </c>
      <c r="F22" s="2">
        <v>1</v>
      </c>
      <c r="G22" s="2">
        <v>0</v>
      </c>
      <c r="H22" s="2" t="s">
        <v>3</v>
      </c>
      <c r="I22" s="40"/>
      <c r="J22" s="2">
        <v>11</v>
      </c>
      <c r="K22" s="2">
        <v>1</v>
      </c>
      <c r="L22" s="2">
        <v>1</v>
      </c>
      <c r="M22" s="2">
        <v>0</v>
      </c>
      <c r="N22" s="2">
        <v>0</v>
      </c>
      <c r="O22" s="2" t="s">
        <v>2</v>
      </c>
      <c r="P22" s="40"/>
      <c r="Q22" s="2">
        <v>11</v>
      </c>
      <c r="R22" s="2">
        <v>1</v>
      </c>
      <c r="S22" s="2">
        <v>0</v>
      </c>
      <c r="T22" s="2">
        <v>0</v>
      </c>
      <c r="U22" s="2">
        <v>0</v>
      </c>
      <c r="V22" s="2" t="s">
        <v>1</v>
      </c>
      <c r="W22" s="40"/>
      <c r="X22" s="2">
        <v>11</v>
      </c>
      <c r="Y22" s="2">
        <v>1</v>
      </c>
      <c r="Z22" s="2">
        <v>0</v>
      </c>
      <c r="AA22" s="2">
        <v>0</v>
      </c>
      <c r="AB22" s="2">
        <v>0</v>
      </c>
      <c r="AC22" s="2" t="s">
        <v>1</v>
      </c>
      <c r="AD22" s="40"/>
      <c r="AE22" s="2">
        <v>11</v>
      </c>
      <c r="AF22" s="2">
        <v>0</v>
      </c>
      <c r="AG22" s="2">
        <v>0</v>
      </c>
      <c r="AH22" s="2">
        <v>1</v>
      </c>
      <c r="AI22" s="2">
        <v>1</v>
      </c>
      <c r="AJ22" s="2" t="s">
        <v>0</v>
      </c>
      <c r="AK22" s="40"/>
      <c r="AL22" s="2">
        <v>11</v>
      </c>
      <c r="AM22" s="2">
        <v>1</v>
      </c>
      <c r="AN22" s="2">
        <v>1</v>
      </c>
      <c r="AO22" s="2">
        <v>0</v>
      </c>
      <c r="AP22" s="2">
        <v>0</v>
      </c>
      <c r="AQ22" s="2" t="s">
        <v>2</v>
      </c>
      <c r="AR22" s="40"/>
    </row>
    <row r="23" spans="3:44" x14ac:dyDescent="0.2">
      <c r="C23" s="2">
        <v>12</v>
      </c>
      <c r="D23" s="2">
        <v>1</v>
      </c>
      <c r="E23" s="2">
        <v>1</v>
      </c>
      <c r="F23" s="2">
        <v>1</v>
      </c>
      <c r="G23" s="2">
        <v>0</v>
      </c>
      <c r="H23" s="2" t="s">
        <v>3</v>
      </c>
      <c r="I23" s="40"/>
      <c r="J23" s="2">
        <v>12</v>
      </c>
      <c r="K23" s="2">
        <v>1</v>
      </c>
      <c r="L23" s="2">
        <v>0</v>
      </c>
      <c r="M23" s="2">
        <v>0</v>
      </c>
      <c r="N23" s="2">
        <v>0</v>
      </c>
      <c r="O23" s="2" t="s">
        <v>1</v>
      </c>
      <c r="P23" s="40"/>
      <c r="Q23" s="2">
        <v>12</v>
      </c>
      <c r="R23" s="2">
        <v>1</v>
      </c>
      <c r="S23" s="2">
        <v>0</v>
      </c>
      <c r="T23" s="2">
        <v>0</v>
      </c>
      <c r="U23" s="2">
        <v>0</v>
      </c>
      <c r="V23" s="2" t="s">
        <v>1</v>
      </c>
      <c r="W23" s="40"/>
      <c r="X23" s="2">
        <v>12</v>
      </c>
      <c r="Y23" s="2">
        <v>1</v>
      </c>
      <c r="Z23" s="2">
        <v>0</v>
      </c>
      <c r="AA23" s="2">
        <v>0</v>
      </c>
      <c r="AB23" s="2">
        <v>0</v>
      </c>
      <c r="AC23" s="2" t="s">
        <v>1</v>
      </c>
      <c r="AD23" s="40"/>
      <c r="AE23" s="2">
        <v>12</v>
      </c>
      <c r="AF23" s="2">
        <v>0</v>
      </c>
      <c r="AG23" s="2">
        <v>0</v>
      </c>
      <c r="AH23" s="2">
        <v>1</v>
      </c>
      <c r="AI23" s="2">
        <v>1</v>
      </c>
      <c r="AJ23" s="2" t="s">
        <v>0</v>
      </c>
      <c r="AK23" s="40"/>
      <c r="AL23" s="2">
        <v>12</v>
      </c>
      <c r="AM23" s="2">
        <v>0</v>
      </c>
      <c r="AN23" s="2">
        <v>1</v>
      </c>
      <c r="AO23" s="2">
        <v>0</v>
      </c>
      <c r="AP23" s="2">
        <v>0</v>
      </c>
      <c r="AQ23" s="2" t="s">
        <v>1</v>
      </c>
      <c r="AR23" s="40"/>
    </row>
    <row r="24" spans="3:44" x14ac:dyDescent="0.2">
      <c r="C24" s="2">
        <v>13</v>
      </c>
      <c r="D24" s="2">
        <v>1</v>
      </c>
      <c r="E24" s="2">
        <v>1</v>
      </c>
      <c r="F24" s="2">
        <v>1</v>
      </c>
      <c r="G24" s="2">
        <v>0</v>
      </c>
      <c r="H24" s="2" t="s">
        <v>3</v>
      </c>
      <c r="I24" s="40"/>
      <c r="J24" s="2">
        <v>13</v>
      </c>
      <c r="K24" s="2">
        <v>1</v>
      </c>
      <c r="L24" s="2">
        <v>1</v>
      </c>
      <c r="M24" s="2">
        <v>0</v>
      </c>
      <c r="N24" s="2">
        <v>0</v>
      </c>
      <c r="O24" s="2" t="s">
        <v>2</v>
      </c>
      <c r="P24" s="40"/>
      <c r="Q24" s="2">
        <v>13</v>
      </c>
      <c r="R24" s="2">
        <v>1</v>
      </c>
      <c r="S24" s="2">
        <v>0</v>
      </c>
      <c r="T24" s="2">
        <v>0</v>
      </c>
      <c r="U24" s="2">
        <v>0</v>
      </c>
      <c r="V24" s="2" t="s">
        <v>1</v>
      </c>
      <c r="W24" s="40"/>
      <c r="X24" s="2">
        <v>13</v>
      </c>
      <c r="Y24" s="2">
        <v>1</v>
      </c>
      <c r="Z24" s="2">
        <v>0</v>
      </c>
      <c r="AA24" s="2">
        <v>0</v>
      </c>
      <c r="AB24" s="2">
        <v>0</v>
      </c>
      <c r="AC24" s="2" t="s">
        <v>1</v>
      </c>
      <c r="AD24" s="40"/>
      <c r="AE24" s="2">
        <v>13</v>
      </c>
      <c r="AF24" s="2">
        <v>1</v>
      </c>
      <c r="AG24" s="2">
        <v>0</v>
      </c>
      <c r="AH24" s="2">
        <v>0</v>
      </c>
      <c r="AI24" s="2">
        <v>0</v>
      </c>
      <c r="AJ24" s="2" t="s">
        <v>1</v>
      </c>
      <c r="AK24" s="40"/>
      <c r="AL24" s="2">
        <v>13</v>
      </c>
      <c r="AM24" s="2">
        <v>0</v>
      </c>
      <c r="AN24" s="2">
        <v>1</v>
      </c>
      <c r="AO24" s="2">
        <v>0</v>
      </c>
      <c r="AP24" s="2">
        <v>0</v>
      </c>
      <c r="AQ24" s="2" t="s">
        <v>1</v>
      </c>
      <c r="AR24" s="40"/>
    </row>
    <row r="25" spans="3:44" x14ac:dyDescent="0.2">
      <c r="C25" s="2">
        <v>14</v>
      </c>
      <c r="D25" s="2">
        <v>1</v>
      </c>
      <c r="E25" s="2">
        <v>1</v>
      </c>
      <c r="F25" s="2">
        <v>1</v>
      </c>
      <c r="G25" s="2">
        <v>0</v>
      </c>
      <c r="H25" s="2" t="s">
        <v>3</v>
      </c>
      <c r="I25" s="40"/>
      <c r="J25" s="2">
        <v>14</v>
      </c>
      <c r="K25" s="2">
        <v>1</v>
      </c>
      <c r="L25" s="2">
        <v>1</v>
      </c>
      <c r="M25" s="2">
        <v>0</v>
      </c>
      <c r="N25" s="2">
        <v>0</v>
      </c>
      <c r="O25" s="2" t="s">
        <v>2</v>
      </c>
      <c r="P25" s="40"/>
      <c r="Q25" s="2">
        <v>14</v>
      </c>
      <c r="R25" s="2">
        <v>1</v>
      </c>
      <c r="S25" s="2">
        <v>0</v>
      </c>
      <c r="T25" s="2">
        <v>0</v>
      </c>
      <c r="U25" s="2">
        <v>0</v>
      </c>
      <c r="V25" s="2" t="s">
        <v>1</v>
      </c>
      <c r="W25" s="40"/>
      <c r="X25" s="2">
        <v>14</v>
      </c>
      <c r="Y25" s="2">
        <v>1</v>
      </c>
      <c r="Z25" s="2">
        <v>0</v>
      </c>
      <c r="AA25" s="2">
        <v>0</v>
      </c>
      <c r="AB25" s="2">
        <v>0</v>
      </c>
      <c r="AC25" s="2" t="s">
        <v>1</v>
      </c>
      <c r="AD25" s="40"/>
      <c r="AE25" s="2">
        <v>14</v>
      </c>
      <c r="AF25" s="2">
        <v>1</v>
      </c>
      <c r="AG25" s="2">
        <v>1</v>
      </c>
      <c r="AH25" s="2">
        <v>0</v>
      </c>
      <c r="AI25" s="2">
        <v>0</v>
      </c>
      <c r="AJ25" s="2" t="s">
        <v>2</v>
      </c>
      <c r="AK25" s="40"/>
      <c r="AL25" s="2">
        <v>14</v>
      </c>
      <c r="AM25" s="2">
        <v>1</v>
      </c>
      <c r="AN25" s="2">
        <v>0</v>
      </c>
      <c r="AO25" s="2">
        <v>0</v>
      </c>
      <c r="AP25" s="2">
        <v>0</v>
      </c>
      <c r="AQ25" s="2" t="s">
        <v>1</v>
      </c>
      <c r="AR25" s="40"/>
    </row>
    <row r="26" spans="3:44" x14ac:dyDescent="0.2">
      <c r="C26" s="2">
        <v>15</v>
      </c>
      <c r="D26" s="2">
        <v>1</v>
      </c>
      <c r="E26" s="2">
        <v>1</v>
      </c>
      <c r="F26" s="2">
        <v>1</v>
      </c>
      <c r="G26" s="2">
        <v>0</v>
      </c>
      <c r="H26" s="2" t="s">
        <v>3</v>
      </c>
      <c r="I26" s="40"/>
      <c r="J26" s="2">
        <v>15</v>
      </c>
      <c r="K26" s="2">
        <v>1</v>
      </c>
      <c r="L26" s="2">
        <v>1</v>
      </c>
      <c r="M26" s="2">
        <v>0</v>
      </c>
      <c r="N26" s="2">
        <v>0</v>
      </c>
      <c r="O26" s="2" t="s">
        <v>2</v>
      </c>
      <c r="P26" s="40"/>
      <c r="Q26" s="2">
        <v>15</v>
      </c>
      <c r="R26" s="2">
        <v>1</v>
      </c>
      <c r="S26" s="2">
        <v>0</v>
      </c>
      <c r="T26" s="2">
        <v>0</v>
      </c>
      <c r="U26" s="2">
        <v>0</v>
      </c>
      <c r="V26" s="2" t="s">
        <v>1</v>
      </c>
      <c r="W26" s="40"/>
      <c r="X26" s="2">
        <v>15</v>
      </c>
      <c r="Y26" s="2">
        <v>1</v>
      </c>
      <c r="Z26" s="2">
        <v>0</v>
      </c>
      <c r="AA26" s="2">
        <v>0</v>
      </c>
      <c r="AB26" s="2">
        <v>0</v>
      </c>
      <c r="AC26" s="2" t="s">
        <v>1</v>
      </c>
      <c r="AD26" s="40"/>
      <c r="AE26" s="2">
        <v>15</v>
      </c>
      <c r="AF26" s="2">
        <v>0</v>
      </c>
      <c r="AG26" s="2">
        <v>0</v>
      </c>
      <c r="AH26" s="2">
        <v>1</v>
      </c>
      <c r="AI26" s="2">
        <v>1</v>
      </c>
      <c r="AJ26" s="2" t="s">
        <v>0</v>
      </c>
      <c r="AK26" s="40"/>
      <c r="AL26" s="2">
        <v>15</v>
      </c>
      <c r="AM26" s="2">
        <v>0</v>
      </c>
      <c r="AN26" s="2">
        <v>0</v>
      </c>
      <c r="AO26" s="2">
        <v>1</v>
      </c>
      <c r="AP26" s="2">
        <v>1</v>
      </c>
      <c r="AQ26" s="2" t="s">
        <v>0</v>
      </c>
      <c r="AR26" s="40"/>
    </row>
    <row r="27" spans="3:44" x14ac:dyDescent="0.2">
      <c r="C27" s="2">
        <v>16</v>
      </c>
      <c r="D27" s="2">
        <v>1</v>
      </c>
      <c r="E27" s="2">
        <v>1</v>
      </c>
      <c r="F27" s="2">
        <v>1</v>
      </c>
      <c r="G27" s="2">
        <v>0</v>
      </c>
      <c r="H27" s="2" t="s">
        <v>3</v>
      </c>
      <c r="I27" s="40"/>
      <c r="J27" s="2">
        <v>16</v>
      </c>
      <c r="K27" s="2">
        <v>1</v>
      </c>
      <c r="L27" s="2">
        <v>1</v>
      </c>
      <c r="M27" s="2">
        <v>0</v>
      </c>
      <c r="N27" s="2">
        <v>0</v>
      </c>
      <c r="O27" s="2" t="s">
        <v>2</v>
      </c>
      <c r="P27" s="40"/>
      <c r="Q27" s="2">
        <v>16</v>
      </c>
      <c r="R27" s="2">
        <v>1</v>
      </c>
      <c r="S27" s="2">
        <v>0</v>
      </c>
      <c r="T27" s="2">
        <v>0</v>
      </c>
      <c r="U27" s="2">
        <v>0</v>
      </c>
      <c r="V27" s="2" t="s">
        <v>1</v>
      </c>
      <c r="W27" s="40"/>
      <c r="X27" s="2">
        <v>16</v>
      </c>
      <c r="Y27" s="2">
        <v>1</v>
      </c>
      <c r="Z27" s="2">
        <v>0</v>
      </c>
      <c r="AA27" s="2">
        <v>0</v>
      </c>
      <c r="AB27" s="2">
        <v>0</v>
      </c>
      <c r="AC27" s="2" t="s">
        <v>1</v>
      </c>
      <c r="AD27" s="40"/>
      <c r="AE27" s="2">
        <v>16</v>
      </c>
      <c r="AF27" s="2">
        <v>0</v>
      </c>
      <c r="AG27" s="2">
        <v>0</v>
      </c>
      <c r="AH27" s="2">
        <v>1</v>
      </c>
      <c r="AI27" s="2">
        <v>1</v>
      </c>
      <c r="AJ27" s="2" t="s">
        <v>0</v>
      </c>
      <c r="AK27" s="40"/>
      <c r="AL27" s="2">
        <v>16</v>
      </c>
      <c r="AM27" s="2">
        <v>0</v>
      </c>
      <c r="AN27" s="2">
        <v>0</v>
      </c>
      <c r="AO27" s="2">
        <v>1</v>
      </c>
      <c r="AP27" s="2">
        <v>1</v>
      </c>
      <c r="AQ27" s="2" t="s">
        <v>0</v>
      </c>
      <c r="AR27" s="40"/>
    </row>
    <row r="28" spans="3:44" x14ac:dyDescent="0.2">
      <c r="C28" s="2">
        <v>17</v>
      </c>
      <c r="D28" s="2">
        <v>1</v>
      </c>
      <c r="E28" s="2">
        <v>1</v>
      </c>
      <c r="F28" s="2">
        <v>1</v>
      </c>
      <c r="G28" s="2">
        <v>0</v>
      </c>
      <c r="H28" s="2" t="s">
        <v>3</v>
      </c>
      <c r="I28" s="40"/>
      <c r="J28" s="2">
        <v>17</v>
      </c>
      <c r="K28" s="2">
        <v>1</v>
      </c>
      <c r="L28" s="2">
        <v>1</v>
      </c>
      <c r="M28" s="2">
        <v>0</v>
      </c>
      <c r="N28" s="2">
        <v>0</v>
      </c>
      <c r="O28" s="2" t="s">
        <v>2</v>
      </c>
      <c r="P28" s="40"/>
      <c r="Q28" s="2">
        <v>17</v>
      </c>
      <c r="R28" s="2">
        <v>1</v>
      </c>
      <c r="S28" s="2">
        <v>0</v>
      </c>
      <c r="T28" s="2">
        <v>0</v>
      </c>
      <c r="U28" s="2">
        <v>0</v>
      </c>
      <c r="V28" s="2" t="s">
        <v>1</v>
      </c>
      <c r="W28" s="40"/>
      <c r="X28" s="2">
        <v>17</v>
      </c>
      <c r="Y28" s="2">
        <v>1</v>
      </c>
      <c r="Z28" s="2">
        <v>0</v>
      </c>
      <c r="AA28" s="2">
        <v>0</v>
      </c>
      <c r="AB28" s="2">
        <v>0</v>
      </c>
      <c r="AC28" s="2" t="s">
        <v>1</v>
      </c>
      <c r="AD28" s="40"/>
      <c r="AE28" s="2">
        <v>17</v>
      </c>
      <c r="AF28" s="2">
        <v>1</v>
      </c>
      <c r="AG28" s="2">
        <v>0</v>
      </c>
      <c r="AH28" s="2">
        <v>0</v>
      </c>
      <c r="AI28" s="2">
        <v>0</v>
      </c>
      <c r="AJ28" s="2" t="s">
        <v>1</v>
      </c>
      <c r="AK28" s="40"/>
      <c r="AL28" s="2">
        <v>17</v>
      </c>
      <c r="AM28" s="2">
        <v>1</v>
      </c>
      <c r="AN28" s="2">
        <v>0</v>
      </c>
      <c r="AO28" s="2">
        <v>0</v>
      </c>
      <c r="AP28" s="2">
        <v>0</v>
      </c>
      <c r="AQ28" s="2" t="s">
        <v>1</v>
      </c>
      <c r="AR28" s="40"/>
    </row>
    <row r="29" spans="3:44" x14ac:dyDescent="0.2">
      <c r="C29" s="2">
        <v>18</v>
      </c>
      <c r="D29" s="2">
        <v>1</v>
      </c>
      <c r="E29" s="2">
        <v>1</v>
      </c>
      <c r="F29" s="2">
        <v>0</v>
      </c>
      <c r="G29" s="2">
        <v>0</v>
      </c>
      <c r="H29" s="2" t="s">
        <v>2</v>
      </c>
      <c r="I29" s="40"/>
      <c r="J29" s="2">
        <v>18</v>
      </c>
      <c r="K29" s="2">
        <v>1</v>
      </c>
      <c r="L29" s="2">
        <v>1</v>
      </c>
      <c r="M29" s="2">
        <v>0</v>
      </c>
      <c r="N29" s="2">
        <v>0</v>
      </c>
      <c r="O29" s="2" t="s">
        <v>2</v>
      </c>
      <c r="P29" s="40"/>
      <c r="Q29" s="2">
        <v>18</v>
      </c>
      <c r="R29" s="2">
        <v>1</v>
      </c>
      <c r="S29" s="2">
        <v>0</v>
      </c>
      <c r="T29" s="2">
        <v>0</v>
      </c>
      <c r="U29" s="2">
        <v>0</v>
      </c>
      <c r="V29" s="2" t="s">
        <v>1</v>
      </c>
      <c r="W29" s="40"/>
      <c r="X29" s="2">
        <v>18</v>
      </c>
      <c r="Y29" s="2">
        <v>1</v>
      </c>
      <c r="Z29" s="2">
        <v>1</v>
      </c>
      <c r="AA29" s="2">
        <v>0</v>
      </c>
      <c r="AB29" s="2">
        <v>0</v>
      </c>
      <c r="AC29" s="2" t="s">
        <v>2</v>
      </c>
      <c r="AD29" s="40"/>
      <c r="AE29" s="2">
        <v>18</v>
      </c>
      <c r="AF29" s="2">
        <v>1</v>
      </c>
      <c r="AG29" s="2">
        <v>1</v>
      </c>
      <c r="AH29" s="2">
        <v>0</v>
      </c>
      <c r="AI29" s="2">
        <v>0</v>
      </c>
      <c r="AJ29" s="2" t="s">
        <v>2</v>
      </c>
      <c r="AK29" s="40"/>
      <c r="AL29" s="2">
        <v>18</v>
      </c>
      <c r="AM29" s="2">
        <v>0</v>
      </c>
      <c r="AN29" s="2">
        <v>0</v>
      </c>
      <c r="AO29" s="2">
        <v>1</v>
      </c>
      <c r="AP29" s="2">
        <v>1</v>
      </c>
      <c r="AQ29" s="2" t="s">
        <v>0</v>
      </c>
      <c r="AR29" s="40"/>
    </row>
    <row r="30" spans="3:44" x14ac:dyDescent="0.2">
      <c r="C30" s="2">
        <v>19</v>
      </c>
      <c r="D30" s="2">
        <v>1</v>
      </c>
      <c r="E30" s="2">
        <v>1</v>
      </c>
      <c r="F30" s="2">
        <v>1</v>
      </c>
      <c r="G30" s="2">
        <v>0</v>
      </c>
      <c r="H30" s="2" t="s">
        <v>3</v>
      </c>
      <c r="I30" s="40"/>
      <c r="J30" s="2">
        <v>19</v>
      </c>
      <c r="K30" s="2">
        <v>1</v>
      </c>
      <c r="L30" s="2">
        <v>1</v>
      </c>
      <c r="M30" s="2">
        <v>0</v>
      </c>
      <c r="N30" s="2">
        <v>0</v>
      </c>
      <c r="O30" s="2" t="s">
        <v>2</v>
      </c>
      <c r="P30" s="40"/>
      <c r="Q30" s="2">
        <v>19</v>
      </c>
      <c r="R30" s="2">
        <v>1</v>
      </c>
      <c r="S30" s="2">
        <v>0</v>
      </c>
      <c r="T30" s="2">
        <v>0</v>
      </c>
      <c r="U30" s="2">
        <v>0</v>
      </c>
      <c r="V30" s="2" t="s">
        <v>1</v>
      </c>
      <c r="W30" s="40"/>
      <c r="X30" s="2">
        <v>19</v>
      </c>
      <c r="Y30" s="2">
        <v>0</v>
      </c>
      <c r="Z30" s="2">
        <v>0</v>
      </c>
      <c r="AA30" s="2">
        <v>1</v>
      </c>
      <c r="AB30" s="2">
        <v>1</v>
      </c>
      <c r="AC30" s="2" t="s">
        <v>0</v>
      </c>
      <c r="AD30" s="40"/>
      <c r="AE30" s="2">
        <v>19</v>
      </c>
      <c r="AF30" s="2">
        <v>1</v>
      </c>
      <c r="AG30" s="2">
        <v>0</v>
      </c>
      <c r="AH30" s="2">
        <v>0</v>
      </c>
      <c r="AI30" s="2">
        <v>0</v>
      </c>
      <c r="AJ30" s="2" t="s">
        <v>1</v>
      </c>
      <c r="AK30" s="40"/>
      <c r="AL30" s="2">
        <v>19</v>
      </c>
      <c r="AM30" s="2">
        <v>0</v>
      </c>
      <c r="AN30" s="2">
        <v>0</v>
      </c>
      <c r="AO30" s="2">
        <v>1</v>
      </c>
      <c r="AP30" s="2">
        <v>1</v>
      </c>
      <c r="AQ30" s="2" t="s">
        <v>0</v>
      </c>
      <c r="AR30" s="40"/>
    </row>
    <row r="31" spans="3:44" x14ac:dyDescent="0.2">
      <c r="C31" s="2">
        <v>20</v>
      </c>
      <c r="D31" s="2">
        <v>1</v>
      </c>
      <c r="E31" s="2">
        <v>1</v>
      </c>
      <c r="F31" s="2">
        <v>1</v>
      </c>
      <c r="G31" s="2">
        <v>0</v>
      </c>
      <c r="H31" s="2" t="s">
        <v>3</v>
      </c>
      <c r="I31" s="40"/>
      <c r="J31" s="2">
        <v>20</v>
      </c>
      <c r="K31" s="2">
        <v>1</v>
      </c>
      <c r="L31" s="2">
        <v>1</v>
      </c>
      <c r="M31" s="2">
        <v>0</v>
      </c>
      <c r="N31" s="2">
        <v>0</v>
      </c>
      <c r="O31" s="2" t="s">
        <v>2</v>
      </c>
      <c r="P31" s="40"/>
      <c r="Q31" s="2">
        <v>20</v>
      </c>
      <c r="R31" s="2">
        <v>1</v>
      </c>
      <c r="S31" s="2">
        <v>0</v>
      </c>
      <c r="T31" s="2">
        <v>0</v>
      </c>
      <c r="U31" s="2">
        <v>0</v>
      </c>
      <c r="V31" s="2" t="s">
        <v>1</v>
      </c>
      <c r="W31" s="40"/>
      <c r="X31" s="2">
        <v>20</v>
      </c>
      <c r="Y31" s="2">
        <v>1</v>
      </c>
      <c r="Z31" s="2">
        <v>0</v>
      </c>
      <c r="AA31" s="2">
        <v>1</v>
      </c>
      <c r="AB31" s="2">
        <v>0</v>
      </c>
      <c r="AC31" s="2" t="s">
        <v>3</v>
      </c>
      <c r="AD31" s="40"/>
      <c r="AE31" s="2">
        <v>20</v>
      </c>
      <c r="AF31" s="2">
        <v>0</v>
      </c>
      <c r="AG31" s="2">
        <v>0</v>
      </c>
      <c r="AH31" s="2">
        <v>1</v>
      </c>
      <c r="AI31" s="2">
        <v>1</v>
      </c>
      <c r="AJ31" s="2" t="s">
        <v>0</v>
      </c>
      <c r="AK31" s="40"/>
      <c r="AL31" s="2">
        <v>20</v>
      </c>
      <c r="AM31" s="2">
        <v>0</v>
      </c>
      <c r="AN31" s="2">
        <v>0</v>
      </c>
      <c r="AO31" s="2">
        <v>1</v>
      </c>
      <c r="AP31" s="2">
        <v>1</v>
      </c>
      <c r="AQ31" s="2" t="s">
        <v>0</v>
      </c>
      <c r="AR31" s="40"/>
    </row>
    <row r="32" spans="3:44" x14ac:dyDescent="0.2">
      <c r="C32" s="2">
        <v>21</v>
      </c>
      <c r="D32" s="2">
        <v>1</v>
      </c>
      <c r="E32" s="2">
        <v>0</v>
      </c>
      <c r="F32" s="2">
        <v>0</v>
      </c>
      <c r="G32" s="2">
        <v>0</v>
      </c>
      <c r="H32" s="2" t="s">
        <v>1</v>
      </c>
      <c r="I32" s="40"/>
      <c r="J32" s="2">
        <v>21</v>
      </c>
      <c r="K32" s="2">
        <v>1</v>
      </c>
      <c r="L32" s="2">
        <v>1</v>
      </c>
      <c r="M32" s="2">
        <v>0</v>
      </c>
      <c r="N32" s="2">
        <v>0</v>
      </c>
      <c r="O32" s="2" t="s">
        <v>2</v>
      </c>
      <c r="P32" s="40"/>
      <c r="Q32" s="2">
        <v>21</v>
      </c>
      <c r="R32" s="2">
        <v>1</v>
      </c>
      <c r="S32" s="2">
        <v>0</v>
      </c>
      <c r="T32" s="2">
        <v>0</v>
      </c>
      <c r="U32" s="2">
        <v>0</v>
      </c>
      <c r="V32" s="2" t="s">
        <v>1</v>
      </c>
      <c r="W32" s="40"/>
      <c r="X32" s="2">
        <v>21</v>
      </c>
      <c r="Y32" s="2">
        <v>1</v>
      </c>
      <c r="Z32" s="2">
        <v>0</v>
      </c>
      <c r="AA32" s="2">
        <v>0</v>
      </c>
      <c r="AB32" s="2">
        <v>0</v>
      </c>
      <c r="AC32" s="2" t="s">
        <v>1</v>
      </c>
      <c r="AD32" s="40"/>
      <c r="AE32" s="2">
        <v>21</v>
      </c>
      <c r="AF32" s="2">
        <v>1</v>
      </c>
      <c r="AG32" s="2">
        <v>0</v>
      </c>
      <c r="AH32" s="2">
        <v>0</v>
      </c>
      <c r="AI32" s="2">
        <v>0</v>
      </c>
      <c r="AJ32" s="2" t="s">
        <v>3</v>
      </c>
      <c r="AK32" s="40"/>
      <c r="AL32" s="2">
        <v>21</v>
      </c>
      <c r="AM32" s="2">
        <v>0</v>
      </c>
      <c r="AN32" s="2">
        <v>0</v>
      </c>
      <c r="AO32" s="2">
        <v>1</v>
      </c>
      <c r="AP32" s="2">
        <v>1</v>
      </c>
      <c r="AQ32" s="2" t="s">
        <v>0</v>
      </c>
      <c r="AR32" s="40"/>
    </row>
    <row r="33" spans="3:44" x14ac:dyDescent="0.2">
      <c r="C33" s="2">
        <v>22</v>
      </c>
      <c r="D33" s="2">
        <v>0</v>
      </c>
      <c r="E33" s="2">
        <v>0</v>
      </c>
      <c r="F33" s="2">
        <v>1</v>
      </c>
      <c r="G33" s="2">
        <v>1</v>
      </c>
      <c r="H33" s="2" t="s">
        <v>0</v>
      </c>
      <c r="I33" s="40"/>
      <c r="J33" s="2">
        <v>22</v>
      </c>
      <c r="K33" s="2">
        <v>1</v>
      </c>
      <c r="L33" s="2">
        <v>1</v>
      </c>
      <c r="M33" s="2">
        <v>0</v>
      </c>
      <c r="N33" s="2">
        <v>0</v>
      </c>
      <c r="O33" s="2" t="s">
        <v>2</v>
      </c>
      <c r="P33" s="40"/>
      <c r="Q33" s="2">
        <v>22</v>
      </c>
      <c r="R33" s="2">
        <v>1</v>
      </c>
      <c r="S33" s="2">
        <v>0</v>
      </c>
      <c r="T33" s="2">
        <v>0</v>
      </c>
      <c r="U33" s="2">
        <v>0</v>
      </c>
      <c r="V33" s="2" t="s">
        <v>1</v>
      </c>
      <c r="W33" s="40"/>
      <c r="X33" s="2">
        <v>22</v>
      </c>
      <c r="Y33" s="2">
        <v>1</v>
      </c>
      <c r="Z33" s="2">
        <v>0</v>
      </c>
      <c r="AA33" s="2">
        <v>0</v>
      </c>
      <c r="AB33" s="2">
        <v>0</v>
      </c>
      <c r="AC33" s="2" t="s">
        <v>1</v>
      </c>
      <c r="AD33" s="40"/>
      <c r="AE33" s="2">
        <v>22</v>
      </c>
      <c r="AF33" s="2">
        <v>0</v>
      </c>
      <c r="AG33" s="2">
        <v>0</v>
      </c>
      <c r="AH33" s="2">
        <v>1</v>
      </c>
      <c r="AI33" s="2">
        <v>1</v>
      </c>
      <c r="AJ33" s="2" t="s">
        <v>0</v>
      </c>
      <c r="AK33" s="40"/>
      <c r="AL33" s="2">
        <v>22</v>
      </c>
      <c r="AM33" s="2">
        <v>1</v>
      </c>
      <c r="AN33" s="2">
        <v>0</v>
      </c>
      <c r="AO33" s="2">
        <v>0</v>
      </c>
      <c r="AP33" s="2">
        <v>0</v>
      </c>
      <c r="AQ33" s="2" t="s">
        <v>1</v>
      </c>
      <c r="AR33" s="40"/>
    </row>
    <row r="34" spans="3:44" x14ac:dyDescent="0.2">
      <c r="C34" s="2">
        <v>23</v>
      </c>
      <c r="D34" s="2">
        <v>0</v>
      </c>
      <c r="E34" s="2">
        <v>0</v>
      </c>
      <c r="F34" s="2">
        <v>1</v>
      </c>
      <c r="G34" s="2">
        <v>1</v>
      </c>
      <c r="H34" s="2" t="s">
        <v>0</v>
      </c>
      <c r="I34" s="40"/>
      <c r="J34" s="2">
        <v>23</v>
      </c>
      <c r="K34" s="2">
        <v>1</v>
      </c>
      <c r="L34" s="2">
        <v>1</v>
      </c>
      <c r="M34" s="2">
        <v>0</v>
      </c>
      <c r="N34" s="2">
        <v>0</v>
      </c>
      <c r="O34" s="2" t="s">
        <v>2</v>
      </c>
      <c r="P34" s="40"/>
      <c r="Q34" s="2">
        <v>23</v>
      </c>
      <c r="R34" s="2">
        <v>1</v>
      </c>
      <c r="S34" s="2">
        <v>0</v>
      </c>
      <c r="T34" s="2">
        <v>0</v>
      </c>
      <c r="U34" s="2">
        <v>0</v>
      </c>
      <c r="V34" s="2" t="s">
        <v>1</v>
      </c>
      <c r="W34" s="40"/>
      <c r="X34" s="2">
        <v>23</v>
      </c>
      <c r="Y34" s="2">
        <v>1</v>
      </c>
      <c r="Z34" s="2">
        <v>0</v>
      </c>
      <c r="AA34" s="2">
        <v>0</v>
      </c>
      <c r="AB34" s="2">
        <v>0</v>
      </c>
      <c r="AC34" s="2" t="s">
        <v>1</v>
      </c>
      <c r="AD34" s="40"/>
      <c r="AE34" s="2">
        <v>23</v>
      </c>
      <c r="AF34" s="2">
        <v>0</v>
      </c>
      <c r="AG34" s="2">
        <v>0</v>
      </c>
      <c r="AH34" s="2">
        <v>1</v>
      </c>
      <c r="AI34" s="2">
        <v>1</v>
      </c>
      <c r="AJ34" s="2" t="s">
        <v>0</v>
      </c>
      <c r="AK34" s="40"/>
      <c r="AL34" s="2">
        <v>23</v>
      </c>
      <c r="AM34" s="2">
        <v>1</v>
      </c>
      <c r="AN34" s="2">
        <v>0</v>
      </c>
      <c r="AO34" s="2">
        <v>0</v>
      </c>
      <c r="AP34" s="2">
        <v>0</v>
      </c>
      <c r="AQ34" s="2" t="s">
        <v>1</v>
      </c>
      <c r="AR34" s="40"/>
    </row>
    <row r="35" spans="3:44" x14ac:dyDescent="0.2">
      <c r="C35" s="2">
        <v>24</v>
      </c>
      <c r="D35" s="2">
        <v>1</v>
      </c>
      <c r="E35" s="2">
        <v>1</v>
      </c>
      <c r="F35" s="2">
        <v>0</v>
      </c>
      <c r="G35" s="2">
        <v>0</v>
      </c>
      <c r="H35" s="2" t="s">
        <v>2</v>
      </c>
      <c r="I35" s="40"/>
      <c r="J35" s="2">
        <v>24</v>
      </c>
      <c r="K35" s="2">
        <v>1</v>
      </c>
      <c r="L35" s="2">
        <v>1</v>
      </c>
      <c r="M35" s="2">
        <v>0</v>
      </c>
      <c r="N35" s="2">
        <v>0</v>
      </c>
      <c r="O35" s="2" t="s">
        <v>2</v>
      </c>
      <c r="P35" s="40"/>
      <c r="Q35" s="2">
        <v>24</v>
      </c>
      <c r="R35" s="2">
        <v>1</v>
      </c>
      <c r="S35" s="2">
        <v>0</v>
      </c>
      <c r="T35" s="2">
        <v>0</v>
      </c>
      <c r="U35" s="2">
        <v>0</v>
      </c>
      <c r="V35" s="2" t="s">
        <v>1</v>
      </c>
      <c r="W35" s="40"/>
      <c r="X35" s="2">
        <v>24</v>
      </c>
      <c r="Y35" s="2">
        <v>1</v>
      </c>
      <c r="Z35" s="2">
        <v>0</v>
      </c>
      <c r="AA35" s="2">
        <v>0</v>
      </c>
      <c r="AB35" s="2">
        <v>0</v>
      </c>
      <c r="AC35" s="2" t="s">
        <v>1</v>
      </c>
      <c r="AD35" s="40"/>
      <c r="AE35" s="2">
        <v>24</v>
      </c>
      <c r="AF35" s="2">
        <v>1</v>
      </c>
      <c r="AG35" s="2">
        <v>0</v>
      </c>
      <c r="AH35" s="2">
        <v>0</v>
      </c>
      <c r="AI35" s="2">
        <v>0</v>
      </c>
      <c r="AJ35" s="2" t="s">
        <v>1</v>
      </c>
      <c r="AK35" s="40"/>
      <c r="AL35" s="2">
        <v>24</v>
      </c>
      <c r="AM35" s="2">
        <v>0</v>
      </c>
      <c r="AN35" s="2">
        <v>0</v>
      </c>
      <c r="AO35" s="2">
        <v>1</v>
      </c>
      <c r="AP35" s="2">
        <v>1</v>
      </c>
      <c r="AQ35" s="2" t="s">
        <v>0</v>
      </c>
      <c r="AR35" s="40"/>
    </row>
    <row r="36" spans="3:44" x14ac:dyDescent="0.2">
      <c r="C36" s="2">
        <v>25</v>
      </c>
      <c r="D36" s="2">
        <v>1</v>
      </c>
      <c r="E36" s="2">
        <v>0</v>
      </c>
      <c r="F36" s="2">
        <v>0</v>
      </c>
      <c r="G36" s="2">
        <v>0</v>
      </c>
      <c r="H36" s="2" t="s">
        <v>1</v>
      </c>
      <c r="I36" s="40"/>
      <c r="J36" s="2">
        <v>25</v>
      </c>
      <c r="K36" s="2">
        <v>1</v>
      </c>
      <c r="L36" s="2">
        <v>1</v>
      </c>
      <c r="M36" s="2">
        <v>0</v>
      </c>
      <c r="N36" s="2">
        <v>0</v>
      </c>
      <c r="O36" s="2" t="s">
        <v>2</v>
      </c>
      <c r="P36" s="40"/>
      <c r="Q36" s="2">
        <v>25</v>
      </c>
      <c r="R36" s="2">
        <v>1</v>
      </c>
      <c r="S36" s="2">
        <v>0</v>
      </c>
      <c r="T36" s="2">
        <v>0</v>
      </c>
      <c r="U36" s="2">
        <v>0</v>
      </c>
      <c r="V36" s="2" t="s">
        <v>1</v>
      </c>
      <c r="W36" s="40"/>
      <c r="X36" s="2">
        <v>25</v>
      </c>
      <c r="Y36" s="2">
        <v>1</v>
      </c>
      <c r="Z36" s="2">
        <v>0</v>
      </c>
      <c r="AA36" s="2">
        <v>0</v>
      </c>
      <c r="AB36" s="2">
        <v>0</v>
      </c>
      <c r="AC36" s="2" t="s">
        <v>1</v>
      </c>
      <c r="AD36" s="40"/>
      <c r="AE36" s="2">
        <v>25</v>
      </c>
      <c r="AF36" s="2">
        <v>1</v>
      </c>
      <c r="AG36" s="2">
        <v>0</v>
      </c>
      <c r="AH36" s="2">
        <v>0</v>
      </c>
      <c r="AI36" s="2">
        <v>0</v>
      </c>
      <c r="AJ36" s="2" t="s">
        <v>1</v>
      </c>
      <c r="AK36" s="40"/>
      <c r="AL36" s="2">
        <v>25</v>
      </c>
      <c r="AM36" s="2">
        <v>1</v>
      </c>
      <c r="AN36" s="2">
        <v>0</v>
      </c>
      <c r="AO36" s="2">
        <v>0</v>
      </c>
      <c r="AP36" s="2">
        <v>0</v>
      </c>
      <c r="AQ36" s="2" t="s">
        <v>1</v>
      </c>
      <c r="AR36" s="40"/>
    </row>
    <row r="37" spans="3:44" x14ac:dyDescent="0.2">
      <c r="C37" s="2">
        <v>26</v>
      </c>
      <c r="D37" s="2">
        <v>0</v>
      </c>
      <c r="E37" s="2">
        <v>1</v>
      </c>
      <c r="F37" s="2">
        <v>0</v>
      </c>
      <c r="G37" s="2">
        <v>0</v>
      </c>
      <c r="H37" s="2" t="s">
        <v>1</v>
      </c>
      <c r="I37" s="40"/>
      <c r="J37" s="2">
        <v>26</v>
      </c>
      <c r="K37" s="2">
        <v>1</v>
      </c>
      <c r="L37" s="2">
        <v>1</v>
      </c>
      <c r="M37" s="2">
        <v>0</v>
      </c>
      <c r="N37" s="2">
        <v>0</v>
      </c>
      <c r="O37" s="2" t="s">
        <v>2</v>
      </c>
      <c r="P37" s="40"/>
      <c r="Q37" s="2">
        <v>26</v>
      </c>
      <c r="R37" s="2">
        <v>1</v>
      </c>
      <c r="S37" s="2">
        <v>0</v>
      </c>
      <c r="T37" s="2">
        <v>0</v>
      </c>
      <c r="U37" s="2">
        <v>0</v>
      </c>
      <c r="V37" s="2" t="s">
        <v>1</v>
      </c>
      <c r="W37" s="40"/>
      <c r="X37" s="2">
        <v>26</v>
      </c>
      <c r="Y37" s="2">
        <v>1</v>
      </c>
      <c r="Z37" s="2">
        <v>0</v>
      </c>
      <c r="AA37" s="2">
        <v>0</v>
      </c>
      <c r="AB37" s="2">
        <v>0</v>
      </c>
      <c r="AC37" s="2" t="s">
        <v>1</v>
      </c>
      <c r="AD37" s="40"/>
      <c r="AE37" s="2">
        <v>26</v>
      </c>
      <c r="AF37" s="2">
        <v>0</v>
      </c>
      <c r="AG37" s="2">
        <v>1</v>
      </c>
      <c r="AH37" s="2">
        <v>0</v>
      </c>
      <c r="AI37" s="2">
        <v>0</v>
      </c>
      <c r="AJ37" s="2" t="s">
        <v>1</v>
      </c>
      <c r="AK37" s="40"/>
      <c r="AL37" s="2">
        <v>26</v>
      </c>
      <c r="AM37" s="2">
        <v>0</v>
      </c>
      <c r="AN37" s="2">
        <v>0</v>
      </c>
      <c r="AO37" s="2">
        <v>1</v>
      </c>
      <c r="AP37" s="2">
        <v>1</v>
      </c>
      <c r="AQ37" s="2" t="s">
        <v>0</v>
      </c>
      <c r="AR37" s="40"/>
    </row>
    <row r="38" spans="3:44" x14ac:dyDescent="0.2">
      <c r="C38" s="2">
        <v>27</v>
      </c>
      <c r="D38" s="2">
        <v>1</v>
      </c>
      <c r="E38" s="2">
        <v>1</v>
      </c>
      <c r="F38" s="2">
        <v>0</v>
      </c>
      <c r="G38" s="2">
        <v>0</v>
      </c>
      <c r="H38" s="2" t="s">
        <v>2</v>
      </c>
      <c r="I38" s="40"/>
      <c r="J38" s="2">
        <v>27</v>
      </c>
      <c r="K38" s="2">
        <v>1</v>
      </c>
      <c r="L38" s="2">
        <v>1</v>
      </c>
      <c r="M38" s="2">
        <v>0</v>
      </c>
      <c r="N38" s="2">
        <v>0</v>
      </c>
      <c r="O38" s="2" t="s">
        <v>2</v>
      </c>
      <c r="P38" s="40"/>
      <c r="Q38" s="2">
        <v>27</v>
      </c>
      <c r="R38" s="2">
        <v>1</v>
      </c>
      <c r="S38" s="2">
        <v>0</v>
      </c>
      <c r="T38" s="2">
        <v>0</v>
      </c>
      <c r="U38" s="2">
        <v>0</v>
      </c>
      <c r="V38" s="2" t="s">
        <v>1</v>
      </c>
      <c r="W38" s="40"/>
      <c r="X38" s="2">
        <v>27</v>
      </c>
      <c r="Y38" s="2">
        <v>1</v>
      </c>
      <c r="Z38" s="2">
        <v>0</v>
      </c>
      <c r="AA38" s="2">
        <v>1</v>
      </c>
      <c r="AB38" s="2">
        <v>0</v>
      </c>
      <c r="AC38" s="2" t="s">
        <v>3</v>
      </c>
      <c r="AD38" s="40"/>
      <c r="AE38" s="2">
        <v>27</v>
      </c>
      <c r="AF38" s="2">
        <v>1</v>
      </c>
      <c r="AG38" s="2">
        <v>1</v>
      </c>
      <c r="AH38" s="2">
        <v>0</v>
      </c>
      <c r="AI38" s="2">
        <v>0</v>
      </c>
      <c r="AJ38" s="2" t="s">
        <v>2</v>
      </c>
      <c r="AK38" s="40"/>
      <c r="AL38" s="2">
        <v>27</v>
      </c>
      <c r="AM38" s="2">
        <v>1</v>
      </c>
      <c r="AN38" s="2">
        <v>0</v>
      </c>
      <c r="AO38" s="2">
        <v>0</v>
      </c>
      <c r="AP38" s="2">
        <v>0</v>
      </c>
      <c r="AQ38" s="2" t="s">
        <v>1</v>
      </c>
      <c r="AR38" s="40"/>
    </row>
    <row r="39" spans="3:44" x14ac:dyDescent="0.2">
      <c r="C39" s="2">
        <v>28</v>
      </c>
      <c r="D39" s="2">
        <v>0</v>
      </c>
      <c r="E39" s="2">
        <v>0</v>
      </c>
      <c r="F39" s="2">
        <v>1</v>
      </c>
      <c r="G39" s="2">
        <v>1</v>
      </c>
      <c r="H39" s="2" t="s">
        <v>0</v>
      </c>
      <c r="I39" s="40"/>
      <c r="J39" s="2">
        <v>28</v>
      </c>
      <c r="K39" s="2">
        <v>1</v>
      </c>
      <c r="L39" s="2">
        <v>1</v>
      </c>
      <c r="M39" s="2">
        <v>0</v>
      </c>
      <c r="N39" s="2">
        <v>0</v>
      </c>
      <c r="O39" s="2" t="s">
        <v>2</v>
      </c>
      <c r="P39" s="40"/>
      <c r="Q39" s="2">
        <v>28</v>
      </c>
      <c r="R39" s="2">
        <v>1</v>
      </c>
      <c r="S39" s="2">
        <v>0</v>
      </c>
      <c r="T39" s="2">
        <v>0</v>
      </c>
      <c r="U39" s="2">
        <v>0</v>
      </c>
      <c r="V39" s="2" t="s">
        <v>1</v>
      </c>
      <c r="W39" s="40"/>
      <c r="X39" s="2">
        <v>28</v>
      </c>
      <c r="Y39" s="2">
        <v>1</v>
      </c>
      <c r="Z39" s="2">
        <v>0</v>
      </c>
      <c r="AA39" s="2">
        <v>0</v>
      </c>
      <c r="AB39" s="2">
        <v>0</v>
      </c>
      <c r="AC39" s="2" t="s">
        <v>1</v>
      </c>
      <c r="AD39" s="40"/>
      <c r="AE39" s="2">
        <v>28</v>
      </c>
      <c r="AF39" s="2">
        <v>0</v>
      </c>
      <c r="AG39" s="2">
        <v>0</v>
      </c>
      <c r="AH39" s="2">
        <v>1</v>
      </c>
      <c r="AI39" s="2">
        <v>1</v>
      </c>
      <c r="AJ39" s="2" t="s">
        <v>0</v>
      </c>
      <c r="AK39" s="40"/>
      <c r="AL39" s="2">
        <v>28</v>
      </c>
      <c r="AM39" s="2">
        <v>1</v>
      </c>
      <c r="AN39" s="2">
        <v>0</v>
      </c>
      <c r="AO39" s="2">
        <v>0</v>
      </c>
      <c r="AP39" s="2">
        <v>0</v>
      </c>
      <c r="AQ39" s="2" t="s">
        <v>1</v>
      </c>
      <c r="AR39" s="40"/>
    </row>
    <row r="40" spans="3:44" x14ac:dyDescent="0.2">
      <c r="C40" s="2">
        <v>29</v>
      </c>
      <c r="D40" s="2">
        <v>1</v>
      </c>
      <c r="E40" s="2">
        <v>1</v>
      </c>
      <c r="F40" s="2">
        <v>0</v>
      </c>
      <c r="G40" s="2">
        <v>0</v>
      </c>
      <c r="H40" s="2" t="s">
        <v>2</v>
      </c>
      <c r="I40" s="40"/>
      <c r="J40" s="2">
        <v>29</v>
      </c>
      <c r="K40" s="2">
        <v>1</v>
      </c>
      <c r="L40" s="2">
        <v>1</v>
      </c>
      <c r="M40" s="2">
        <v>0</v>
      </c>
      <c r="N40" s="2">
        <v>0</v>
      </c>
      <c r="O40" s="2" t="s">
        <v>2</v>
      </c>
      <c r="P40" s="40"/>
      <c r="Q40" s="2">
        <v>29</v>
      </c>
      <c r="R40" s="2">
        <v>1</v>
      </c>
      <c r="S40" s="2">
        <v>0</v>
      </c>
      <c r="T40" s="2">
        <v>0</v>
      </c>
      <c r="U40" s="2">
        <v>0</v>
      </c>
      <c r="V40" s="2" t="s">
        <v>1</v>
      </c>
      <c r="W40" s="40"/>
      <c r="X40" s="2">
        <v>29</v>
      </c>
      <c r="Y40" s="2">
        <v>1</v>
      </c>
      <c r="Z40" s="2">
        <v>0</v>
      </c>
      <c r="AA40" s="2">
        <v>0</v>
      </c>
      <c r="AB40" s="2">
        <v>0</v>
      </c>
      <c r="AC40" s="2" t="s">
        <v>1</v>
      </c>
      <c r="AD40" s="40"/>
      <c r="AE40" s="2">
        <v>29</v>
      </c>
      <c r="AF40" s="2">
        <v>1</v>
      </c>
      <c r="AG40" s="2">
        <v>0</v>
      </c>
      <c r="AH40" s="2">
        <v>0</v>
      </c>
      <c r="AI40" s="2">
        <v>0</v>
      </c>
      <c r="AJ40" s="2" t="s">
        <v>1</v>
      </c>
      <c r="AK40" s="40"/>
      <c r="AL40" s="2">
        <v>29</v>
      </c>
      <c r="AM40" s="2">
        <v>0</v>
      </c>
      <c r="AN40" s="2">
        <v>0</v>
      </c>
      <c r="AO40" s="2">
        <v>1</v>
      </c>
      <c r="AP40" s="2">
        <v>1</v>
      </c>
      <c r="AQ40" s="2" t="s">
        <v>0</v>
      </c>
      <c r="AR40" s="40"/>
    </row>
    <row r="41" spans="3:44" x14ac:dyDescent="0.2">
      <c r="C41" s="2">
        <v>30</v>
      </c>
      <c r="D41" s="2">
        <v>0</v>
      </c>
      <c r="E41" s="2">
        <v>0</v>
      </c>
      <c r="F41" s="2">
        <v>1</v>
      </c>
      <c r="G41" s="2">
        <v>1</v>
      </c>
      <c r="H41" s="2" t="s">
        <v>0</v>
      </c>
      <c r="I41" s="40"/>
      <c r="J41" s="2">
        <v>30</v>
      </c>
      <c r="K41" s="2">
        <v>1</v>
      </c>
      <c r="L41" s="2">
        <v>1</v>
      </c>
      <c r="M41" s="2">
        <v>0</v>
      </c>
      <c r="N41" s="2">
        <v>0</v>
      </c>
      <c r="O41" s="2" t="s">
        <v>2</v>
      </c>
      <c r="P41" s="40"/>
      <c r="Q41" s="2">
        <v>30</v>
      </c>
      <c r="R41" s="2">
        <v>1</v>
      </c>
      <c r="S41" s="2">
        <v>0</v>
      </c>
      <c r="T41" s="2">
        <v>0</v>
      </c>
      <c r="U41" s="2">
        <v>0</v>
      </c>
      <c r="V41" s="2" t="s">
        <v>1</v>
      </c>
      <c r="W41" s="40"/>
      <c r="X41" s="2">
        <v>30</v>
      </c>
      <c r="Y41" s="2">
        <v>0</v>
      </c>
      <c r="Z41" s="2">
        <v>0</v>
      </c>
      <c r="AA41" s="2">
        <v>1</v>
      </c>
      <c r="AB41" s="2">
        <v>1</v>
      </c>
      <c r="AC41" s="2" t="s">
        <v>0</v>
      </c>
      <c r="AD41" s="40"/>
      <c r="AE41" s="2">
        <v>30</v>
      </c>
      <c r="AF41" s="2">
        <v>0</v>
      </c>
      <c r="AG41" s="2">
        <v>0</v>
      </c>
      <c r="AH41" s="2">
        <v>1</v>
      </c>
      <c r="AI41" s="2">
        <v>1</v>
      </c>
      <c r="AJ41" s="2" t="s">
        <v>0</v>
      </c>
      <c r="AK41" s="40"/>
      <c r="AL41" s="2">
        <v>30</v>
      </c>
      <c r="AM41" s="2">
        <v>1</v>
      </c>
      <c r="AN41" s="2">
        <v>0</v>
      </c>
      <c r="AO41" s="2">
        <v>0</v>
      </c>
      <c r="AP41" s="2">
        <v>0</v>
      </c>
      <c r="AQ41" s="2" t="s">
        <v>1</v>
      </c>
      <c r="AR41" s="40"/>
    </row>
    <row r="42" spans="3:44" x14ac:dyDescent="0.2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3:44" x14ac:dyDescent="0.2">
      <c r="C43" s="2"/>
      <c r="D43" s="54" t="s">
        <v>3</v>
      </c>
      <c r="E43" s="54" t="s">
        <v>1</v>
      </c>
      <c r="F43" s="54" t="s">
        <v>2</v>
      </c>
      <c r="G43" s="54" t="s">
        <v>0</v>
      </c>
      <c r="H43" s="54" t="s">
        <v>58</v>
      </c>
      <c r="I43" s="2"/>
      <c r="J43" s="2"/>
      <c r="K43" s="54" t="s">
        <v>3</v>
      </c>
      <c r="L43" s="54" t="s">
        <v>1</v>
      </c>
      <c r="M43" s="54" t="s">
        <v>2</v>
      </c>
      <c r="N43" s="54" t="s">
        <v>0</v>
      </c>
      <c r="O43" s="54" t="s">
        <v>58</v>
      </c>
      <c r="P43" s="2"/>
      <c r="Q43" s="2"/>
      <c r="R43" s="54" t="s">
        <v>3</v>
      </c>
      <c r="S43" s="54" t="s">
        <v>1</v>
      </c>
      <c r="T43" s="54" t="s">
        <v>2</v>
      </c>
      <c r="U43" s="54" t="s">
        <v>0</v>
      </c>
      <c r="V43" s="54" t="s">
        <v>58</v>
      </c>
      <c r="W43" s="2"/>
      <c r="X43" s="2"/>
      <c r="Y43" s="54" t="s">
        <v>3</v>
      </c>
      <c r="Z43" s="54" t="s">
        <v>1</v>
      </c>
      <c r="AA43" s="54" t="s">
        <v>2</v>
      </c>
      <c r="AB43" s="54" t="s">
        <v>0</v>
      </c>
      <c r="AC43" s="54" t="s">
        <v>58</v>
      </c>
      <c r="AD43" s="2"/>
      <c r="AE43" s="2"/>
      <c r="AF43" s="54" t="s">
        <v>3</v>
      </c>
      <c r="AG43" s="54" t="s">
        <v>1</v>
      </c>
      <c r="AH43" s="54" t="s">
        <v>2</v>
      </c>
      <c r="AI43" s="54" t="s">
        <v>0</v>
      </c>
      <c r="AJ43" s="54" t="s">
        <v>58</v>
      </c>
      <c r="AK43" s="2"/>
      <c r="AL43" s="2"/>
      <c r="AM43" s="54" t="s">
        <v>3</v>
      </c>
      <c r="AN43" s="54" t="s">
        <v>1</v>
      </c>
      <c r="AO43" s="54" t="s">
        <v>2</v>
      </c>
      <c r="AP43" s="54" t="s">
        <v>0</v>
      </c>
      <c r="AQ43" s="54" t="s">
        <v>58</v>
      </c>
      <c r="AR43" s="2"/>
    </row>
    <row r="44" spans="3:44" x14ac:dyDescent="0.2">
      <c r="C44" s="2" t="s">
        <v>56</v>
      </c>
      <c r="D44" s="2">
        <v>17</v>
      </c>
      <c r="E44" s="2">
        <v>3</v>
      </c>
      <c r="F44" s="2">
        <v>6</v>
      </c>
      <c r="G44" s="2">
        <v>4</v>
      </c>
      <c r="H44" s="2">
        <f>SUM(D44:G44)</f>
        <v>30</v>
      </c>
      <c r="I44" s="2"/>
      <c r="J44" s="2" t="s">
        <v>56</v>
      </c>
      <c r="K44" s="2">
        <v>0</v>
      </c>
      <c r="L44" s="2">
        <v>1</v>
      </c>
      <c r="M44" s="2">
        <v>29</v>
      </c>
      <c r="N44" s="2">
        <v>0</v>
      </c>
      <c r="O44" s="2">
        <f>SUM(K44:N44)</f>
        <v>30</v>
      </c>
      <c r="P44" s="2"/>
      <c r="Q44" s="2" t="s">
        <v>56</v>
      </c>
      <c r="R44" s="2">
        <v>1</v>
      </c>
      <c r="S44" s="2">
        <v>29</v>
      </c>
      <c r="T44" s="2">
        <v>0</v>
      </c>
      <c r="U44" s="2">
        <v>0</v>
      </c>
      <c r="V44" s="2">
        <f>SUM(R44:U44)</f>
        <v>30</v>
      </c>
      <c r="W44" s="2"/>
      <c r="X44" s="2" t="s">
        <v>56</v>
      </c>
      <c r="Y44" s="2">
        <v>2</v>
      </c>
      <c r="Z44" s="2">
        <v>24</v>
      </c>
      <c r="AA44" s="2">
        <v>2</v>
      </c>
      <c r="AB44" s="2">
        <v>2</v>
      </c>
      <c r="AC44" s="2">
        <f>SUM(Y44:AB44)</f>
        <v>30</v>
      </c>
      <c r="AD44" s="2"/>
      <c r="AE44" s="2" t="s">
        <v>56</v>
      </c>
      <c r="AF44" s="2">
        <v>1</v>
      </c>
      <c r="AG44" s="2">
        <v>15</v>
      </c>
      <c r="AH44" s="2">
        <v>3</v>
      </c>
      <c r="AI44" s="2">
        <v>11</v>
      </c>
      <c r="AJ44" s="2">
        <f>SUM(AF44:AI44)</f>
        <v>30</v>
      </c>
      <c r="AK44" s="2"/>
      <c r="AL44" s="2" t="s">
        <v>56</v>
      </c>
      <c r="AM44" s="2">
        <v>1</v>
      </c>
      <c r="AN44" s="2">
        <v>17</v>
      </c>
      <c r="AO44" s="2">
        <v>1</v>
      </c>
      <c r="AP44" s="2">
        <v>11</v>
      </c>
      <c r="AQ44" s="2">
        <f>SUM(AM44:AP44)</f>
        <v>30</v>
      </c>
      <c r="AR44" s="2"/>
    </row>
    <row r="45" spans="3:44" x14ac:dyDescent="0.2">
      <c r="C45" s="14" t="s">
        <v>57</v>
      </c>
      <c r="D45" s="14">
        <f>D44/H44*100</f>
        <v>56.666666666666664</v>
      </c>
      <c r="E45" s="14">
        <f>E44/H44*100</f>
        <v>10</v>
      </c>
      <c r="F45" s="14">
        <f>F44/H44*100</f>
        <v>20</v>
      </c>
      <c r="G45" s="14">
        <f>G44/H44*100</f>
        <v>13.333333333333334</v>
      </c>
      <c r="H45" s="14">
        <f>H44/H44*100</f>
        <v>100</v>
      </c>
      <c r="I45" s="2"/>
      <c r="J45" s="14" t="s">
        <v>57</v>
      </c>
      <c r="K45" s="14">
        <f>K44/O44*100</f>
        <v>0</v>
      </c>
      <c r="L45" s="14">
        <f>L44/O44*100</f>
        <v>3.3333333333333335</v>
      </c>
      <c r="M45" s="14">
        <f>M44/O44*100</f>
        <v>96.666666666666671</v>
      </c>
      <c r="N45" s="14">
        <f>N44/O44*100</f>
        <v>0</v>
      </c>
      <c r="O45" s="14">
        <f>O44/O44*100</f>
        <v>100</v>
      </c>
      <c r="P45" s="2"/>
      <c r="Q45" s="14" t="s">
        <v>57</v>
      </c>
      <c r="R45" s="14">
        <f>R44/V44*100</f>
        <v>3.3333333333333335</v>
      </c>
      <c r="S45" s="14">
        <f>S44/V44*100</f>
        <v>96.666666666666671</v>
      </c>
      <c r="T45" s="14">
        <f>T44/V44*100</f>
        <v>0</v>
      </c>
      <c r="U45" s="14">
        <f>U44/V44*100</f>
        <v>0</v>
      </c>
      <c r="V45" s="14">
        <f>V44/V44*100</f>
        <v>100</v>
      </c>
      <c r="W45" s="2"/>
      <c r="X45" s="14" t="s">
        <v>57</v>
      </c>
      <c r="Y45" s="14">
        <f>Y44/AC44*100</f>
        <v>6.666666666666667</v>
      </c>
      <c r="Z45" s="14">
        <f>Z44/AC44*100</f>
        <v>80</v>
      </c>
      <c r="AA45" s="14">
        <f>AA44/AC44*100</f>
        <v>6.666666666666667</v>
      </c>
      <c r="AB45" s="14">
        <f>AB44/AC44*100</f>
        <v>6.666666666666667</v>
      </c>
      <c r="AC45" s="14">
        <f>AC44/AC44*100</f>
        <v>100</v>
      </c>
      <c r="AD45" s="2"/>
      <c r="AE45" s="14" t="s">
        <v>57</v>
      </c>
      <c r="AF45" s="14">
        <f>AF44/AJ44*100</f>
        <v>3.3333333333333335</v>
      </c>
      <c r="AG45" s="14">
        <f>AG44/AJ44*100</f>
        <v>50</v>
      </c>
      <c r="AH45" s="14">
        <f>AH44/AJ44*100</f>
        <v>10</v>
      </c>
      <c r="AI45" s="14">
        <f>AI44/AJ44*100</f>
        <v>36.666666666666664</v>
      </c>
      <c r="AJ45" s="14">
        <f>AJ44/AJ44*100</f>
        <v>100</v>
      </c>
      <c r="AK45" s="2"/>
      <c r="AL45" s="14" t="s">
        <v>57</v>
      </c>
      <c r="AM45" s="14">
        <f>AM44/AQ44*100</f>
        <v>3.3333333333333335</v>
      </c>
      <c r="AN45" s="14">
        <f>AN44/AQ44*100</f>
        <v>56.666666666666664</v>
      </c>
      <c r="AO45" s="14">
        <f>AO44/AQ44*100</f>
        <v>3.3333333333333335</v>
      </c>
      <c r="AP45" s="14">
        <f>AP44/AQ44*100</f>
        <v>36.666666666666664</v>
      </c>
      <c r="AQ45" s="14">
        <f>AQ44/AQ44*100</f>
        <v>100</v>
      </c>
      <c r="AR45" s="2"/>
    </row>
    <row r="46" spans="3:44" x14ac:dyDescent="0.2">
      <c r="E46" s="2"/>
      <c r="F46" s="2"/>
      <c r="G46" s="2"/>
      <c r="H46" s="2"/>
    </row>
    <row r="47" spans="3:44" x14ac:dyDescent="0.2">
      <c r="E47" s="2"/>
      <c r="F47" s="2"/>
      <c r="G47" s="2"/>
      <c r="H47" s="2"/>
    </row>
    <row r="48" spans="3:44" x14ac:dyDescent="0.2">
      <c r="E48" s="2"/>
      <c r="F48" s="2"/>
      <c r="G48" s="2"/>
      <c r="H48" s="2"/>
    </row>
    <row r="49" spans="5:8" x14ac:dyDescent="0.2">
      <c r="E49" s="2"/>
      <c r="F49" s="2"/>
      <c r="G49" s="2"/>
      <c r="H49" s="2"/>
    </row>
    <row r="50" spans="5:8" x14ac:dyDescent="0.2">
      <c r="E50" s="2"/>
      <c r="F50" s="2"/>
      <c r="G50" s="2"/>
      <c r="H50" s="2"/>
    </row>
    <row r="51" spans="5:8" x14ac:dyDescent="0.2">
      <c r="E51" s="2"/>
      <c r="F51" s="2"/>
      <c r="G51" s="2"/>
      <c r="H51" s="2"/>
    </row>
    <row r="52" spans="5:8" x14ac:dyDescent="0.2">
      <c r="E52" s="2"/>
      <c r="F52" s="2"/>
      <c r="G52" s="2"/>
      <c r="H52" s="2"/>
    </row>
    <row r="53" spans="5:8" x14ac:dyDescent="0.2">
      <c r="E53" s="2"/>
      <c r="F53" s="2"/>
      <c r="G53" s="2"/>
      <c r="H53" s="2"/>
    </row>
    <row r="54" spans="5:8" x14ac:dyDescent="0.2">
      <c r="E54" s="2"/>
      <c r="F54" s="2"/>
      <c r="G54" s="2"/>
      <c r="H54" s="2"/>
    </row>
  </sheetData>
  <mergeCells count="7">
    <mergeCell ref="AL10:AQ10"/>
    <mergeCell ref="C6:N7"/>
    <mergeCell ref="C10:H10"/>
    <mergeCell ref="J10:O10"/>
    <mergeCell ref="Q10:V10"/>
    <mergeCell ref="X10:AC10"/>
    <mergeCell ref="AE10:AJ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FD6C-E2E8-8C47-99D3-233E4B0146CB}">
  <dimension ref="C5:P17"/>
  <sheetViews>
    <sheetView tabSelected="1" topLeftCell="A2" zoomScale="138" workbookViewId="0">
      <selection activeCell="N20" sqref="N20"/>
    </sheetView>
  </sheetViews>
  <sheetFormatPr baseColWidth="10" defaultRowHeight="15" x14ac:dyDescent="0.2"/>
  <cols>
    <col min="3" max="4" width="16" bestFit="1" customWidth="1"/>
    <col min="5" max="5" width="17.1640625" bestFit="1" customWidth="1"/>
    <col min="6" max="6" width="24" customWidth="1"/>
    <col min="7" max="7" width="16" bestFit="1" customWidth="1"/>
    <col min="8" max="8" width="17.1640625" bestFit="1" customWidth="1"/>
    <col min="9" max="9" width="23.83203125" customWidth="1"/>
    <col min="10" max="11" width="17.1640625" bestFit="1" customWidth="1"/>
    <col min="12" max="12" width="22.5" customWidth="1"/>
    <col min="13" max="13" width="24.6640625" customWidth="1"/>
    <col min="14" max="14" width="22.6640625" customWidth="1"/>
    <col min="15" max="15" width="14.33203125" bestFit="1" customWidth="1"/>
    <col min="16" max="16" width="12.1640625" bestFit="1" customWidth="1"/>
    <col min="17" max="17" width="18.6640625" bestFit="1" customWidth="1"/>
    <col min="18" max="18" width="14.33203125" bestFit="1" customWidth="1"/>
    <col min="19" max="19" width="12.1640625" bestFit="1" customWidth="1"/>
    <col min="20" max="20" width="14" bestFit="1" customWidth="1"/>
  </cols>
  <sheetData>
    <row r="5" spans="3:16" ht="34" x14ac:dyDescent="0.4">
      <c r="C5" s="3" t="s">
        <v>45</v>
      </c>
    </row>
    <row r="6" spans="3:16" ht="21" customHeight="1" x14ac:dyDescent="0.25">
      <c r="C6" s="66" t="s">
        <v>25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26"/>
      <c r="P6" s="26"/>
    </row>
    <row r="7" spans="3:16" ht="15" customHeight="1" x14ac:dyDescent="0.25"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26"/>
      <c r="P7" s="26"/>
    </row>
    <row r="8" spans="3:16" ht="15" customHeight="1" x14ac:dyDescent="0.25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3:16" ht="16" thickBot="1" x14ac:dyDescent="0.25"/>
    <row r="10" spans="3:16" ht="16" thickBot="1" x14ac:dyDescent="0.25">
      <c r="C10" s="2"/>
      <c r="D10" s="56" t="s">
        <v>7</v>
      </c>
      <c r="E10" s="57"/>
      <c r="F10" s="58"/>
      <c r="G10" s="56" t="s">
        <v>8</v>
      </c>
      <c r="H10" s="57"/>
      <c r="I10" s="58"/>
      <c r="J10" s="56" t="s">
        <v>9</v>
      </c>
      <c r="K10" s="57"/>
      <c r="L10" s="58"/>
      <c r="M10" s="56" t="s">
        <v>26</v>
      </c>
      <c r="N10" s="58"/>
    </row>
    <row r="11" spans="3:16" ht="16" thickBot="1" x14ac:dyDescent="0.25">
      <c r="C11" s="4" t="s">
        <v>4</v>
      </c>
      <c r="D11" s="5" t="s">
        <v>5</v>
      </c>
      <c r="E11" s="6" t="s">
        <v>6</v>
      </c>
      <c r="F11" s="7" t="s">
        <v>21</v>
      </c>
      <c r="G11" s="5" t="s">
        <v>5</v>
      </c>
      <c r="H11" s="6" t="s">
        <v>6</v>
      </c>
      <c r="I11" s="7" t="s">
        <v>22</v>
      </c>
      <c r="J11" s="5" t="s">
        <v>5</v>
      </c>
      <c r="K11" s="6" t="s">
        <v>6</v>
      </c>
      <c r="L11" s="7" t="s">
        <v>23</v>
      </c>
      <c r="M11" s="5" t="s">
        <v>17</v>
      </c>
      <c r="N11" s="7" t="s">
        <v>24</v>
      </c>
    </row>
    <row r="12" spans="3:16" ht="16" x14ac:dyDescent="0.25">
      <c r="C12" s="27" t="s">
        <v>18</v>
      </c>
      <c r="D12" s="8">
        <v>15.3</v>
      </c>
      <c r="E12" s="9">
        <v>15.4</v>
      </c>
      <c r="F12" s="10">
        <f t="shared" ref="F12:F17" si="0">E12/D12</f>
        <v>1.0065359477124183</v>
      </c>
      <c r="G12" s="8">
        <v>14.8</v>
      </c>
      <c r="H12" s="9">
        <v>15.7</v>
      </c>
      <c r="I12" s="10">
        <f t="shared" ref="I12:I17" si="1">H12/G12</f>
        <v>1.0608108108108107</v>
      </c>
      <c r="J12" s="8">
        <v>12.8</v>
      </c>
      <c r="K12" s="9">
        <v>11.5</v>
      </c>
      <c r="L12" s="10">
        <f t="shared" ref="L12:L17" si="2">K12/J12</f>
        <v>0.8984375</v>
      </c>
      <c r="M12" s="11">
        <f>AVERAGE(F12,I12,L12)</f>
        <v>0.98859475284107623</v>
      </c>
      <c r="N12" s="10">
        <f>_xlfn.STDEV.S(F12,I12,L12)</f>
        <v>8.2660074225557267E-2</v>
      </c>
    </row>
    <row r="13" spans="3:16" ht="16" x14ac:dyDescent="0.25">
      <c r="C13" s="12" t="s">
        <v>10</v>
      </c>
      <c r="D13" s="13">
        <v>15</v>
      </c>
      <c r="E13" s="14">
        <v>16</v>
      </c>
      <c r="F13" s="15">
        <f t="shared" si="0"/>
        <v>1.0666666666666667</v>
      </c>
      <c r="G13" s="13">
        <v>13.5</v>
      </c>
      <c r="H13" s="14">
        <v>14.2</v>
      </c>
      <c r="I13" s="15">
        <f t="shared" si="1"/>
        <v>1.0518518518518518</v>
      </c>
      <c r="J13" s="13">
        <v>14</v>
      </c>
      <c r="K13" s="14">
        <v>14.2</v>
      </c>
      <c r="L13" s="15">
        <f t="shared" si="2"/>
        <v>1.0142857142857142</v>
      </c>
      <c r="M13" s="16">
        <f t="shared" ref="M13:M17" si="3">AVERAGE(F13,I13,L13)</f>
        <v>1.044268077601411</v>
      </c>
      <c r="N13" s="15">
        <f t="shared" ref="N13:N17" si="4">_xlfn.STDEV.S(F13,I13,L13)</f>
        <v>2.7001412314824186E-2</v>
      </c>
    </row>
    <row r="14" spans="3:16" ht="16" x14ac:dyDescent="0.25">
      <c r="C14" s="12" t="s">
        <v>15</v>
      </c>
      <c r="D14" s="13">
        <v>6.92</v>
      </c>
      <c r="E14" s="14">
        <v>4.72</v>
      </c>
      <c r="F14" s="15">
        <f>E14/D14</f>
        <v>0.68208092485549132</v>
      </c>
      <c r="G14" s="13">
        <v>6.72</v>
      </c>
      <c r="H14" s="14">
        <v>5.84</v>
      </c>
      <c r="I14" s="15">
        <f>H14/G14</f>
        <v>0.86904761904761907</v>
      </c>
      <c r="J14" s="13">
        <v>6.64</v>
      </c>
      <c r="K14" s="14">
        <v>5.88</v>
      </c>
      <c r="L14" s="15">
        <f>K14/J14</f>
        <v>0.88554216867469882</v>
      </c>
      <c r="M14" s="16">
        <f>AVERAGE(F14,I14,L14)</f>
        <v>0.81222357085926966</v>
      </c>
      <c r="N14" s="15">
        <f>_xlfn.STDEV.S(F14,I14,L14)</f>
        <v>0.11300818011763028</v>
      </c>
    </row>
    <row r="15" spans="3:16" ht="16" x14ac:dyDescent="0.25">
      <c r="C15" s="17" t="s">
        <v>20</v>
      </c>
      <c r="D15" s="18">
        <v>13.7</v>
      </c>
      <c r="E15" s="2">
        <v>5.28</v>
      </c>
      <c r="F15" s="19">
        <f t="shared" si="0"/>
        <v>0.38540145985401464</v>
      </c>
      <c r="G15" s="18">
        <v>8.9600000000000009</v>
      </c>
      <c r="H15" s="2">
        <v>5.72</v>
      </c>
      <c r="I15" s="19">
        <f t="shared" si="1"/>
        <v>0.6383928571428571</v>
      </c>
      <c r="J15" s="18">
        <v>9.16</v>
      </c>
      <c r="K15" s="2">
        <v>5.44</v>
      </c>
      <c r="L15" s="19">
        <f t="shared" si="2"/>
        <v>0.59388646288209612</v>
      </c>
      <c r="M15" s="20">
        <f t="shared" si="3"/>
        <v>0.53922692662632266</v>
      </c>
      <c r="N15" s="19">
        <f t="shared" si="4"/>
        <v>0.13506261678685341</v>
      </c>
    </row>
    <row r="16" spans="3:16" ht="16" x14ac:dyDescent="0.25">
      <c r="C16" s="17" t="s">
        <v>19</v>
      </c>
      <c r="D16" s="18">
        <v>18</v>
      </c>
      <c r="E16" s="2">
        <v>11.5</v>
      </c>
      <c r="F16" s="19">
        <f t="shared" si="0"/>
        <v>0.63888888888888884</v>
      </c>
      <c r="G16" s="18">
        <v>14.2</v>
      </c>
      <c r="H16" s="2">
        <v>8.52</v>
      </c>
      <c r="I16" s="19">
        <f t="shared" si="1"/>
        <v>0.6</v>
      </c>
      <c r="J16" s="18">
        <v>12.5</v>
      </c>
      <c r="K16" s="2">
        <v>8.48</v>
      </c>
      <c r="L16" s="19">
        <f t="shared" si="2"/>
        <v>0.6784</v>
      </c>
      <c r="M16" s="20">
        <f t="shared" si="3"/>
        <v>0.63909629629629627</v>
      </c>
      <c r="N16" s="19">
        <f t="shared" si="4"/>
        <v>3.9200411520473689E-2</v>
      </c>
    </row>
    <row r="17" spans="3:14" ht="17" thickBot="1" x14ac:dyDescent="0.3">
      <c r="C17" s="21" t="s">
        <v>13</v>
      </c>
      <c r="D17" s="22">
        <v>17.5</v>
      </c>
      <c r="E17" s="23">
        <v>12.9</v>
      </c>
      <c r="F17" s="24">
        <f t="shared" si="0"/>
        <v>0.73714285714285721</v>
      </c>
      <c r="G17" s="22">
        <v>13.4</v>
      </c>
      <c r="H17" s="23">
        <v>8.32</v>
      </c>
      <c r="I17" s="24">
        <f t="shared" si="1"/>
        <v>0.62089552238805967</v>
      </c>
      <c r="J17" s="22">
        <v>13.6</v>
      </c>
      <c r="K17" s="23">
        <v>6.8</v>
      </c>
      <c r="L17" s="24">
        <f t="shared" si="2"/>
        <v>0.5</v>
      </c>
      <c r="M17" s="25">
        <f t="shared" si="3"/>
        <v>0.61934612651030563</v>
      </c>
      <c r="N17" s="24">
        <f t="shared" si="4"/>
        <v>0.1185790206746493</v>
      </c>
    </row>
  </sheetData>
  <mergeCells count="5">
    <mergeCell ref="M10:N10"/>
    <mergeCell ref="C6:N7"/>
    <mergeCell ref="D10:F10"/>
    <mergeCell ref="G10:I10"/>
    <mergeCell ref="J10:L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093A-F947-BC45-90CD-1FDC191A3060}">
  <dimension ref="B1:M23"/>
  <sheetViews>
    <sheetView workbookViewId="0">
      <selection activeCell="I18" sqref="I18"/>
    </sheetView>
  </sheetViews>
  <sheetFormatPr baseColWidth="10" defaultRowHeight="15" x14ac:dyDescent="0.2"/>
  <cols>
    <col min="2" max="2" width="17.83203125" customWidth="1"/>
    <col min="3" max="4" width="12.5" bestFit="1" customWidth="1"/>
    <col min="5" max="5" width="12.1640625" bestFit="1" customWidth="1"/>
    <col min="6" max="6" width="12.5" bestFit="1" customWidth="1"/>
    <col min="7" max="7" width="13.5" bestFit="1" customWidth="1"/>
    <col min="8" max="8" width="12.1640625" bestFit="1" customWidth="1"/>
    <col min="9" max="9" width="12.5" bestFit="1" customWidth="1"/>
    <col min="10" max="10" width="13.5" bestFit="1" customWidth="1"/>
    <col min="11" max="11" width="12.1640625" bestFit="1" customWidth="1"/>
    <col min="12" max="12" width="16.5" bestFit="1" customWidth="1"/>
    <col min="13" max="13" width="27" customWidth="1"/>
  </cols>
  <sheetData>
    <row r="1" spans="2:13" ht="34" x14ac:dyDescent="0.4">
      <c r="B1" s="3" t="s">
        <v>46</v>
      </c>
    </row>
    <row r="2" spans="2:13" x14ac:dyDescent="0.2">
      <c r="B2" s="55" t="s">
        <v>47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2:13" x14ac:dyDescent="0.2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2:13" ht="16" thickBot="1" x14ac:dyDescent="0.25"/>
    <row r="5" spans="2:13" ht="16" thickBot="1" x14ac:dyDescent="0.25">
      <c r="B5" s="2"/>
      <c r="C5" s="56" t="s">
        <v>7</v>
      </c>
      <c r="D5" s="57"/>
      <c r="E5" s="58"/>
      <c r="F5" s="56" t="s">
        <v>8</v>
      </c>
      <c r="G5" s="57"/>
      <c r="H5" s="58"/>
      <c r="I5" s="56" t="s">
        <v>9</v>
      </c>
      <c r="J5" s="57"/>
      <c r="K5" s="58"/>
      <c r="L5" s="56" t="s">
        <v>28</v>
      </c>
      <c r="M5" s="58"/>
    </row>
    <row r="6" spans="2:13" ht="16" thickBot="1" x14ac:dyDescent="0.25">
      <c r="B6" s="4" t="s">
        <v>4</v>
      </c>
      <c r="C6" s="39" t="s">
        <v>31</v>
      </c>
      <c r="D6" s="40" t="s">
        <v>36</v>
      </c>
      <c r="E6" s="38" t="s">
        <v>40</v>
      </c>
      <c r="F6" s="39" t="s">
        <v>31</v>
      </c>
      <c r="G6" s="40" t="s">
        <v>36</v>
      </c>
      <c r="H6" s="38" t="s">
        <v>40</v>
      </c>
      <c r="I6" s="39" t="s">
        <v>31</v>
      </c>
      <c r="J6" s="40" t="s">
        <v>36</v>
      </c>
      <c r="K6" s="38" t="s">
        <v>40</v>
      </c>
      <c r="L6" s="39" t="s">
        <v>37</v>
      </c>
      <c r="M6" s="38" t="s">
        <v>38</v>
      </c>
    </row>
    <row r="7" spans="2:13" x14ac:dyDescent="0.2">
      <c r="B7" s="27" t="s">
        <v>10</v>
      </c>
      <c r="C7" s="8">
        <v>776</v>
      </c>
      <c r="D7" s="9">
        <v>826</v>
      </c>
      <c r="E7" s="28">
        <f>C7/D7*100</f>
        <v>93.946731234866832</v>
      </c>
      <c r="F7" s="8">
        <v>752</v>
      </c>
      <c r="G7" s="9">
        <v>826</v>
      </c>
      <c r="H7" s="28">
        <f>F7/G7*100</f>
        <v>91.041162227602896</v>
      </c>
      <c r="I7" s="8">
        <v>821</v>
      </c>
      <c r="J7" s="9">
        <v>875</v>
      </c>
      <c r="K7" s="28">
        <f>I7/J7*100</f>
        <v>93.828571428571422</v>
      </c>
      <c r="L7" s="8">
        <f>AVERAGE(E7,H7,K7)</f>
        <v>92.93882163034705</v>
      </c>
      <c r="M7" s="28">
        <f>_xlfn.STDEV.P(E7,H7,K7)</f>
        <v>1.3427146238307468</v>
      </c>
    </row>
    <row r="8" spans="2:13" x14ac:dyDescent="0.2">
      <c r="B8" s="12" t="s">
        <v>13</v>
      </c>
      <c r="C8" s="13">
        <v>972</v>
      </c>
      <c r="D8" s="14">
        <v>2121</v>
      </c>
      <c r="E8" s="31">
        <f>C8/D8*100</f>
        <v>45.827439886845831</v>
      </c>
      <c r="F8" s="13">
        <v>980</v>
      </c>
      <c r="G8" s="14">
        <v>2113</v>
      </c>
      <c r="H8" s="31">
        <f>F8/G8*100</f>
        <v>46.379555134879318</v>
      </c>
      <c r="I8" s="13">
        <v>937</v>
      </c>
      <c r="J8" s="14">
        <v>2148</v>
      </c>
      <c r="K8" s="31">
        <f>I8/J8*100</f>
        <v>43.621973929236503</v>
      </c>
      <c r="L8" s="13">
        <f>AVERAGE(E8,H8,K8)</f>
        <v>45.276322983653891</v>
      </c>
      <c r="M8" s="31">
        <f>_xlfn.STDEV.P(E8,H8,K8)</f>
        <v>1.1913188510124766</v>
      </c>
    </row>
    <row r="9" spans="2:13" x14ac:dyDescent="0.2">
      <c r="B9" s="17" t="s">
        <v>16</v>
      </c>
      <c r="C9" s="18">
        <v>289</v>
      </c>
      <c r="D9" s="2">
        <v>1867</v>
      </c>
      <c r="E9" s="32">
        <f>C9/D9*100</f>
        <v>15.479378682378147</v>
      </c>
      <c r="F9" s="18">
        <v>295</v>
      </c>
      <c r="G9" s="2">
        <v>2122</v>
      </c>
      <c r="H9" s="32">
        <f>F9/G9*100</f>
        <v>13.901979264844485</v>
      </c>
      <c r="I9" s="18">
        <v>334</v>
      </c>
      <c r="J9" s="2">
        <v>1962</v>
      </c>
      <c r="K9" s="32">
        <f>I9/J9*100</f>
        <v>17.023445463812436</v>
      </c>
      <c r="L9" s="18">
        <f t="shared" ref="L9" si="0">AVERAGE(E9,H9,K9)</f>
        <v>15.468267803678357</v>
      </c>
      <c r="M9" s="32">
        <f t="shared" ref="M9" si="1">_xlfn.STDEV.P(E9,H9,K9)</f>
        <v>1.2743574581055788</v>
      </c>
    </row>
    <row r="10" spans="2:13" x14ac:dyDescent="0.2">
      <c r="B10" s="12" t="s">
        <v>15</v>
      </c>
      <c r="C10" s="13">
        <v>1177</v>
      </c>
      <c r="D10" s="14">
        <v>3035</v>
      </c>
      <c r="E10" s="31">
        <f>C10/D10*100</f>
        <v>38.780889621087319</v>
      </c>
      <c r="F10" s="13">
        <v>1150</v>
      </c>
      <c r="G10" s="14">
        <v>2871</v>
      </c>
      <c r="H10" s="31">
        <f>F10/G10*100</f>
        <v>40.055729710902128</v>
      </c>
      <c r="I10" s="13">
        <v>1156</v>
      </c>
      <c r="J10" s="14">
        <v>2701</v>
      </c>
      <c r="K10" s="31">
        <f>I10/J10*100</f>
        <v>42.79896334690855</v>
      </c>
      <c r="L10" s="13">
        <f>AVERAGE(E10,H10,K10)</f>
        <v>40.545194226299337</v>
      </c>
      <c r="M10" s="31">
        <f>_xlfn.STDEV.P(E10,H10,K10)</f>
        <v>1.6764865543567582</v>
      </c>
    </row>
    <row r="11" spans="2:13" ht="16" thickBot="1" x14ac:dyDescent="0.25">
      <c r="B11" s="34" t="s">
        <v>48</v>
      </c>
      <c r="C11" s="35">
        <v>188</v>
      </c>
      <c r="D11" s="36">
        <v>1603</v>
      </c>
      <c r="E11" s="37">
        <f>C11/D11*100</f>
        <v>11.728009981285091</v>
      </c>
      <c r="F11" s="35">
        <v>160</v>
      </c>
      <c r="G11" s="36">
        <v>1384</v>
      </c>
      <c r="H11" s="37">
        <f>F11/G11*100</f>
        <v>11.560693641618498</v>
      </c>
      <c r="I11" s="35">
        <v>180</v>
      </c>
      <c r="J11" s="36">
        <v>1578</v>
      </c>
      <c r="K11" s="37">
        <f>I11/J11*100</f>
        <v>11.406844106463879</v>
      </c>
      <c r="L11" s="35">
        <f t="shared" ref="L11" si="2">AVERAGE(E11,H11,K11)</f>
        <v>11.565182576455824</v>
      </c>
      <c r="M11" s="37">
        <f t="shared" ref="M11" si="3">_xlfn.STDEV.P(E11,H11,K11)</f>
        <v>0.13115383509299008</v>
      </c>
    </row>
    <row r="13" spans="2:13" ht="16" thickBot="1" x14ac:dyDescent="0.25"/>
    <row r="14" spans="2:13" x14ac:dyDescent="0.2">
      <c r="B14" s="60" t="s">
        <v>42</v>
      </c>
      <c r="C14" s="61"/>
      <c r="D14" s="61"/>
      <c r="E14" s="61"/>
      <c r="F14" s="61"/>
      <c r="G14" s="61"/>
      <c r="H14" s="62"/>
    </row>
    <row r="15" spans="2:13" ht="16" thickBot="1" x14ac:dyDescent="0.25">
      <c r="B15" s="63"/>
      <c r="C15" s="64"/>
      <c r="D15" s="64"/>
      <c r="E15" s="64"/>
      <c r="F15" s="64"/>
      <c r="G15" s="64"/>
      <c r="H15" s="65"/>
    </row>
    <row r="16" spans="2:13" ht="16" thickBot="1" x14ac:dyDescent="0.25">
      <c r="J16" s="1"/>
    </row>
    <row r="17" spans="2:8" x14ac:dyDescent="0.2">
      <c r="B17" s="43"/>
      <c r="C17" s="49" t="s">
        <v>10</v>
      </c>
      <c r="D17" s="49" t="s">
        <v>13</v>
      </c>
      <c r="E17" s="49" t="s">
        <v>16</v>
      </c>
      <c r="F17" s="49" t="s">
        <v>15</v>
      </c>
      <c r="G17" s="50" t="s">
        <v>48</v>
      </c>
      <c r="H17" s="2"/>
    </row>
    <row r="18" spans="2:8" x14ac:dyDescent="0.2">
      <c r="B18" s="47" t="s">
        <v>10</v>
      </c>
      <c r="C18" s="42">
        <v>1</v>
      </c>
      <c r="D18" s="41">
        <v>3.4635044178489991E-6</v>
      </c>
      <c r="E18" s="41">
        <v>5.0428216296792982E-7</v>
      </c>
      <c r="F18" s="41">
        <v>6.8817093777131258E-2</v>
      </c>
      <c r="G18" s="52">
        <v>1.18917E-4</v>
      </c>
      <c r="H18" s="2"/>
    </row>
    <row r="19" spans="2:8" x14ac:dyDescent="0.2">
      <c r="B19" s="47" t="s">
        <v>13</v>
      </c>
      <c r="C19" s="41">
        <v>3.4635044178489991E-6</v>
      </c>
      <c r="D19" s="42">
        <v>1</v>
      </c>
      <c r="E19" s="41">
        <v>1.8071414404473861E-5</v>
      </c>
      <c r="F19" s="41">
        <v>0.90311487907951127</v>
      </c>
      <c r="G19" s="44">
        <v>1.1704090609055392E-4</v>
      </c>
      <c r="H19" s="2"/>
    </row>
    <row r="20" spans="2:8" x14ac:dyDescent="0.2">
      <c r="B20" s="47" t="s">
        <v>16</v>
      </c>
      <c r="C20" s="41">
        <v>5.0428216296792982E-7</v>
      </c>
      <c r="D20" s="41">
        <v>1.8071414404473861E-5</v>
      </c>
      <c r="E20" s="42">
        <v>1</v>
      </c>
      <c r="F20" s="41">
        <v>1.5781077574080825E-3</v>
      </c>
      <c r="G20" s="44">
        <v>4.8039619603000058E-2</v>
      </c>
      <c r="H20" s="2"/>
    </row>
    <row r="21" spans="2:8" x14ac:dyDescent="0.2">
      <c r="B21" s="47" t="s">
        <v>15</v>
      </c>
      <c r="C21" s="41">
        <v>6.8817093777131258E-2</v>
      </c>
      <c r="D21" s="41">
        <v>0.90311487907951127</v>
      </c>
      <c r="E21" s="41">
        <v>1.5781077574080825E-3</v>
      </c>
      <c r="F21" s="42">
        <v>1</v>
      </c>
      <c r="G21" s="44">
        <v>1.5781077574080825E-3</v>
      </c>
      <c r="H21" s="2"/>
    </row>
    <row r="22" spans="2:8" ht="16" thickBot="1" x14ac:dyDescent="0.25">
      <c r="B22" s="48" t="s">
        <v>48</v>
      </c>
      <c r="C22" s="53">
        <v>1.18917E-4</v>
      </c>
      <c r="D22" s="45">
        <v>1.1704090609055392E-4</v>
      </c>
      <c r="E22" s="45">
        <v>4.8039619603000058E-2</v>
      </c>
      <c r="F22" s="45">
        <v>1.5781077574080825E-3</v>
      </c>
      <c r="G22" s="46">
        <v>1</v>
      </c>
      <c r="H22" s="2"/>
    </row>
    <row r="23" spans="2:8" x14ac:dyDescent="0.2">
      <c r="B23" s="2"/>
      <c r="C23" s="2"/>
      <c r="D23" s="2"/>
      <c r="E23" s="2"/>
      <c r="F23" s="2"/>
      <c r="G23" s="2"/>
      <c r="H23" s="2"/>
    </row>
  </sheetData>
  <mergeCells count="6">
    <mergeCell ref="B14:H15"/>
    <mergeCell ref="B2:M3"/>
    <mergeCell ref="C5:E5"/>
    <mergeCell ref="F5:H5"/>
    <mergeCell ref="I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067965B03715439678AD508A0ECD45" ma:contentTypeVersion="19" ma:contentTypeDescription="Create a new document." ma:contentTypeScope="" ma:versionID="ef51e8d409589476a37ecb1a725bb039">
  <xsd:schema xmlns:xsd="http://www.w3.org/2001/XMLSchema" xmlns:xs="http://www.w3.org/2001/XMLSchema" xmlns:p="http://schemas.microsoft.com/office/2006/metadata/properties" xmlns:ns2="0ebe4478-da11-42d0-8534-b4cf1f080978" xmlns:ns3="06059edb-154c-4f29-9b1f-5a808a2ec44c" targetNamespace="http://schemas.microsoft.com/office/2006/metadata/properties" ma:root="true" ma:fieldsID="8bb52223467533552e2339782f874c92" ns2:_="" ns3:_="">
    <xsd:import namespace="0ebe4478-da11-42d0-8534-b4cf1f080978"/>
    <xsd:import namespace="06059edb-154c-4f29-9b1f-5a808a2ec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e4478-da11-42d0-8534-b4cf1f080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3fdc6da-32ca-4a2b-983e-32d6a4a8ae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59edb-154c-4f29-9b1f-5a808a2ec4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2afcc8-d2ad-475b-b96a-2724867169f8}" ma:internalName="TaxCatchAll" ma:showField="CatchAllData" ma:web="06059edb-154c-4f29-9b1f-5a808a2ec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be4478-da11-42d0-8534-b4cf1f080978">
      <Terms xmlns="http://schemas.microsoft.com/office/infopath/2007/PartnerControls"/>
    </lcf76f155ced4ddcb4097134ff3c332f>
    <TaxCatchAll xmlns="06059edb-154c-4f29-9b1f-5a808a2ec4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C9E4F-1944-4FDB-9F0A-B79B0D031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be4478-da11-42d0-8534-b4cf1f080978"/>
    <ds:schemaRef ds:uri="06059edb-154c-4f29-9b1f-5a808a2ec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DFF519-5861-4926-B866-EB45C9BE13DE}">
  <ds:schemaRefs>
    <ds:schemaRef ds:uri="http://www.w3.org/XML/1998/namespace"/>
    <ds:schemaRef ds:uri="http://purl.org/dc/elements/1.1/"/>
    <ds:schemaRef ds:uri="06059edb-154c-4f29-9b1f-5a808a2ec44c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0ebe4478-da11-42d0-8534-b4cf1f080978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B6FF2E-4B4A-4664-9DCB-A9549846C0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 Stability</vt:lpstr>
      <vt:lpstr>Fig. 2 Viability</vt:lpstr>
      <vt:lpstr>Fig. 3a</vt:lpstr>
      <vt:lpstr>Fig. 3b</vt:lpstr>
      <vt:lpstr>Fig.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 Kolbin</cp:lastModifiedBy>
  <cp:revision/>
  <dcterms:created xsi:type="dcterms:W3CDTF">2023-07-05T16:57:49Z</dcterms:created>
  <dcterms:modified xsi:type="dcterms:W3CDTF">2026-04-21T03:58:09Z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0x01010062067965B03715439678AD508A0ECD45</vt:lpwstr>
  </property>
  <property fmtid="{D5CDD505-2E9C-101B-9397-08002B2CF9AE}" pid="3" name="MediaServiceImageTags">
    <vt:lpwstr/>
  </property>
</Properties>
</file>