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9991\Desktop\BMC一审回复\"/>
    </mc:Choice>
  </mc:AlternateContent>
  <xr:revisionPtr revIDLastSave="0" documentId="13_ncr:1_{9E951AF7-6383-434E-9217-B0F844067720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CT_DATA_LABELS_2018-05-14_0204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Z13" i="1" l="1"/>
  <c r="AA13" i="1" s="1"/>
  <c r="Z71" i="1"/>
  <c r="AA71" i="1" s="1"/>
  <c r="Z87" i="1"/>
  <c r="AA87" i="1" s="1"/>
  <c r="Z98" i="1"/>
  <c r="AA98" i="1" s="1"/>
  <c r="Z9" i="1"/>
  <c r="AA9" i="1" s="1"/>
  <c r="Y14" i="1"/>
  <c r="Y15" i="1"/>
  <c r="Y16" i="1"/>
  <c r="Y17" i="1"/>
  <c r="Y18" i="1"/>
  <c r="Y19" i="1"/>
  <c r="Z19" i="1" s="1"/>
  <c r="AA19" i="1" s="1"/>
  <c r="Y20" i="1"/>
  <c r="Y21" i="1"/>
  <c r="Y22" i="1"/>
  <c r="Y23" i="1"/>
  <c r="Y25" i="1"/>
  <c r="Y26" i="1"/>
  <c r="Y27" i="1"/>
  <c r="Y28" i="1"/>
  <c r="Z28" i="1" s="1"/>
  <c r="AA28" i="1" s="1"/>
  <c r="Y29" i="1"/>
  <c r="Y30" i="1"/>
  <c r="Y32" i="1"/>
  <c r="Y33" i="1"/>
  <c r="Y34" i="1"/>
  <c r="Y36" i="1"/>
  <c r="Y37" i="1"/>
  <c r="Y39" i="1"/>
  <c r="Y41" i="1"/>
  <c r="Y42" i="1"/>
  <c r="Y43" i="1"/>
  <c r="Y44" i="1"/>
  <c r="Y45" i="1"/>
  <c r="Y46" i="1"/>
  <c r="Y48" i="1"/>
  <c r="Y49" i="1"/>
  <c r="Y50" i="1"/>
  <c r="Y51" i="1"/>
  <c r="Y52" i="1"/>
  <c r="Y53" i="1"/>
  <c r="Y54" i="1"/>
  <c r="Y55" i="1"/>
  <c r="Y57" i="1"/>
  <c r="Y59" i="1"/>
  <c r="Y60" i="1"/>
  <c r="Y61" i="1"/>
  <c r="Y62" i="1"/>
  <c r="Y63" i="1"/>
  <c r="Y64" i="1"/>
  <c r="Y66" i="1"/>
  <c r="Y67" i="1"/>
  <c r="Y68" i="1"/>
  <c r="Z68" i="1" s="1"/>
  <c r="AA68" i="1" s="1"/>
  <c r="Y69" i="1"/>
  <c r="Y70" i="1"/>
  <c r="Y73" i="1"/>
  <c r="Y74" i="1"/>
  <c r="Y76" i="1"/>
  <c r="Y77" i="1"/>
  <c r="Y78" i="1"/>
  <c r="Y79" i="1"/>
  <c r="Z79" i="1" s="1"/>
  <c r="AA79" i="1" s="1"/>
  <c r="Y80" i="1"/>
  <c r="Y82" i="1"/>
  <c r="Y84" i="1"/>
  <c r="Y85" i="1"/>
  <c r="Y88" i="1"/>
  <c r="Y89" i="1"/>
  <c r="Y90" i="1"/>
  <c r="Y95" i="1"/>
  <c r="Z95" i="1" s="1"/>
  <c r="AA95" i="1" s="1"/>
  <c r="Y98" i="1"/>
  <c r="Y99" i="1"/>
  <c r="Y100" i="1"/>
  <c r="Y101" i="1"/>
  <c r="Y102" i="1"/>
  <c r="Y103" i="1"/>
  <c r="Y104" i="1"/>
  <c r="Y11" i="1"/>
  <c r="Y12" i="1"/>
  <c r="Y10" i="1"/>
  <c r="U11" i="1"/>
  <c r="Z11" i="1" s="1"/>
  <c r="AA11" i="1" s="1"/>
  <c r="U12" i="1"/>
  <c r="U13" i="1"/>
  <c r="U14" i="1"/>
  <c r="U15" i="1"/>
  <c r="Z15" i="1" s="1"/>
  <c r="AA15" i="1" s="1"/>
  <c r="U16" i="1"/>
  <c r="U17" i="1"/>
  <c r="Z17" i="1" s="1"/>
  <c r="AA17" i="1" s="1"/>
  <c r="U18" i="1"/>
  <c r="U19" i="1"/>
  <c r="U20" i="1"/>
  <c r="U21" i="1"/>
  <c r="U22" i="1"/>
  <c r="U23" i="1"/>
  <c r="U24" i="1"/>
  <c r="Z24" i="1" s="1"/>
  <c r="AA24" i="1" s="1"/>
  <c r="U25" i="1"/>
  <c r="U26" i="1"/>
  <c r="U27" i="1"/>
  <c r="U28" i="1"/>
  <c r="U29" i="1"/>
  <c r="U30" i="1"/>
  <c r="U31" i="1"/>
  <c r="Z31" i="1" s="1"/>
  <c r="AA31" i="1" s="1"/>
  <c r="U32" i="1"/>
  <c r="U33" i="1"/>
  <c r="U34" i="1"/>
  <c r="U35" i="1"/>
  <c r="Z35" i="1" s="1"/>
  <c r="AA35" i="1" s="1"/>
  <c r="U36" i="1"/>
  <c r="U37" i="1"/>
  <c r="U38" i="1"/>
  <c r="Z38" i="1" s="1"/>
  <c r="AA38" i="1" s="1"/>
  <c r="U39" i="1"/>
  <c r="Z39" i="1" s="1"/>
  <c r="AA39" i="1" s="1"/>
  <c r="U40" i="1"/>
  <c r="Z40" i="1" s="1"/>
  <c r="AA40" i="1" s="1"/>
  <c r="U41" i="1"/>
  <c r="U42" i="1"/>
  <c r="U43" i="1"/>
  <c r="U44" i="1"/>
  <c r="U45" i="1"/>
  <c r="U46" i="1"/>
  <c r="U47" i="1"/>
  <c r="Z47" i="1" s="1"/>
  <c r="AA47" i="1" s="1"/>
  <c r="U48" i="1"/>
  <c r="U49" i="1"/>
  <c r="Z49" i="1" s="1"/>
  <c r="AA49" i="1" s="1"/>
  <c r="U50" i="1"/>
  <c r="U51" i="1"/>
  <c r="U52" i="1"/>
  <c r="U53" i="1"/>
  <c r="U54" i="1"/>
  <c r="U55" i="1"/>
  <c r="U56" i="1"/>
  <c r="Z56" i="1" s="1"/>
  <c r="AA56" i="1" s="1"/>
  <c r="U57" i="1"/>
  <c r="U58" i="1"/>
  <c r="Z58" i="1" s="1"/>
  <c r="AA58" i="1" s="1"/>
  <c r="U59" i="1"/>
  <c r="Z59" i="1" s="1"/>
  <c r="AA59" i="1" s="1"/>
  <c r="U60" i="1"/>
  <c r="U61" i="1"/>
  <c r="U62" i="1"/>
  <c r="U63" i="1"/>
  <c r="Z63" i="1" s="1"/>
  <c r="AA63" i="1" s="1"/>
  <c r="U64" i="1"/>
  <c r="U65" i="1"/>
  <c r="Z65" i="1" s="1"/>
  <c r="AA65" i="1" s="1"/>
  <c r="U66" i="1"/>
  <c r="U67" i="1"/>
  <c r="U68" i="1"/>
  <c r="U69" i="1"/>
  <c r="U70" i="1"/>
  <c r="U71" i="1"/>
  <c r="U72" i="1"/>
  <c r="Z72" i="1" s="1"/>
  <c r="AA72" i="1" s="1"/>
  <c r="U73" i="1"/>
  <c r="U74" i="1"/>
  <c r="Z74" i="1" s="1"/>
  <c r="AA74" i="1" s="1"/>
  <c r="U75" i="1"/>
  <c r="Z75" i="1" s="1"/>
  <c r="AA75" i="1" s="1"/>
  <c r="U76" i="1"/>
  <c r="U77" i="1"/>
  <c r="U78" i="1"/>
  <c r="Z78" i="1" s="1"/>
  <c r="AA78" i="1" s="1"/>
  <c r="U79" i="1"/>
  <c r="U80" i="1"/>
  <c r="U81" i="1"/>
  <c r="Z81" i="1" s="1"/>
  <c r="AA81" i="1" s="1"/>
  <c r="U82" i="1"/>
  <c r="U83" i="1"/>
  <c r="Z83" i="1" s="1"/>
  <c r="AA83" i="1" s="1"/>
  <c r="U84" i="1"/>
  <c r="U85" i="1"/>
  <c r="U86" i="1"/>
  <c r="Z86" i="1" s="1"/>
  <c r="AA86" i="1" s="1"/>
  <c r="U87" i="1"/>
  <c r="U88" i="1"/>
  <c r="U89" i="1"/>
  <c r="U90" i="1"/>
  <c r="Z90" i="1" s="1"/>
  <c r="AA90" i="1" s="1"/>
  <c r="U91" i="1"/>
  <c r="Z91" i="1" s="1"/>
  <c r="AA91" i="1" s="1"/>
  <c r="U92" i="1"/>
  <c r="Z92" i="1" s="1"/>
  <c r="AA92" i="1" s="1"/>
  <c r="U93" i="1"/>
  <c r="Z93" i="1" s="1"/>
  <c r="AA93" i="1" s="1"/>
  <c r="U94" i="1"/>
  <c r="Z94" i="1" s="1"/>
  <c r="AA94" i="1" s="1"/>
  <c r="U95" i="1"/>
  <c r="U96" i="1"/>
  <c r="Z96" i="1" s="1"/>
  <c r="AA96" i="1" s="1"/>
  <c r="U97" i="1"/>
  <c r="Z97" i="1" s="1"/>
  <c r="AA97" i="1" s="1"/>
  <c r="U98" i="1"/>
  <c r="U99" i="1"/>
  <c r="U100" i="1"/>
  <c r="U101" i="1"/>
  <c r="Z101" i="1" s="1"/>
  <c r="AA101" i="1" s="1"/>
  <c r="U102" i="1"/>
  <c r="U103" i="1"/>
  <c r="U104" i="1"/>
  <c r="U3" i="1"/>
  <c r="Z3" i="1" s="1"/>
  <c r="AA3" i="1" s="1"/>
  <c r="U4" i="1"/>
  <c r="Z4" i="1" s="1"/>
  <c r="AA4" i="1" s="1"/>
  <c r="U5" i="1"/>
  <c r="Z5" i="1" s="1"/>
  <c r="AA5" i="1" s="1"/>
  <c r="U6" i="1"/>
  <c r="Z6" i="1" s="1"/>
  <c r="AA6" i="1" s="1"/>
  <c r="U7" i="1"/>
  <c r="Z7" i="1" s="1"/>
  <c r="AA7" i="1" s="1"/>
  <c r="U8" i="1"/>
  <c r="Z8" i="1" s="1"/>
  <c r="AA8" i="1" s="1"/>
  <c r="U9" i="1"/>
  <c r="U10" i="1"/>
  <c r="Z10" i="1" s="1"/>
  <c r="AA10" i="1" s="1"/>
  <c r="U2" i="1"/>
  <c r="Z2" i="1" s="1"/>
  <c r="AA2" i="1" s="1"/>
  <c r="Z104" i="1" l="1"/>
  <c r="AA104" i="1" s="1"/>
  <c r="Z67" i="1"/>
  <c r="AA67" i="1" s="1"/>
  <c r="Z57" i="1"/>
  <c r="AA57" i="1" s="1"/>
  <c r="Z48" i="1"/>
  <c r="AA48" i="1" s="1"/>
  <c r="Z37" i="1"/>
  <c r="AA37" i="1" s="1"/>
  <c r="Z27" i="1"/>
  <c r="AA27" i="1" s="1"/>
  <c r="Z18" i="1"/>
  <c r="AA18" i="1" s="1"/>
  <c r="Z103" i="1"/>
  <c r="AA103" i="1" s="1"/>
  <c r="Z89" i="1"/>
  <c r="AA89" i="1" s="1"/>
  <c r="Z77" i="1"/>
  <c r="AA77" i="1" s="1"/>
  <c r="Z66" i="1"/>
  <c r="AA66" i="1" s="1"/>
  <c r="Z55" i="1"/>
  <c r="AA55" i="1" s="1"/>
  <c r="Z46" i="1"/>
  <c r="AA46" i="1" s="1"/>
  <c r="Z36" i="1"/>
  <c r="AA36" i="1" s="1"/>
  <c r="Z26" i="1"/>
  <c r="AA26" i="1" s="1"/>
  <c r="Z102" i="1"/>
  <c r="AA102" i="1" s="1"/>
  <c r="Z88" i="1"/>
  <c r="AA88" i="1" s="1"/>
  <c r="Z76" i="1"/>
  <c r="AA76" i="1" s="1"/>
  <c r="Z64" i="1"/>
  <c r="AA64" i="1" s="1"/>
  <c r="Z54" i="1"/>
  <c r="AA54" i="1" s="1"/>
  <c r="Z45" i="1"/>
  <c r="AA45" i="1" s="1"/>
  <c r="Z34" i="1"/>
  <c r="AA34" i="1" s="1"/>
  <c r="Z25" i="1"/>
  <c r="AA25" i="1" s="1"/>
  <c r="Z16" i="1"/>
  <c r="AA16" i="1" s="1"/>
  <c r="Z85" i="1"/>
  <c r="AA85" i="1" s="1"/>
  <c r="Z53" i="1"/>
  <c r="AA53" i="1" s="1"/>
  <c r="Z44" i="1"/>
  <c r="AA44" i="1" s="1"/>
  <c r="Z33" i="1"/>
  <c r="AA33" i="1" s="1"/>
  <c r="Z23" i="1"/>
  <c r="AA23" i="1" s="1"/>
  <c r="Z100" i="1"/>
  <c r="AA100" i="1" s="1"/>
  <c r="Z84" i="1"/>
  <c r="AA84" i="1" s="1"/>
  <c r="Z73" i="1"/>
  <c r="AA73" i="1" s="1"/>
  <c r="Z62" i="1"/>
  <c r="AA62" i="1" s="1"/>
  <c r="Z52" i="1"/>
  <c r="AA52" i="1" s="1"/>
  <c r="Z43" i="1"/>
  <c r="AA43" i="1" s="1"/>
  <c r="Z32" i="1"/>
  <c r="AA32" i="1" s="1"/>
  <c r="Z22" i="1"/>
  <c r="AA22" i="1" s="1"/>
  <c r="Z14" i="1"/>
  <c r="AA14" i="1" s="1"/>
  <c r="Z99" i="1"/>
  <c r="AA99" i="1" s="1"/>
  <c r="Z82" i="1"/>
  <c r="AA82" i="1" s="1"/>
  <c r="Z70" i="1"/>
  <c r="AA70" i="1" s="1"/>
  <c r="Z61" i="1"/>
  <c r="AA61" i="1" s="1"/>
  <c r="Z51" i="1"/>
  <c r="AA51" i="1" s="1"/>
  <c r="Z42" i="1"/>
  <c r="AA42" i="1" s="1"/>
  <c r="Z30" i="1"/>
  <c r="AA30" i="1" s="1"/>
  <c r="Z21" i="1"/>
  <c r="AA21" i="1" s="1"/>
  <c r="Z12" i="1"/>
  <c r="AA12" i="1" s="1"/>
  <c r="Z80" i="1"/>
  <c r="AA80" i="1" s="1"/>
  <c r="Z69" i="1"/>
  <c r="AA69" i="1" s="1"/>
  <c r="Z60" i="1"/>
  <c r="AA60" i="1" s="1"/>
  <c r="Z50" i="1"/>
  <c r="AA50" i="1" s="1"/>
  <c r="Z41" i="1"/>
  <c r="AA41" i="1" s="1"/>
  <c r="Z29" i="1"/>
  <c r="AA29" i="1" s="1"/>
  <c r="Z20" i="1"/>
  <c r="AA20" i="1" s="1"/>
  <c r="X10" i="1"/>
  <c r="X11" i="1"/>
  <c r="X12" i="1"/>
  <c r="X14" i="1"/>
  <c r="X15" i="1"/>
  <c r="X16" i="1"/>
  <c r="X17" i="1"/>
  <c r="X18" i="1"/>
  <c r="X19" i="1"/>
  <c r="X20" i="1"/>
  <c r="X21" i="1"/>
  <c r="X22" i="1"/>
  <c r="X23" i="1"/>
  <c r="X25" i="1"/>
  <c r="X26" i="1"/>
  <c r="X27" i="1"/>
  <c r="X28" i="1"/>
  <c r="X29" i="1"/>
  <c r="X30" i="1"/>
  <c r="X32" i="1"/>
  <c r="X33" i="1"/>
  <c r="X34" i="1"/>
  <c r="X36" i="1"/>
  <c r="X37" i="1"/>
  <c r="X39" i="1"/>
  <c r="X41" i="1"/>
  <c r="X42" i="1"/>
  <c r="X43" i="1"/>
  <c r="X44" i="1"/>
  <c r="X45" i="1"/>
  <c r="X46" i="1"/>
  <c r="X48" i="1"/>
  <c r="X49" i="1"/>
  <c r="X50" i="1"/>
  <c r="X51" i="1"/>
  <c r="X52" i="1"/>
  <c r="X53" i="1"/>
  <c r="X54" i="1"/>
  <c r="X55" i="1"/>
  <c r="X57" i="1"/>
  <c r="X59" i="1"/>
  <c r="X60" i="1"/>
  <c r="X61" i="1"/>
  <c r="X62" i="1"/>
  <c r="X63" i="1"/>
  <c r="X64" i="1"/>
  <c r="X66" i="1"/>
  <c r="X67" i="1"/>
  <c r="X68" i="1"/>
  <c r="X69" i="1"/>
  <c r="X70" i="1"/>
  <c r="X73" i="1"/>
  <c r="X74" i="1"/>
  <c r="X76" i="1"/>
  <c r="X77" i="1"/>
  <c r="X78" i="1"/>
  <c r="X79" i="1"/>
  <c r="X80" i="1"/>
  <c r="X82" i="1"/>
  <c r="X84" i="1"/>
  <c r="X85" i="1"/>
  <c r="X88" i="1"/>
  <c r="X89" i="1"/>
  <c r="X90" i="1"/>
  <c r="X95" i="1"/>
  <c r="X98" i="1"/>
  <c r="X99" i="1"/>
  <c r="X100" i="1"/>
  <c r="X101" i="1"/>
  <c r="X102" i="1"/>
  <c r="X103" i="1"/>
  <c r="X104" i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2" i="1"/>
  <c r="BJ3" i="1"/>
  <c r="BK3" i="1" s="1"/>
  <c r="BL3" i="1" s="1"/>
  <c r="BJ4" i="1"/>
  <c r="BK4" i="1" s="1"/>
  <c r="BL4" i="1" s="1"/>
  <c r="BJ5" i="1"/>
  <c r="BK5" i="1" s="1"/>
  <c r="BL5" i="1" s="1"/>
  <c r="BJ6" i="1"/>
  <c r="BK6" i="1" s="1"/>
  <c r="BL6" i="1" s="1"/>
  <c r="BJ7" i="1"/>
  <c r="BK7" i="1" s="1"/>
  <c r="BL7" i="1" s="1"/>
  <c r="BJ8" i="1"/>
  <c r="BK8" i="1" s="1"/>
  <c r="BL8" i="1" s="1"/>
  <c r="BJ9" i="1"/>
  <c r="BK9" i="1" s="1"/>
  <c r="BL9" i="1" s="1"/>
  <c r="BJ10" i="1"/>
  <c r="BK10" i="1" s="1"/>
  <c r="BL10" i="1" s="1"/>
  <c r="BJ11" i="1"/>
  <c r="BK11" i="1" s="1"/>
  <c r="BL11" i="1" s="1"/>
  <c r="BJ12" i="1"/>
  <c r="BK12" i="1" s="1"/>
  <c r="BL12" i="1" s="1"/>
  <c r="BJ13" i="1"/>
  <c r="BK13" i="1" s="1"/>
  <c r="BL13" i="1" s="1"/>
  <c r="BJ14" i="1"/>
  <c r="BK14" i="1" s="1"/>
  <c r="BL14" i="1" s="1"/>
  <c r="BJ15" i="1"/>
  <c r="BK15" i="1" s="1"/>
  <c r="BL15" i="1" s="1"/>
  <c r="BJ16" i="1"/>
  <c r="BK16" i="1" s="1"/>
  <c r="BL16" i="1" s="1"/>
  <c r="BJ17" i="1"/>
  <c r="BK17" i="1" s="1"/>
  <c r="BL17" i="1" s="1"/>
  <c r="BJ18" i="1"/>
  <c r="BK18" i="1" s="1"/>
  <c r="BL18" i="1" s="1"/>
  <c r="BJ19" i="1"/>
  <c r="BK19" i="1" s="1"/>
  <c r="BL19" i="1" s="1"/>
  <c r="BJ20" i="1"/>
  <c r="BK20" i="1" s="1"/>
  <c r="BL20" i="1" s="1"/>
  <c r="BJ21" i="1"/>
  <c r="BK21" i="1" s="1"/>
  <c r="BL21" i="1" s="1"/>
  <c r="BJ22" i="1"/>
  <c r="BK22" i="1" s="1"/>
  <c r="BL22" i="1" s="1"/>
  <c r="BJ23" i="1"/>
  <c r="BK23" i="1" s="1"/>
  <c r="BL23" i="1" s="1"/>
  <c r="BJ24" i="1"/>
  <c r="BK24" i="1" s="1"/>
  <c r="BL24" i="1" s="1"/>
  <c r="BJ25" i="1"/>
  <c r="BK25" i="1" s="1"/>
  <c r="BL25" i="1" s="1"/>
  <c r="BJ26" i="1"/>
  <c r="BK26" i="1" s="1"/>
  <c r="BL26" i="1" s="1"/>
  <c r="BJ27" i="1"/>
  <c r="BK27" i="1" s="1"/>
  <c r="BL27" i="1" s="1"/>
  <c r="BJ28" i="1"/>
  <c r="BK28" i="1" s="1"/>
  <c r="BL28" i="1" s="1"/>
  <c r="BJ29" i="1"/>
  <c r="BK29" i="1" s="1"/>
  <c r="BL29" i="1" s="1"/>
  <c r="BJ30" i="1"/>
  <c r="BK30" i="1" s="1"/>
  <c r="BL30" i="1" s="1"/>
  <c r="BJ31" i="1"/>
  <c r="BK31" i="1" s="1"/>
  <c r="BL31" i="1" s="1"/>
  <c r="BJ32" i="1"/>
  <c r="BK32" i="1" s="1"/>
  <c r="BL32" i="1" s="1"/>
  <c r="BJ33" i="1"/>
  <c r="BK33" i="1" s="1"/>
  <c r="BL33" i="1" s="1"/>
  <c r="BJ34" i="1"/>
  <c r="BK34" i="1" s="1"/>
  <c r="BL34" i="1" s="1"/>
  <c r="BJ35" i="1"/>
  <c r="BK35" i="1" s="1"/>
  <c r="BL35" i="1" s="1"/>
  <c r="BJ36" i="1"/>
  <c r="BK36" i="1" s="1"/>
  <c r="BL36" i="1" s="1"/>
  <c r="BJ37" i="1"/>
  <c r="BK37" i="1" s="1"/>
  <c r="BL37" i="1" s="1"/>
  <c r="BJ38" i="1"/>
  <c r="BK38" i="1" s="1"/>
  <c r="BL38" i="1" s="1"/>
  <c r="BJ39" i="1"/>
  <c r="BK39" i="1" s="1"/>
  <c r="BL39" i="1" s="1"/>
  <c r="BJ40" i="1"/>
  <c r="BK40" i="1" s="1"/>
  <c r="BL40" i="1" s="1"/>
  <c r="BJ41" i="1"/>
  <c r="BK41" i="1" s="1"/>
  <c r="BL41" i="1" s="1"/>
  <c r="BJ42" i="1"/>
  <c r="BK42" i="1" s="1"/>
  <c r="BL42" i="1" s="1"/>
  <c r="BJ43" i="1"/>
  <c r="BK43" i="1" s="1"/>
  <c r="BL43" i="1" s="1"/>
  <c r="BJ44" i="1"/>
  <c r="BK44" i="1" s="1"/>
  <c r="BL44" i="1" s="1"/>
  <c r="BJ45" i="1"/>
  <c r="BK45" i="1" s="1"/>
  <c r="BL45" i="1" s="1"/>
  <c r="BJ46" i="1"/>
  <c r="BK46" i="1" s="1"/>
  <c r="BL46" i="1" s="1"/>
  <c r="BJ47" i="1"/>
  <c r="BK47" i="1" s="1"/>
  <c r="BL47" i="1" s="1"/>
  <c r="BJ48" i="1"/>
  <c r="BK48" i="1" s="1"/>
  <c r="BL48" i="1" s="1"/>
  <c r="BJ49" i="1"/>
  <c r="BK49" i="1" s="1"/>
  <c r="BL49" i="1" s="1"/>
  <c r="BJ50" i="1"/>
  <c r="BK50" i="1" s="1"/>
  <c r="BL50" i="1" s="1"/>
  <c r="BJ51" i="1"/>
  <c r="BK51" i="1" s="1"/>
  <c r="BL51" i="1" s="1"/>
  <c r="BJ52" i="1"/>
  <c r="BK52" i="1" s="1"/>
  <c r="BL52" i="1" s="1"/>
  <c r="BJ53" i="1"/>
  <c r="BK53" i="1" s="1"/>
  <c r="BL53" i="1" s="1"/>
  <c r="BJ54" i="1"/>
  <c r="BK54" i="1" s="1"/>
  <c r="BL54" i="1" s="1"/>
  <c r="BJ55" i="1"/>
  <c r="BK55" i="1" s="1"/>
  <c r="BL55" i="1" s="1"/>
  <c r="BJ56" i="1"/>
  <c r="BK56" i="1" s="1"/>
  <c r="BL56" i="1" s="1"/>
  <c r="BJ57" i="1"/>
  <c r="BK57" i="1" s="1"/>
  <c r="BL57" i="1" s="1"/>
  <c r="BJ58" i="1"/>
  <c r="BK58" i="1" s="1"/>
  <c r="BL58" i="1" s="1"/>
  <c r="BJ59" i="1"/>
  <c r="BK59" i="1" s="1"/>
  <c r="BL59" i="1" s="1"/>
  <c r="BJ60" i="1"/>
  <c r="BK60" i="1" s="1"/>
  <c r="BL60" i="1" s="1"/>
  <c r="BJ61" i="1"/>
  <c r="BK61" i="1" s="1"/>
  <c r="BL61" i="1" s="1"/>
  <c r="BJ62" i="1"/>
  <c r="BK62" i="1" s="1"/>
  <c r="BL62" i="1" s="1"/>
  <c r="BJ63" i="1"/>
  <c r="BK63" i="1" s="1"/>
  <c r="BL63" i="1" s="1"/>
  <c r="BJ64" i="1"/>
  <c r="BK64" i="1" s="1"/>
  <c r="BL64" i="1" s="1"/>
  <c r="BJ65" i="1"/>
  <c r="BK65" i="1" s="1"/>
  <c r="BL65" i="1" s="1"/>
  <c r="BJ66" i="1"/>
  <c r="BK66" i="1" s="1"/>
  <c r="BL66" i="1" s="1"/>
  <c r="BJ67" i="1"/>
  <c r="BK67" i="1" s="1"/>
  <c r="BL67" i="1" s="1"/>
  <c r="BJ68" i="1"/>
  <c r="BK68" i="1" s="1"/>
  <c r="BL68" i="1" s="1"/>
  <c r="BJ69" i="1"/>
  <c r="BK69" i="1" s="1"/>
  <c r="BL69" i="1" s="1"/>
  <c r="BJ70" i="1"/>
  <c r="BK70" i="1" s="1"/>
  <c r="BL70" i="1" s="1"/>
  <c r="BJ71" i="1"/>
  <c r="BK71" i="1" s="1"/>
  <c r="BL71" i="1" s="1"/>
  <c r="BJ72" i="1"/>
  <c r="BK72" i="1" s="1"/>
  <c r="BL72" i="1" s="1"/>
  <c r="BJ73" i="1"/>
  <c r="BK73" i="1" s="1"/>
  <c r="BL73" i="1" s="1"/>
  <c r="BJ74" i="1"/>
  <c r="BK74" i="1" s="1"/>
  <c r="BL74" i="1" s="1"/>
  <c r="BJ75" i="1"/>
  <c r="BK75" i="1" s="1"/>
  <c r="BL75" i="1" s="1"/>
  <c r="BJ76" i="1"/>
  <c r="BK76" i="1" s="1"/>
  <c r="BL76" i="1" s="1"/>
  <c r="BJ77" i="1"/>
  <c r="BK77" i="1" s="1"/>
  <c r="BL77" i="1" s="1"/>
  <c r="BJ78" i="1"/>
  <c r="BK78" i="1" s="1"/>
  <c r="BL78" i="1" s="1"/>
  <c r="BJ79" i="1"/>
  <c r="BK79" i="1" s="1"/>
  <c r="BL79" i="1" s="1"/>
  <c r="BJ80" i="1"/>
  <c r="BK80" i="1" s="1"/>
  <c r="BL80" i="1" s="1"/>
  <c r="BJ81" i="1"/>
  <c r="BK81" i="1" s="1"/>
  <c r="BL81" i="1" s="1"/>
  <c r="BJ82" i="1"/>
  <c r="BK82" i="1" s="1"/>
  <c r="BL82" i="1" s="1"/>
  <c r="BJ83" i="1"/>
  <c r="BK83" i="1" s="1"/>
  <c r="BL83" i="1" s="1"/>
  <c r="BJ84" i="1"/>
  <c r="BK84" i="1" s="1"/>
  <c r="BL84" i="1" s="1"/>
  <c r="BJ85" i="1"/>
  <c r="BK85" i="1" s="1"/>
  <c r="BL85" i="1" s="1"/>
  <c r="BJ86" i="1"/>
  <c r="BK86" i="1" s="1"/>
  <c r="BL86" i="1" s="1"/>
  <c r="BJ87" i="1"/>
  <c r="BK87" i="1" s="1"/>
  <c r="BL87" i="1" s="1"/>
  <c r="BJ88" i="1"/>
  <c r="BK88" i="1" s="1"/>
  <c r="BL88" i="1" s="1"/>
  <c r="BJ89" i="1"/>
  <c r="BK89" i="1" s="1"/>
  <c r="BL89" i="1" s="1"/>
  <c r="BJ90" i="1"/>
  <c r="BK90" i="1" s="1"/>
  <c r="BL90" i="1" s="1"/>
  <c r="BJ91" i="1"/>
  <c r="BK91" i="1" s="1"/>
  <c r="BL91" i="1" s="1"/>
  <c r="BJ92" i="1"/>
  <c r="BK92" i="1" s="1"/>
  <c r="BL92" i="1" s="1"/>
  <c r="BJ93" i="1"/>
  <c r="BK93" i="1" s="1"/>
  <c r="BL93" i="1" s="1"/>
  <c r="BJ94" i="1"/>
  <c r="BK94" i="1" s="1"/>
  <c r="BL94" i="1" s="1"/>
  <c r="BJ95" i="1"/>
  <c r="BK95" i="1" s="1"/>
  <c r="BL95" i="1" s="1"/>
  <c r="BJ96" i="1"/>
  <c r="BK96" i="1" s="1"/>
  <c r="BL96" i="1" s="1"/>
  <c r="BJ97" i="1"/>
  <c r="BK97" i="1" s="1"/>
  <c r="BL97" i="1" s="1"/>
  <c r="BJ98" i="1"/>
  <c r="BK98" i="1" s="1"/>
  <c r="BL98" i="1" s="1"/>
  <c r="BJ99" i="1"/>
  <c r="BK99" i="1" s="1"/>
  <c r="BL99" i="1" s="1"/>
  <c r="BJ100" i="1"/>
  <c r="BK100" i="1" s="1"/>
  <c r="BL100" i="1" s="1"/>
  <c r="BJ101" i="1"/>
  <c r="BK101" i="1" s="1"/>
  <c r="BL101" i="1" s="1"/>
  <c r="BJ102" i="1"/>
  <c r="BK102" i="1" s="1"/>
  <c r="BL102" i="1" s="1"/>
  <c r="BJ103" i="1"/>
  <c r="BK103" i="1" s="1"/>
  <c r="BL103" i="1" s="1"/>
  <c r="BJ104" i="1"/>
  <c r="BK104" i="1" s="1"/>
  <c r="BL104" i="1" s="1"/>
  <c r="BJ2" i="1"/>
  <c r="BK2" i="1" s="1"/>
  <c r="BL2" i="1" s="1"/>
  <c r="F3" i="1"/>
  <c r="H3" i="1" s="1"/>
  <c r="F4" i="1"/>
  <c r="H4" i="1" s="1"/>
  <c r="F5" i="1"/>
  <c r="H5" i="1" s="1"/>
  <c r="F6" i="1"/>
  <c r="H6" i="1" s="1"/>
  <c r="F7" i="1"/>
  <c r="H7" i="1" s="1"/>
  <c r="F8" i="1"/>
  <c r="H8" i="1" s="1"/>
  <c r="F9" i="1"/>
  <c r="H9" i="1" s="1"/>
  <c r="F10" i="1"/>
  <c r="H10" i="1" s="1"/>
  <c r="F11" i="1"/>
  <c r="H11" i="1" s="1"/>
  <c r="F12" i="1"/>
  <c r="H12" i="1" s="1"/>
  <c r="F13" i="1"/>
  <c r="H13" i="1" s="1"/>
  <c r="F14" i="1"/>
  <c r="H14" i="1" s="1"/>
  <c r="F15" i="1"/>
  <c r="H15" i="1" s="1"/>
  <c r="F16" i="1"/>
  <c r="H16" i="1" s="1"/>
  <c r="F17" i="1"/>
  <c r="H17" i="1" s="1"/>
  <c r="F18" i="1"/>
  <c r="H18" i="1" s="1"/>
  <c r="F19" i="1"/>
  <c r="H19" i="1" s="1"/>
  <c r="F20" i="1"/>
  <c r="H20" i="1" s="1"/>
  <c r="F21" i="1"/>
  <c r="H21" i="1" s="1"/>
  <c r="F22" i="1"/>
  <c r="H22" i="1" s="1"/>
  <c r="F23" i="1"/>
  <c r="H23" i="1" s="1"/>
  <c r="F24" i="1"/>
  <c r="H24" i="1" s="1"/>
  <c r="F25" i="1"/>
  <c r="H25" i="1" s="1"/>
  <c r="F26" i="1"/>
  <c r="H26" i="1" s="1"/>
  <c r="F27" i="1"/>
  <c r="H27" i="1" s="1"/>
  <c r="F28" i="1"/>
  <c r="H28" i="1" s="1"/>
  <c r="F29" i="1"/>
  <c r="H29" i="1" s="1"/>
  <c r="F30" i="1"/>
  <c r="H30" i="1" s="1"/>
  <c r="F31" i="1"/>
  <c r="H31" i="1" s="1"/>
  <c r="F32" i="1"/>
  <c r="H32" i="1" s="1"/>
  <c r="F33" i="1"/>
  <c r="H33" i="1" s="1"/>
  <c r="F34" i="1"/>
  <c r="H34" i="1" s="1"/>
  <c r="F35" i="1"/>
  <c r="H35" i="1" s="1"/>
  <c r="F36" i="1"/>
  <c r="H36" i="1" s="1"/>
  <c r="F37" i="1"/>
  <c r="H37" i="1" s="1"/>
  <c r="F38" i="1"/>
  <c r="H38" i="1" s="1"/>
  <c r="F39" i="1"/>
  <c r="H39" i="1" s="1"/>
  <c r="F40" i="1"/>
  <c r="H40" i="1" s="1"/>
  <c r="F41" i="1"/>
  <c r="H41" i="1" s="1"/>
  <c r="F42" i="1"/>
  <c r="H42" i="1" s="1"/>
  <c r="F43" i="1"/>
  <c r="H43" i="1" s="1"/>
  <c r="F44" i="1"/>
  <c r="H44" i="1" s="1"/>
  <c r="F45" i="1"/>
  <c r="H45" i="1" s="1"/>
  <c r="F46" i="1"/>
  <c r="H46" i="1" s="1"/>
  <c r="F47" i="1"/>
  <c r="H47" i="1" s="1"/>
  <c r="F48" i="1"/>
  <c r="H48" i="1" s="1"/>
  <c r="F49" i="1"/>
  <c r="H49" i="1" s="1"/>
  <c r="F50" i="1"/>
  <c r="H50" i="1" s="1"/>
  <c r="F51" i="1"/>
  <c r="H51" i="1" s="1"/>
  <c r="F52" i="1"/>
  <c r="H52" i="1" s="1"/>
  <c r="F53" i="1"/>
  <c r="H53" i="1" s="1"/>
  <c r="F54" i="1"/>
  <c r="H54" i="1" s="1"/>
  <c r="F55" i="1"/>
  <c r="H55" i="1" s="1"/>
  <c r="F56" i="1"/>
  <c r="H56" i="1" s="1"/>
  <c r="F57" i="1"/>
  <c r="H57" i="1" s="1"/>
  <c r="F58" i="1"/>
  <c r="H58" i="1" s="1"/>
  <c r="F59" i="1"/>
  <c r="H59" i="1" s="1"/>
  <c r="F60" i="1"/>
  <c r="H60" i="1" s="1"/>
  <c r="F61" i="1"/>
  <c r="H61" i="1" s="1"/>
  <c r="F62" i="1"/>
  <c r="H62" i="1" s="1"/>
  <c r="F63" i="1"/>
  <c r="H63" i="1" s="1"/>
  <c r="F64" i="1"/>
  <c r="H64" i="1" s="1"/>
  <c r="F65" i="1"/>
  <c r="H65" i="1" s="1"/>
  <c r="F66" i="1"/>
  <c r="H66" i="1" s="1"/>
  <c r="F67" i="1"/>
  <c r="H67" i="1" s="1"/>
  <c r="F68" i="1"/>
  <c r="H68" i="1" s="1"/>
  <c r="F69" i="1"/>
  <c r="H69" i="1" s="1"/>
  <c r="F70" i="1"/>
  <c r="H70" i="1" s="1"/>
  <c r="F71" i="1"/>
  <c r="H71" i="1" s="1"/>
  <c r="F72" i="1"/>
  <c r="H72" i="1" s="1"/>
  <c r="F73" i="1"/>
  <c r="H73" i="1" s="1"/>
  <c r="F74" i="1"/>
  <c r="H74" i="1" s="1"/>
  <c r="F75" i="1"/>
  <c r="H75" i="1" s="1"/>
  <c r="F76" i="1"/>
  <c r="H76" i="1" s="1"/>
  <c r="F77" i="1"/>
  <c r="H77" i="1" s="1"/>
  <c r="F78" i="1"/>
  <c r="H78" i="1" s="1"/>
  <c r="F79" i="1"/>
  <c r="H79" i="1" s="1"/>
  <c r="F80" i="1"/>
  <c r="H80" i="1" s="1"/>
  <c r="F81" i="1"/>
  <c r="H81" i="1" s="1"/>
  <c r="F82" i="1"/>
  <c r="H82" i="1" s="1"/>
  <c r="F83" i="1"/>
  <c r="H83" i="1" s="1"/>
  <c r="F84" i="1"/>
  <c r="H84" i="1" s="1"/>
  <c r="F85" i="1"/>
  <c r="H85" i="1" s="1"/>
  <c r="F86" i="1"/>
  <c r="H86" i="1" s="1"/>
  <c r="F87" i="1"/>
  <c r="H87" i="1" s="1"/>
  <c r="F88" i="1"/>
  <c r="H88" i="1" s="1"/>
  <c r="F89" i="1"/>
  <c r="H89" i="1" s="1"/>
  <c r="F90" i="1"/>
  <c r="H90" i="1" s="1"/>
  <c r="F91" i="1"/>
  <c r="H91" i="1" s="1"/>
  <c r="F92" i="1"/>
  <c r="H92" i="1" s="1"/>
  <c r="F93" i="1"/>
  <c r="H93" i="1" s="1"/>
  <c r="F94" i="1"/>
  <c r="H94" i="1" s="1"/>
  <c r="F95" i="1"/>
  <c r="H95" i="1" s="1"/>
  <c r="F96" i="1"/>
  <c r="H96" i="1" s="1"/>
  <c r="F97" i="1"/>
  <c r="H97" i="1" s="1"/>
  <c r="F98" i="1"/>
  <c r="H98" i="1" s="1"/>
  <c r="F99" i="1"/>
  <c r="H99" i="1" s="1"/>
  <c r="F100" i="1"/>
  <c r="H100" i="1" s="1"/>
  <c r="F101" i="1"/>
  <c r="H101" i="1" s="1"/>
  <c r="F102" i="1"/>
  <c r="H102" i="1" s="1"/>
  <c r="F103" i="1"/>
  <c r="H103" i="1" s="1"/>
  <c r="F104" i="1"/>
  <c r="H104" i="1" s="1"/>
  <c r="F2" i="1"/>
  <c r="H2" i="1" s="1"/>
</calcChain>
</file>

<file path=xl/sharedStrings.xml><?xml version="1.0" encoding="utf-8"?>
<sst xmlns="http://schemas.openxmlformats.org/spreadsheetml/2006/main" count="2028" uniqueCount="85">
  <si>
    <t>Ⅰ</t>
  </si>
  <si>
    <t>No</t>
  </si>
  <si>
    <t>N</t>
  </si>
  <si>
    <t>&gt;24h</t>
  </si>
  <si>
    <t>UN</t>
  </si>
  <si>
    <t>Yes</t>
  </si>
  <si>
    <t>≤24h</t>
  </si>
  <si>
    <t>Ⅱ</t>
  </si>
  <si>
    <t>&gt;24</t>
  </si>
  <si>
    <t>Ⅲ</t>
  </si>
  <si>
    <t>T</t>
    <phoneticPr fontId="2" type="noConversion"/>
  </si>
  <si>
    <t>C</t>
    <phoneticPr fontId="2" type="noConversion"/>
  </si>
  <si>
    <t>BMI</t>
    <phoneticPr fontId="1" type="noConversion"/>
  </si>
  <si>
    <t>N</t>
    <phoneticPr fontId="1" type="noConversion"/>
  </si>
  <si>
    <t>Height(m)</t>
    <phoneticPr fontId="1" type="noConversion"/>
  </si>
  <si>
    <t>Gender</t>
    <phoneticPr fontId="1" type="noConversion"/>
  </si>
  <si>
    <t>Type of surgery</t>
    <phoneticPr fontId="1" type="noConversion"/>
  </si>
  <si>
    <t>F</t>
  </si>
  <si>
    <t>M</t>
  </si>
  <si>
    <t>Stoke</t>
    <phoneticPr fontId="1" type="noConversion"/>
  </si>
  <si>
    <t>Hypertension</t>
    <phoneticPr fontId="1" type="noConversion"/>
  </si>
  <si>
    <t>Diabetes mellitus</t>
    <phoneticPr fontId="1" type="noConversion"/>
  </si>
  <si>
    <t>History of abdomen and back surgery</t>
    <phoneticPr fontId="1" type="noConversion"/>
  </si>
  <si>
    <t>intraoperative suf. dose per kilogram</t>
    <phoneticPr fontId="1" type="noConversion"/>
  </si>
  <si>
    <t>intraoperative suf. dose</t>
    <phoneticPr fontId="1" type="noConversion"/>
  </si>
  <si>
    <t>Dex. Usage</t>
    <phoneticPr fontId="1" type="noConversion"/>
  </si>
  <si>
    <t>Convert to open surgery</t>
    <phoneticPr fontId="1" type="noConversion"/>
  </si>
  <si>
    <t xml:space="preserve"> rescue analgesics besides PCA censor</t>
    <phoneticPr fontId="1" type="noConversion"/>
  </si>
  <si>
    <t xml:space="preserve">PONV </t>
    <phoneticPr fontId="1" type="noConversion"/>
  </si>
  <si>
    <t>using antiemetics</t>
    <phoneticPr fontId="1" type="noConversion"/>
  </si>
  <si>
    <t>postoperative suf. Dose(ml)</t>
    <phoneticPr fontId="1" type="noConversion"/>
  </si>
  <si>
    <t xml:space="preserve">Length of stay in hospital </t>
    <phoneticPr fontId="1" type="noConversion"/>
  </si>
  <si>
    <t>Randomized number</t>
    <phoneticPr fontId="1" type="noConversion"/>
  </si>
  <si>
    <t>Group</t>
    <phoneticPr fontId="2" type="noConversion"/>
  </si>
  <si>
    <t>Height(cm)</t>
    <phoneticPr fontId="1" type="noConversion"/>
  </si>
  <si>
    <t>Age</t>
    <phoneticPr fontId="1" type="noConversion"/>
  </si>
  <si>
    <t>NYHA class</t>
    <phoneticPr fontId="1" type="noConversion"/>
  </si>
  <si>
    <t>ASA class</t>
    <phoneticPr fontId="1" type="noConversion"/>
  </si>
  <si>
    <t>Coronary artery disease</t>
    <phoneticPr fontId="1" type="noConversion"/>
  </si>
  <si>
    <t>Asthema and /orCOPD</t>
    <phoneticPr fontId="1" type="noConversion"/>
  </si>
  <si>
    <t>ref. usage</t>
    <phoneticPr fontId="1" type="noConversion"/>
  </si>
  <si>
    <t xml:space="preserve">intraoperative ref. dose </t>
    <phoneticPr fontId="1" type="noConversion"/>
  </si>
  <si>
    <t>intraoperative ref. dose per kilogram</t>
    <phoneticPr fontId="1" type="noConversion"/>
  </si>
  <si>
    <t xml:space="preserve">intraoperative dex. dose </t>
    <phoneticPr fontId="1" type="noConversion"/>
  </si>
  <si>
    <t>blood loss</t>
    <phoneticPr fontId="1" type="noConversion"/>
  </si>
  <si>
    <t>Immediately after anesthesia recovery NRS-s score</t>
    <phoneticPr fontId="1" type="noConversion"/>
  </si>
  <si>
    <t>Immediately after anesthesia recovery NRS-c score</t>
    <phoneticPr fontId="1" type="noConversion"/>
  </si>
  <si>
    <t>Postsurgical 0.5 hour NRS-s score</t>
    <phoneticPr fontId="1" type="noConversion"/>
  </si>
  <si>
    <t>Postsurgical 0.5 hour NRS-c score</t>
    <phoneticPr fontId="1" type="noConversion"/>
  </si>
  <si>
    <t>Postsurgical 1 hour NRS-s score</t>
    <phoneticPr fontId="1" type="noConversion"/>
  </si>
  <si>
    <t>Postsurgical 1 hour NRS-c score</t>
    <phoneticPr fontId="1" type="noConversion"/>
  </si>
  <si>
    <t>Postsurgical 2 hour NRS-s score</t>
    <phoneticPr fontId="1" type="noConversion"/>
  </si>
  <si>
    <t>Postsurgical 2 hour NRS-c score</t>
    <phoneticPr fontId="1" type="noConversion"/>
  </si>
  <si>
    <t>Postsurgical 6 hour NRS-s score</t>
    <phoneticPr fontId="1" type="noConversion"/>
  </si>
  <si>
    <t>Postsurgical 6 hour NRS-c score</t>
    <phoneticPr fontId="1" type="noConversion"/>
  </si>
  <si>
    <t>Postsurgical 12 hour NRS-s score</t>
    <phoneticPr fontId="1" type="noConversion"/>
  </si>
  <si>
    <t>Postsurgical 12 hour NRS-c score</t>
    <phoneticPr fontId="1" type="noConversion"/>
  </si>
  <si>
    <t>Postsurgical 24 hour NRS-s score</t>
    <phoneticPr fontId="1" type="noConversion"/>
  </si>
  <si>
    <t>Postsurgical 24 hour NRS-c score</t>
    <phoneticPr fontId="1" type="noConversion"/>
  </si>
  <si>
    <t>first bolus in 24 h</t>
    <phoneticPr fontId="1" type="noConversion"/>
  </si>
  <si>
    <t>first bolus time</t>
    <phoneticPr fontId="1" type="noConversion"/>
  </si>
  <si>
    <t xml:space="preserve"> rescue analgesics besides PCA </t>
    <phoneticPr fontId="1" type="noConversion"/>
  </si>
  <si>
    <t xml:space="preserve">first rescue analgesics time besides PCA </t>
    <phoneticPr fontId="1" type="noConversion"/>
  </si>
  <si>
    <t xml:space="preserve"> frequency of rescue analgesics besides PCA </t>
    <phoneticPr fontId="1" type="noConversion"/>
  </si>
  <si>
    <t>sleep quality</t>
    <phoneticPr fontId="1" type="noConversion"/>
  </si>
  <si>
    <t>first ambulation</t>
    <phoneticPr fontId="1" type="noConversion"/>
  </si>
  <si>
    <t>first ambulation time</t>
    <phoneticPr fontId="1" type="noConversion"/>
  </si>
  <si>
    <t>first ambulation censor</t>
    <phoneticPr fontId="1" type="noConversion"/>
  </si>
  <si>
    <t>postoperative suf. Dose(ug)</t>
    <phoneticPr fontId="1" type="noConversion"/>
  </si>
  <si>
    <t>postoperative suf. Dose per kilogrtam (ug/kg)</t>
    <phoneticPr fontId="1" type="noConversion"/>
  </si>
  <si>
    <t>required bolus numbers</t>
    <phoneticPr fontId="1" type="noConversion"/>
  </si>
  <si>
    <t>effective bolus numbers</t>
    <phoneticPr fontId="1" type="noConversion"/>
  </si>
  <si>
    <t>drainage</t>
    <phoneticPr fontId="1" type="noConversion"/>
  </si>
  <si>
    <t>Length of stay after surgery</t>
    <phoneticPr fontId="1" type="noConversion"/>
  </si>
  <si>
    <r>
      <t>Weight</t>
    </r>
    <r>
      <rPr>
        <b/>
        <sz val="12"/>
        <color theme="1"/>
        <rFont val="宋体"/>
        <family val="3"/>
        <charset val="134"/>
      </rPr>
      <t>（</t>
    </r>
    <r>
      <rPr>
        <b/>
        <sz val="12"/>
        <color theme="1"/>
        <rFont val="Calibri"/>
        <family val="2"/>
      </rPr>
      <t>kg</t>
    </r>
    <r>
      <rPr>
        <b/>
        <sz val="12"/>
        <color theme="1"/>
        <rFont val="宋体"/>
        <family val="3"/>
        <charset val="134"/>
      </rPr>
      <t>）</t>
    </r>
    <phoneticPr fontId="1" type="noConversion"/>
  </si>
  <si>
    <r>
      <t>first b</t>
    </r>
    <r>
      <rPr>
        <b/>
        <sz val="12"/>
        <color indexed="8"/>
        <rFont val="Calibri"/>
        <family val="2"/>
      </rPr>
      <t>olus censor</t>
    </r>
    <phoneticPr fontId="1" type="noConversion"/>
  </si>
  <si>
    <t>Duration of surgery</t>
    <phoneticPr fontId="1" type="noConversion"/>
  </si>
  <si>
    <t>Duration of anesthesia</t>
    <phoneticPr fontId="1" type="noConversion"/>
  </si>
  <si>
    <t>intraOP MED( total)</t>
    <phoneticPr fontId="1" type="noConversion"/>
  </si>
  <si>
    <t>intraOP MED( suf),mg</t>
    <phoneticPr fontId="1" type="noConversion"/>
  </si>
  <si>
    <t>intraOP MED( refen),mg</t>
    <phoneticPr fontId="1" type="noConversion"/>
  </si>
  <si>
    <t>intraOP MED( total) per kg, mg/kg</t>
    <phoneticPr fontId="1" type="noConversion"/>
  </si>
  <si>
    <t>postop MED per kg,mg/kg</t>
    <phoneticPr fontId="1" type="noConversion"/>
  </si>
  <si>
    <t>LOS censor</t>
    <phoneticPr fontId="1" type="noConversion"/>
  </si>
  <si>
    <t>preOP opioid usage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</si>
</sst>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5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Calibri"/>
      <family val="2"/>
    </font>
    <font>
      <b/>
      <sz val="12"/>
      <name val="Calibri"/>
      <family val="2"/>
    </font>
    <font>
      <b/>
      <sz val="12"/>
      <color theme="1"/>
      <name val="宋体"/>
      <family val="3"/>
      <charset val="134"/>
    </font>
    <font>
      <b/>
      <sz val="12"/>
      <color indexed="8"/>
      <name val="Calibri"/>
      <family val="2"/>
    </font>
    <font>
      <sz val="11"/>
      <color theme="1"/>
      <name val="宋体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8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" fillId="8" borderId="9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>
      <alignment vertical="center"/>
    </xf>
    <xf numFmtId="0" fontId="14" fillId="0" borderId="0" xfId="0" applyFont="1">
      <alignment vertical="center"/>
    </xf>
    <xf numFmtId="0" fontId="0" fillId="9" borderId="0" xfId="0" applyFill="1">
      <alignment vertical="center"/>
    </xf>
    <xf numFmtId="176" fontId="0" fillId="9" borderId="0" xfId="0" applyNumberFormat="1" applyFill="1">
      <alignment vertical="center"/>
    </xf>
    <xf numFmtId="0" fontId="0" fillId="0" borderId="0" xfId="0" applyAlignment="1">
      <alignment horizontal="right" vertical="center"/>
    </xf>
    <xf numFmtId="0" fontId="0" fillId="10" borderId="0" xfId="0" applyFill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0" fillId="0" borderId="0" xfId="0" applyFont="1" applyAlignment="1">
      <alignment horizontal="right" vertical="center"/>
    </xf>
    <xf numFmtId="0" fontId="20" fillId="9" borderId="0" xfId="0" applyFont="1" applyFill="1">
      <alignment vertical="center"/>
    </xf>
    <xf numFmtId="0" fontId="24" fillId="0" borderId="0" xfId="0" applyFont="1">
      <alignment vertical="center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104"/>
  <sheetViews>
    <sheetView tabSelected="1" workbookViewId="0">
      <pane xSplit="1" ySplit="1" topLeftCell="B92" activePane="bottomRight" state="frozen"/>
      <selection pane="topRight" activeCell="E1" sqref="E1"/>
      <selection pane="bottomLeft" activeCell="A2" sqref="A2"/>
      <selection pane="bottomRight" activeCell="L2" sqref="L2"/>
    </sheetView>
  </sheetViews>
  <sheetFormatPr defaultRowHeight="14.4" x14ac:dyDescent="0.25"/>
  <cols>
    <col min="2" max="2" width="9" customWidth="1"/>
    <col min="3" max="3" width="9" style="1" customWidth="1"/>
    <col min="4" max="4" width="9" style="5" customWidth="1"/>
    <col min="6" max="6" width="9" style="3" customWidth="1"/>
    <col min="8" max="8" width="9" style="3" customWidth="1"/>
    <col min="13" max="13" width="12.77734375" customWidth="1"/>
    <col min="14" max="14" width="14.44140625" customWidth="1"/>
    <col min="22" max="22" width="9" style="3" customWidth="1"/>
    <col min="28" max="28" width="9" style="3" customWidth="1"/>
    <col min="51" max="51" width="22" customWidth="1"/>
    <col min="52" max="53" width="15" customWidth="1"/>
    <col min="54" max="54" width="25.33203125" customWidth="1"/>
    <col min="55" max="55" width="12.6640625" customWidth="1"/>
  </cols>
  <sheetData>
    <row r="1" spans="1:70" s="7" customFormat="1" ht="15.6" x14ac:dyDescent="0.25">
      <c r="A1" s="7" t="s">
        <v>32</v>
      </c>
      <c r="B1" s="7" t="s">
        <v>33</v>
      </c>
      <c r="C1" s="8" t="s">
        <v>16</v>
      </c>
      <c r="D1" s="9" t="s">
        <v>15</v>
      </c>
      <c r="E1" s="7" t="s">
        <v>34</v>
      </c>
      <c r="F1" s="10" t="s">
        <v>14</v>
      </c>
      <c r="G1" s="7" t="s">
        <v>74</v>
      </c>
      <c r="H1" s="10" t="s">
        <v>12</v>
      </c>
      <c r="I1" s="7" t="s">
        <v>35</v>
      </c>
      <c r="J1" s="7" t="s">
        <v>36</v>
      </c>
      <c r="K1" s="7" t="s">
        <v>37</v>
      </c>
      <c r="L1" s="7" t="s">
        <v>84</v>
      </c>
      <c r="M1" s="7" t="s">
        <v>19</v>
      </c>
      <c r="N1" s="7" t="s">
        <v>20</v>
      </c>
      <c r="O1" s="7" t="s">
        <v>38</v>
      </c>
      <c r="P1" s="7" t="s">
        <v>21</v>
      </c>
      <c r="Q1" s="7" t="s">
        <v>39</v>
      </c>
      <c r="R1" s="7" t="s">
        <v>22</v>
      </c>
      <c r="S1" s="7" t="s">
        <v>24</v>
      </c>
      <c r="T1" s="7" t="s">
        <v>23</v>
      </c>
      <c r="U1" s="7" t="s">
        <v>79</v>
      </c>
      <c r="V1" s="10" t="s">
        <v>40</v>
      </c>
      <c r="W1" s="7" t="s">
        <v>41</v>
      </c>
      <c r="X1" s="7" t="s">
        <v>42</v>
      </c>
      <c r="Y1" s="7" t="s">
        <v>80</v>
      </c>
      <c r="Z1" s="7" t="s">
        <v>78</v>
      </c>
      <c r="AA1" s="7" t="s">
        <v>81</v>
      </c>
      <c r="AB1" s="10" t="s">
        <v>25</v>
      </c>
      <c r="AC1" s="7" t="s">
        <v>43</v>
      </c>
      <c r="AD1" s="7" t="s">
        <v>76</v>
      </c>
      <c r="AE1" s="7" t="s">
        <v>77</v>
      </c>
      <c r="AF1" s="7" t="s">
        <v>44</v>
      </c>
      <c r="AG1" s="7" t="s">
        <v>26</v>
      </c>
      <c r="AH1" s="7" t="s">
        <v>45</v>
      </c>
      <c r="AI1" s="7" t="s">
        <v>46</v>
      </c>
      <c r="AJ1" s="7" t="s">
        <v>47</v>
      </c>
      <c r="AK1" s="7" t="s">
        <v>48</v>
      </c>
      <c r="AL1" s="7" t="s">
        <v>49</v>
      </c>
      <c r="AM1" s="7" t="s">
        <v>50</v>
      </c>
      <c r="AN1" s="7" t="s">
        <v>51</v>
      </c>
      <c r="AO1" s="7" t="s">
        <v>52</v>
      </c>
      <c r="AP1" s="7" t="s">
        <v>53</v>
      </c>
      <c r="AQ1" s="7" t="s">
        <v>54</v>
      </c>
      <c r="AR1" s="7" t="s">
        <v>55</v>
      </c>
      <c r="AS1" s="7" t="s">
        <v>56</v>
      </c>
      <c r="AT1" s="7" t="s">
        <v>57</v>
      </c>
      <c r="AU1" s="7" t="s">
        <v>58</v>
      </c>
      <c r="AV1" s="7" t="s">
        <v>59</v>
      </c>
      <c r="AW1" s="7" t="s">
        <v>60</v>
      </c>
      <c r="AX1" s="7" t="s">
        <v>75</v>
      </c>
      <c r="AY1" s="7" t="s">
        <v>61</v>
      </c>
      <c r="AZ1" s="7" t="s">
        <v>62</v>
      </c>
      <c r="BA1" s="7" t="s">
        <v>27</v>
      </c>
      <c r="BB1" s="7" t="s">
        <v>63</v>
      </c>
      <c r="BC1" s="7" t="s">
        <v>28</v>
      </c>
      <c r="BD1" s="7" t="s">
        <v>29</v>
      </c>
      <c r="BE1" s="7" t="s">
        <v>64</v>
      </c>
      <c r="BF1" s="7" t="s">
        <v>65</v>
      </c>
      <c r="BG1" s="7" t="s">
        <v>66</v>
      </c>
      <c r="BH1" s="7" t="s">
        <v>67</v>
      </c>
      <c r="BI1" s="7" t="s">
        <v>30</v>
      </c>
      <c r="BJ1" s="7" t="s">
        <v>68</v>
      </c>
      <c r="BK1" s="7" t="s">
        <v>69</v>
      </c>
      <c r="BL1" s="7" t="s">
        <v>82</v>
      </c>
      <c r="BM1" s="7" t="s">
        <v>70</v>
      </c>
      <c r="BN1" s="7" t="s">
        <v>71</v>
      </c>
      <c r="BO1" s="7" t="s">
        <v>72</v>
      </c>
      <c r="BP1" s="7" t="s">
        <v>31</v>
      </c>
      <c r="BQ1" s="7" t="s">
        <v>73</v>
      </c>
      <c r="BR1" s="7" t="s">
        <v>83</v>
      </c>
    </row>
    <row r="2" spans="1:70" x14ac:dyDescent="0.25">
      <c r="A2">
        <v>1</v>
      </c>
      <c r="B2" t="s">
        <v>10</v>
      </c>
      <c r="C2" s="1">
        <v>0</v>
      </c>
      <c r="D2" s="5" t="s">
        <v>17</v>
      </c>
      <c r="E2">
        <v>160</v>
      </c>
      <c r="F2" s="3">
        <f>E2/100</f>
        <v>1.6</v>
      </c>
      <c r="G2">
        <v>55</v>
      </c>
      <c r="H2" s="4">
        <f>G2/(F2*F2)</f>
        <v>21.484374999999996</v>
      </c>
      <c r="I2">
        <v>49</v>
      </c>
      <c r="J2" t="s">
        <v>0</v>
      </c>
      <c r="K2" t="s">
        <v>0</v>
      </c>
      <c r="L2" t="s">
        <v>1</v>
      </c>
      <c r="M2" t="s">
        <v>1</v>
      </c>
      <c r="N2" t="s">
        <v>1</v>
      </c>
      <c r="O2" t="s">
        <v>1</v>
      </c>
      <c r="P2" t="s">
        <v>1</v>
      </c>
      <c r="Q2" t="s">
        <v>1</v>
      </c>
      <c r="R2" t="s">
        <v>1</v>
      </c>
      <c r="S2">
        <v>29.2</v>
      </c>
      <c r="T2">
        <f t="shared" ref="T2:T33" si="0">S2/G2</f>
        <v>0.53090909090909089</v>
      </c>
      <c r="U2">
        <f>S2*1</f>
        <v>29.2</v>
      </c>
      <c r="V2" s="3">
        <v>0</v>
      </c>
      <c r="Z2">
        <f>U2+Y2</f>
        <v>29.2</v>
      </c>
      <c r="AA2">
        <f>Z2/G2</f>
        <v>0.53090909090909089</v>
      </c>
      <c r="AB2" s="3">
        <v>0</v>
      </c>
      <c r="AD2">
        <v>25</v>
      </c>
      <c r="AE2">
        <v>78</v>
      </c>
      <c r="AF2">
        <v>50</v>
      </c>
      <c r="AG2" t="s">
        <v>1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1</v>
      </c>
      <c r="AP2">
        <v>0</v>
      </c>
      <c r="AQ2">
        <v>2</v>
      </c>
      <c r="AR2">
        <v>4</v>
      </c>
      <c r="AS2">
        <v>5</v>
      </c>
      <c r="AT2">
        <v>3</v>
      </c>
      <c r="AU2">
        <v>4</v>
      </c>
      <c r="AV2" t="s">
        <v>3</v>
      </c>
      <c r="AW2" t="s">
        <v>4</v>
      </c>
      <c r="AX2">
        <v>0</v>
      </c>
      <c r="AY2" t="s">
        <v>1</v>
      </c>
      <c r="AZ2" t="s">
        <v>2</v>
      </c>
      <c r="BA2">
        <v>0</v>
      </c>
      <c r="BB2" t="s">
        <v>1</v>
      </c>
      <c r="BC2" t="s">
        <v>5</v>
      </c>
      <c r="BD2" t="s">
        <v>1</v>
      </c>
      <c r="BE2">
        <v>3</v>
      </c>
      <c r="BF2" t="s">
        <v>6</v>
      </c>
      <c r="BG2">
        <v>19</v>
      </c>
      <c r="BH2">
        <v>1</v>
      </c>
      <c r="BI2">
        <v>24</v>
      </c>
      <c r="BJ2">
        <f>BI2*1.25</f>
        <v>30</v>
      </c>
      <c r="BK2">
        <f t="shared" ref="BK2:BK33" si="1">BJ2/G2</f>
        <v>0.54545454545454541</v>
      </c>
      <c r="BL2">
        <f>BK2*1</f>
        <v>0.54545454545454541</v>
      </c>
      <c r="BM2">
        <v>0</v>
      </c>
      <c r="BN2">
        <v>0</v>
      </c>
      <c r="BO2">
        <v>0</v>
      </c>
      <c r="BP2">
        <v>6</v>
      </c>
      <c r="BQ2">
        <v>4</v>
      </c>
      <c r="BR2">
        <v>1</v>
      </c>
    </row>
    <row r="3" spans="1:70" x14ac:dyDescent="0.25">
      <c r="A3">
        <v>2</v>
      </c>
      <c r="B3" t="s">
        <v>10</v>
      </c>
      <c r="C3" s="1">
        <v>0</v>
      </c>
      <c r="D3" s="5" t="s">
        <v>18</v>
      </c>
      <c r="E3">
        <v>177</v>
      </c>
      <c r="F3" s="3">
        <f t="shared" ref="F3:F66" si="2">E3/100</f>
        <v>1.77</v>
      </c>
      <c r="G3">
        <v>85</v>
      </c>
      <c r="H3" s="4">
        <f t="shared" ref="H3:H66" si="3">G3/(F3*F3)</f>
        <v>27.13141179099237</v>
      </c>
      <c r="I3">
        <v>50</v>
      </c>
      <c r="J3" t="s">
        <v>0</v>
      </c>
      <c r="K3" t="s">
        <v>7</v>
      </c>
      <c r="L3" t="s">
        <v>1</v>
      </c>
      <c r="M3" t="s">
        <v>1</v>
      </c>
      <c r="N3" t="s">
        <v>5</v>
      </c>
      <c r="O3" t="s">
        <v>1</v>
      </c>
      <c r="P3" t="s">
        <v>5</v>
      </c>
      <c r="Q3" t="s">
        <v>1</v>
      </c>
      <c r="R3" t="s">
        <v>1</v>
      </c>
      <c r="S3">
        <v>40.6</v>
      </c>
      <c r="T3">
        <f t="shared" si="0"/>
        <v>0.47764705882352942</v>
      </c>
      <c r="U3">
        <f t="shared" ref="U3:U66" si="4">S3*1</f>
        <v>40.6</v>
      </c>
      <c r="V3" s="3">
        <v>0</v>
      </c>
      <c r="Z3">
        <f t="shared" ref="Z3:Z66" si="5">U3+Y3</f>
        <v>40.6</v>
      </c>
      <c r="AA3">
        <f t="shared" ref="AA3:AA66" si="6">Z3/G3</f>
        <v>0.47764705882352942</v>
      </c>
      <c r="AB3" s="3">
        <v>0</v>
      </c>
      <c r="AD3">
        <v>51</v>
      </c>
      <c r="AE3">
        <v>135</v>
      </c>
      <c r="AF3">
        <v>50</v>
      </c>
      <c r="AG3" t="s">
        <v>1</v>
      </c>
      <c r="AH3">
        <v>0</v>
      </c>
      <c r="AI3">
        <v>1</v>
      </c>
      <c r="AJ3">
        <v>3</v>
      </c>
      <c r="AK3">
        <v>4</v>
      </c>
      <c r="AL3">
        <v>3</v>
      </c>
      <c r="AM3">
        <v>4</v>
      </c>
      <c r="AN3">
        <v>4</v>
      </c>
      <c r="AO3">
        <v>5</v>
      </c>
      <c r="AP3">
        <v>5</v>
      </c>
      <c r="AQ3">
        <v>6</v>
      </c>
      <c r="AR3">
        <v>3</v>
      </c>
      <c r="AS3">
        <v>4</v>
      </c>
      <c r="AT3">
        <v>3</v>
      </c>
      <c r="AU3">
        <v>4</v>
      </c>
      <c r="AV3" t="s">
        <v>6</v>
      </c>
      <c r="AW3">
        <v>2.5</v>
      </c>
      <c r="AX3">
        <v>1</v>
      </c>
      <c r="AY3" t="s">
        <v>5</v>
      </c>
      <c r="AZ3">
        <v>52</v>
      </c>
      <c r="BA3">
        <v>1</v>
      </c>
      <c r="BB3">
        <v>2</v>
      </c>
      <c r="BC3" t="s">
        <v>1</v>
      </c>
      <c r="BD3" t="s">
        <v>1</v>
      </c>
      <c r="BE3">
        <v>4</v>
      </c>
      <c r="BF3" t="s">
        <v>8</v>
      </c>
      <c r="BG3" t="s">
        <v>2</v>
      </c>
      <c r="BH3">
        <v>0</v>
      </c>
      <c r="BI3">
        <v>42</v>
      </c>
      <c r="BJ3">
        <f t="shared" ref="BJ3:BJ66" si="7">BI3*1.25</f>
        <v>52.5</v>
      </c>
      <c r="BK3">
        <f t="shared" si="1"/>
        <v>0.61764705882352944</v>
      </c>
      <c r="BL3">
        <f t="shared" ref="BL3:BL66" si="8">BK3*1</f>
        <v>0.61764705882352944</v>
      </c>
      <c r="BM3">
        <v>28</v>
      </c>
      <c r="BN3">
        <v>7</v>
      </c>
      <c r="BO3">
        <v>290</v>
      </c>
      <c r="BP3">
        <v>7</v>
      </c>
      <c r="BQ3">
        <v>5</v>
      </c>
      <c r="BR3">
        <v>1</v>
      </c>
    </row>
    <row r="4" spans="1:70" x14ac:dyDescent="0.25">
      <c r="A4">
        <v>3</v>
      </c>
      <c r="B4" t="s">
        <v>11</v>
      </c>
      <c r="C4" s="1">
        <v>0</v>
      </c>
      <c r="D4" s="5" t="s">
        <v>18</v>
      </c>
      <c r="E4">
        <v>170</v>
      </c>
      <c r="F4" s="3">
        <f t="shared" si="2"/>
        <v>1.7</v>
      </c>
      <c r="G4">
        <v>78</v>
      </c>
      <c r="H4" s="4">
        <f t="shared" si="3"/>
        <v>26.989619377162633</v>
      </c>
      <c r="I4">
        <v>47</v>
      </c>
      <c r="J4" t="s">
        <v>0</v>
      </c>
      <c r="K4" t="s">
        <v>0</v>
      </c>
      <c r="L4" t="s">
        <v>1</v>
      </c>
      <c r="M4" t="s">
        <v>1</v>
      </c>
      <c r="N4" t="s">
        <v>1</v>
      </c>
      <c r="O4" t="s">
        <v>1</v>
      </c>
      <c r="P4" t="s">
        <v>1</v>
      </c>
      <c r="Q4" t="s">
        <v>1</v>
      </c>
      <c r="R4" t="s">
        <v>1</v>
      </c>
      <c r="S4">
        <v>15</v>
      </c>
      <c r="T4">
        <f t="shared" si="0"/>
        <v>0.19230769230769232</v>
      </c>
      <c r="U4">
        <f t="shared" si="4"/>
        <v>15</v>
      </c>
      <c r="V4" s="3">
        <v>0</v>
      </c>
      <c r="Z4">
        <f t="shared" si="5"/>
        <v>15</v>
      </c>
      <c r="AA4">
        <f t="shared" si="6"/>
        <v>0.19230769230769232</v>
      </c>
      <c r="AB4" s="3">
        <v>1</v>
      </c>
      <c r="AC4">
        <v>30</v>
      </c>
      <c r="AD4">
        <v>31</v>
      </c>
      <c r="AE4">
        <v>106</v>
      </c>
      <c r="AF4">
        <v>100</v>
      </c>
      <c r="AG4" t="s">
        <v>1</v>
      </c>
      <c r="AH4">
        <v>0</v>
      </c>
      <c r="AI4">
        <v>0</v>
      </c>
      <c r="AJ4">
        <v>0</v>
      </c>
      <c r="AK4">
        <v>0</v>
      </c>
      <c r="AL4">
        <v>1</v>
      </c>
      <c r="AM4">
        <v>2</v>
      </c>
      <c r="AN4">
        <v>3</v>
      </c>
      <c r="AO4">
        <v>3</v>
      </c>
      <c r="AP4">
        <v>3</v>
      </c>
      <c r="AQ4">
        <v>3</v>
      </c>
      <c r="AR4">
        <v>3</v>
      </c>
      <c r="AS4">
        <v>4</v>
      </c>
      <c r="AT4">
        <v>1</v>
      </c>
      <c r="AU4">
        <v>2</v>
      </c>
      <c r="AV4" t="s">
        <v>3</v>
      </c>
      <c r="AW4" t="s">
        <v>2</v>
      </c>
      <c r="AX4">
        <v>0</v>
      </c>
      <c r="AY4" t="s">
        <v>1</v>
      </c>
      <c r="AZ4" t="s">
        <v>2</v>
      </c>
      <c r="BA4">
        <v>0</v>
      </c>
      <c r="BB4" t="s">
        <v>1</v>
      </c>
      <c r="BC4" t="s">
        <v>1</v>
      </c>
      <c r="BD4" t="s">
        <v>1</v>
      </c>
      <c r="BE4">
        <v>5</v>
      </c>
      <c r="BF4" t="s">
        <v>6</v>
      </c>
      <c r="BG4">
        <v>20</v>
      </c>
      <c r="BH4">
        <v>1</v>
      </c>
      <c r="BI4">
        <v>24.6</v>
      </c>
      <c r="BJ4">
        <f t="shared" si="7"/>
        <v>30.75</v>
      </c>
      <c r="BK4">
        <f t="shared" si="1"/>
        <v>0.39423076923076922</v>
      </c>
      <c r="BL4">
        <f t="shared" si="8"/>
        <v>0.39423076923076922</v>
      </c>
      <c r="BM4">
        <v>0</v>
      </c>
      <c r="BN4">
        <v>0</v>
      </c>
      <c r="BO4">
        <v>0</v>
      </c>
      <c r="BP4">
        <v>6</v>
      </c>
      <c r="BQ4">
        <v>4</v>
      </c>
      <c r="BR4">
        <v>1</v>
      </c>
    </row>
    <row r="5" spans="1:70" x14ac:dyDescent="0.25">
      <c r="A5">
        <v>4</v>
      </c>
      <c r="B5" t="s">
        <v>11</v>
      </c>
      <c r="C5" s="1">
        <v>0</v>
      </c>
      <c r="D5" s="5" t="s">
        <v>18</v>
      </c>
      <c r="E5">
        <v>170</v>
      </c>
      <c r="F5" s="3">
        <f t="shared" si="2"/>
        <v>1.7</v>
      </c>
      <c r="G5">
        <v>68</v>
      </c>
      <c r="H5" s="4">
        <f t="shared" si="3"/>
        <v>23.529411764705884</v>
      </c>
      <c r="I5">
        <v>62</v>
      </c>
      <c r="J5" t="s">
        <v>0</v>
      </c>
      <c r="K5" t="s">
        <v>7</v>
      </c>
      <c r="L5" t="s">
        <v>1</v>
      </c>
      <c r="M5" t="s">
        <v>1</v>
      </c>
      <c r="N5" t="s">
        <v>5</v>
      </c>
      <c r="O5" t="s">
        <v>1</v>
      </c>
      <c r="P5" t="s">
        <v>1</v>
      </c>
      <c r="Q5" t="s">
        <v>1</v>
      </c>
      <c r="R5" t="s">
        <v>1</v>
      </c>
      <c r="S5">
        <v>38</v>
      </c>
      <c r="T5">
        <f t="shared" si="0"/>
        <v>0.55882352941176472</v>
      </c>
      <c r="U5">
        <f t="shared" si="4"/>
        <v>38</v>
      </c>
      <c r="V5" s="3">
        <v>0</v>
      </c>
      <c r="Z5">
        <f t="shared" si="5"/>
        <v>38</v>
      </c>
      <c r="AA5">
        <f t="shared" si="6"/>
        <v>0.55882352941176472</v>
      </c>
      <c r="AB5" s="3">
        <v>0</v>
      </c>
      <c r="AD5">
        <v>62</v>
      </c>
      <c r="AE5">
        <v>104</v>
      </c>
      <c r="AF5">
        <v>100</v>
      </c>
      <c r="AG5" t="s">
        <v>1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1</v>
      </c>
      <c r="AQ5">
        <v>2</v>
      </c>
      <c r="AR5">
        <v>5</v>
      </c>
      <c r="AS5">
        <v>6</v>
      </c>
      <c r="AT5">
        <v>2</v>
      </c>
      <c r="AU5">
        <v>4</v>
      </c>
      <c r="AV5" t="s">
        <v>6</v>
      </c>
      <c r="AW5">
        <v>4</v>
      </c>
      <c r="AX5">
        <v>1</v>
      </c>
      <c r="AY5" t="s">
        <v>1</v>
      </c>
      <c r="AZ5" t="s">
        <v>2</v>
      </c>
      <c r="BA5">
        <v>0</v>
      </c>
      <c r="BB5" t="s">
        <v>1</v>
      </c>
      <c r="BC5" t="s">
        <v>1</v>
      </c>
      <c r="BD5" t="s">
        <v>1</v>
      </c>
      <c r="BE5">
        <v>0</v>
      </c>
      <c r="BF5" t="s">
        <v>6</v>
      </c>
      <c r="BG5">
        <v>18</v>
      </c>
      <c r="BH5">
        <v>1</v>
      </c>
      <c r="BI5">
        <v>26</v>
      </c>
      <c r="BJ5">
        <f t="shared" si="7"/>
        <v>32.5</v>
      </c>
      <c r="BK5">
        <f t="shared" si="1"/>
        <v>0.47794117647058826</v>
      </c>
      <c r="BL5">
        <f t="shared" si="8"/>
        <v>0.47794117647058826</v>
      </c>
      <c r="BM5">
        <v>1</v>
      </c>
      <c r="BN5">
        <v>1</v>
      </c>
      <c r="BO5">
        <v>210</v>
      </c>
      <c r="BP5">
        <v>7</v>
      </c>
      <c r="BQ5">
        <v>5</v>
      </c>
      <c r="BR5">
        <v>1</v>
      </c>
    </row>
    <row r="6" spans="1:70" x14ac:dyDescent="0.25">
      <c r="A6">
        <v>5</v>
      </c>
      <c r="B6" t="s">
        <v>11</v>
      </c>
      <c r="C6" s="1">
        <v>1</v>
      </c>
      <c r="D6" s="5" t="s">
        <v>18</v>
      </c>
      <c r="E6">
        <v>162</v>
      </c>
      <c r="F6" s="3">
        <f t="shared" si="2"/>
        <v>1.62</v>
      </c>
      <c r="G6">
        <v>58</v>
      </c>
      <c r="H6" s="4">
        <f t="shared" si="3"/>
        <v>22.10028959000152</v>
      </c>
      <c r="I6">
        <v>62</v>
      </c>
      <c r="J6" t="s">
        <v>0</v>
      </c>
      <c r="K6" t="s">
        <v>7</v>
      </c>
      <c r="L6" t="s">
        <v>1</v>
      </c>
      <c r="M6" t="s">
        <v>1</v>
      </c>
      <c r="N6" t="s">
        <v>5</v>
      </c>
      <c r="O6" t="s">
        <v>1</v>
      </c>
      <c r="P6" t="s">
        <v>1</v>
      </c>
      <c r="Q6" t="s">
        <v>5</v>
      </c>
      <c r="R6" t="s">
        <v>1</v>
      </c>
      <c r="S6">
        <v>40.299999999999997</v>
      </c>
      <c r="T6">
        <f t="shared" si="0"/>
        <v>0.69482758620689655</v>
      </c>
      <c r="U6">
        <f t="shared" si="4"/>
        <v>40.299999999999997</v>
      </c>
      <c r="V6" s="3">
        <v>0</v>
      </c>
      <c r="Z6">
        <f t="shared" si="5"/>
        <v>40.299999999999997</v>
      </c>
      <c r="AA6">
        <f t="shared" si="6"/>
        <v>0.69482758620689655</v>
      </c>
      <c r="AB6" s="3">
        <v>0</v>
      </c>
      <c r="AD6">
        <v>78</v>
      </c>
      <c r="AE6">
        <v>137</v>
      </c>
      <c r="AF6">
        <v>50</v>
      </c>
      <c r="AG6" t="s">
        <v>1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1</v>
      </c>
      <c r="AP6">
        <v>0</v>
      </c>
      <c r="AQ6">
        <v>0</v>
      </c>
      <c r="AR6">
        <v>3</v>
      </c>
      <c r="AS6">
        <v>4</v>
      </c>
      <c r="AT6">
        <v>3</v>
      </c>
      <c r="AU6">
        <v>5</v>
      </c>
      <c r="AV6" t="s">
        <v>6</v>
      </c>
      <c r="AW6">
        <v>10</v>
      </c>
      <c r="AX6">
        <v>1</v>
      </c>
      <c r="AY6" t="s">
        <v>5</v>
      </c>
      <c r="AZ6">
        <v>56.5</v>
      </c>
      <c r="BA6">
        <v>1</v>
      </c>
      <c r="BB6">
        <v>2</v>
      </c>
      <c r="BC6" t="s">
        <v>1</v>
      </c>
      <c r="BD6" t="s">
        <v>1</v>
      </c>
      <c r="BE6">
        <v>4</v>
      </c>
      <c r="BF6" t="s">
        <v>8</v>
      </c>
      <c r="BG6" t="s">
        <v>2</v>
      </c>
      <c r="BH6">
        <v>0</v>
      </c>
      <c r="BI6">
        <v>25.6</v>
      </c>
      <c r="BJ6">
        <f t="shared" si="7"/>
        <v>32</v>
      </c>
      <c r="BK6">
        <f t="shared" si="1"/>
        <v>0.55172413793103448</v>
      </c>
      <c r="BL6">
        <f t="shared" si="8"/>
        <v>0.55172413793103448</v>
      </c>
      <c r="BM6">
        <v>4</v>
      </c>
      <c r="BN6">
        <v>4</v>
      </c>
      <c r="BO6">
        <v>40</v>
      </c>
      <c r="BP6">
        <v>6</v>
      </c>
      <c r="BQ6">
        <v>4</v>
      </c>
      <c r="BR6">
        <v>1</v>
      </c>
    </row>
    <row r="7" spans="1:70" x14ac:dyDescent="0.25">
      <c r="A7">
        <v>6</v>
      </c>
      <c r="B7" t="s">
        <v>10</v>
      </c>
      <c r="C7" s="1">
        <v>1</v>
      </c>
      <c r="D7" s="5" t="s">
        <v>17</v>
      </c>
      <c r="E7">
        <v>167</v>
      </c>
      <c r="F7" s="3">
        <f t="shared" si="2"/>
        <v>1.67</v>
      </c>
      <c r="G7">
        <v>49</v>
      </c>
      <c r="H7" s="4">
        <f t="shared" si="3"/>
        <v>17.569651116927822</v>
      </c>
      <c r="I7">
        <v>29</v>
      </c>
      <c r="J7" t="s">
        <v>0</v>
      </c>
      <c r="K7" t="s">
        <v>0</v>
      </c>
      <c r="L7" t="s">
        <v>1</v>
      </c>
      <c r="M7" t="s">
        <v>1</v>
      </c>
      <c r="N7" t="s">
        <v>1</v>
      </c>
      <c r="O7" t="s">
        <v>1</v>
      </c>
      <c r="P7" t="s">
        <v>1</v>
      </c>
      <c r="Q7" t="s">
        <v>1</v>
      </c>
      <c r="R7" t="s">
        <v>5</v>
      </c>
      <c r="S7">
        <v>15</v>
      </c>
      <c r="T7">
        <f t="shared" si="0"/>
        <v>0.30612244897959184</v>
      </c>
      <c r="U7">
        <f t="shared" si="4"/>
        <v>15</v>
      </c>
      <c r="V7" s="3">
        <v>0</v>
      </c>
      <c r="Z7">
        <f t="shared" si="5"/>
        <v>15</v>
      </c>
      <c r="AA7">
        <f t="shared" si="6"/>
        <v>0.30612244897959184</v>
      </c>
      <c r="AB7" s="3">
        <v>1</v>
      </c>
      <c r="AC7">
        <v>20</v>
      </c>
      <c r="AD7">
        <v>66</v>
      </c>
      <c r="AE7">
        <v>140</v>
      </c>
      <c r="AF7">
        <v>50</v>
      </c>
      <c r="AG7" t="s">
        <v>1</v>
      </c>
      <c r="AH7">
        <v>3</v>
      </c>
      <c r="AI7">
        <v>3</v>
      </c>
      <c r="AJ7">
        <v>3</v>
      </c>
      <c r="AK7">
        <v>3</v>
      </c>
      <c r="AL7">
        <v>3</v>
      </c>
      <c r="AM7">
        <v>3</v>
      </c>
      <c r="AN7">
        <v>3</v>
      </c>
      <c r="AO7">
        <v>3</v>
      </c>
      <c r="AP7">
        <v>3</v>
      </c>
      <c r="AQ7">
        <v>4</v>
      </c>
      <c r="AR7">
        <v>4</v>
      </c>
      <c r="AS7">
        <v>5</v>
      </c>
      <c r="AT7">
        <v>3</v>
      </c>
      <c r="AU7">
        <v>5</v>
      </c>
      <c r="AV7" t="s">
        <v>6</v>
      </c>
      <c r="AW7">
        <v>12</v>
      </c>
      <c r="AX7">
        <v>1</v>
      </c>
      <c r="AY7" t="s">
        <v>1</v>
      </c>
      <c r="AZ7" t="s">
        <v>2</v>
      </c>
      <c r="BA7">
        <v>0</v>
      </c>
      <c r="BB7" t="s">
        <v>1</v>
      </c>
      <c r="BC7" t="s">
        <v>5</v>
      </c>
      <c r="BD7" t="s">
        <v>5</v>
      </c>
      <c r="BE7">
        <v>0</v>
      </c>
      <c r="BF7" t="s">
        <v>6</v>
      </c>
      <c r="BG7">
        <v>24</v>
      </c>
      <c r="BH7">
        <v>1</v>
      </c>
      <c r="BI7">
        <v>19</v>
      </c>
      <c r="BJ7">
        <f t="shared" si="7"/>
        <v>23.75</v>
      </c>
      <c r="BK7">
        <f t="shared" si="1"/>
        <v>0.48469387755102039</v>
      </c>
      <c r="BL7">
        <f t="shared" si="8"/>
        <v>0.48469387755102039</v>
      </c>
      <c r="BM7">
        <v>1</v>
      </c>
      <c r="BN7">
        <v>1</v>
      </c>
      <c r="BO7">
        <v>30</v>
      </c>
      <c r="BP7">
        <v>6</v>
      </c>
      <c r="BQ7">
        <v>3</v>
      </c>
      <c r="BR7">
        <v>1</v>
      </c>
    </row>
    <row r="8" spans="1:70" x14ac:dyDescent="0.25">
      <c r="A8">
        <v>7</v>
      </c>
      <c r="B8" t="s">
        <v>11</v>
      </c>
      <c r="C8" s="1">
        <v>1</v>
      </c>
      <c r="D8" s="5" t="s">
        <v>18</v>
      </c>
      <c r="E8">
        <v>172</v>
      </c>
      <c r="F8" s="3">
        <f t="shared" si="2"/>
        <v>1.72</v>
      </c>
      <c r="G8">
        <v>79</v>
      </c>
      <c r="H8" s="4">
        <f t="shared" si="3"/>
        <v>26.703623580313685</v>
      </c>
      <c r="I8">
        <v>58</v>
      </c>
      <c r="J8" t="s">
        <v>0</v>
      </c>
      <c r="K8" t="s">
        <v>0</v>
      </c>
      <c r="L8" t="s">
        <v>1</v>
      </c>
      <c r="M8" t="s">
        <v>1</v>
      </c>
      <c r="N8" t="s">
        <v>1</v>
      </c>
      <c r="O8" t="s">
        <v>1</v>
      </c>
      <c r="P8" t="s">
        <v>1</v>
      </c>
      <c r="Q8" t="s">
        <v>1</v>
      </c>
      <c r="R8" t="s">
        <v>1</v>
      </c>
      <c r="S8">
        <v>71</v>
      </c>
      <c r="T8">
        <f t="shared" si="0"/>
        <v>0.89873417721518989</v>
      </c>
      <c r="U8">
        <f t="shared" si="4"/>
        <v>71</v>
      </c>
      <c r="V8" s="3">
        <v>0</v>
      </c>
      <c r="Z8">
        <f t="shared" si="5"/>
        <v>71</v>
      </c>
      <c r="AA8">
        <f t="shared" si="6"/>
        <v>0.89873417721518989</v>
      </c>
      <c r="AB8" s="3">
        <v>0</v>
      </c>
      <c r="AD8">
        <v>196</v>
      </c>
      <c r="AE8">
        <v>287</v>
      </c>
      <c r="AF8">
        <v>200</v>
      </c>
      <c r="AG8" t="s">
        <v>1</v>
      </c>
      <c r="AH8">
        <v>0</v>
      </c>
      <c r="AI8">
        <v>1</v>
      </c>
      <c r="AJ8">
        <v>2</v>
      </c>
      <c r="AK8">
        <v>3</v>
      </c>
      <c r="AL8">
        <v>2</v>
      </c>
      <c r="AM8">
        <v>3</v>
      </c>
      <c r="AN8">
        <v>3</v>
      </c>
      <c r="AO8">
        <v>4</v>
      </c>
      <c r="AP8">
        <v>3</v>
      </c>
      <c r="AQ8">
        <v>4</v>
      </c>
      <c r="AR8">
        <v>3</v>
      </c>
      <c r="AS8">
        <v>4</v>
      </c>
      <c r="AT8">
        <v>3</v>
      </c>
      <c r="AU8">
        <v>6</v>
      </c>
      <c r="AV8" t="s">
        <v>6</v>
      </c>
      <c r="AW8">
        <v>1</v>
      </c>
      <c r="AX8">
        <v>1</v>
      </c>
      <c r="AY8" t="s">
        <v>1</v>
      </c>
      <c r="AZ8" t="s">
        <v>2</v>
      </c>
      <c r="BA8">
        <v>0</v>
      </c>
      <c r="BB8" t="s">
        <v>1</v>
      </c>
      <c r="BC8" t="s">
        <v>1</v>
      </c>
      <c r="BD8" t="s">
        <v>1</v>
      </c>
      <c r="BE8">
        <v>3</v>
      </c>
      <c r="BF8" t="s">
        <v>8</v>
      </c>
      <c r="BG8" t="s">
        <v>2</v>
      </c>
      <c r="BH8">
        <v>0</v>
      </c>
      <c r="BI8">
        <v>21</v>
      </c>
      <c r="BJ8">
        <f t="shared" si="7"/>
        <v>26.25</v>
      </c>
      <c r="BK8">
        <f t="shared" si="1"/>
        <v>0.33227848101265822</v>
      </c>
      <c r="BL8">
        <f t="shared" si="8"/>
        <v>0.33227848101265822</v>
      </c>
      <c r="BM8">
        <v>10</v>
      </c>
      <c r="BN8">
        <v>2</v>
      </c>
      <c r="BO8">
        <v>0</v>
      </c>
      <c r="BP8">
        <v>8</v>
      </c>
      <c r="BQ8">
        <v>4</v>
      </c>
      <c r="BR8">
        <v>1</v>
      </c>
    </row>
    <row r="9" spans="1:70" x14ac:dyDescent="0.25">
      <c r="A9">
        <v>8</v>
      </c>
      <c r="B9" t="s">
        <v>10</v>
      </c>
      <c r="C9" s="1">
        <v>0</v>
      </c>
      <c r="D9" s="5" t="s">
        <v>18</v>
      </c>
      <c r="E9">
        <v>178</v>
      </c>
      <c r="F9" s="3">
        <f t="shared" si="2"/>
        <v>1.78</v>
      </c>
      <c r="G9">
        <v>92</v>
      </c>
      <c r="H9" s="4">
        <f t="shared" si="3"/>
        <v>29.036737785633125</v>
      </c>
      <c r="I9">
        <v>38</v>
      </c>
      <c r="J9" t="s">
        <v>0</v>
      </c>
      <c r="K9" t="s">
        <v>7</v>
      </c>
      <c r="L9" t="s">
        <v>1</v>
      </c>
      <c r="M9" t="s">
        <v>1</v>
      </c>
      <c r="N9" t="s">
        <v>1</v>
      </c>
      <c r="O9" t="s">
        <v>1</v>
      </c>
      <c r="P9" t="s">
        <v>1</v>
      </c>
      <c r="Q9" t="s">
        <v>1</v>
      </c>
      <c r="R9" t="s">
        <v>1</v>
      </c>
      <c r="S9">
        <v>55.1</v>
      </c>
      <c r="T9">
        <f t="shared" si="0"/>
        <v>0.59891304347826091</v>
      </c>
      <c r="U9">
        <f t="shared" si="4"/>
        <v>55.1</v>
      </c>
      <c r="V9" s="3">
        <v>0</v>
      </c>
      <c r="Z9">
        <f t="shared" si="5"/>
        <v>55.1</v>
      </c>
      <c r="AA9">
        <f t="shared" si="6"/>
        <v>0.59891304347826091</v>
      </c>
      <c r="AB9" s="3">
        <v>0</v>
      </c>
      <c r="AD9">
        <v>103</v>
      </c>
      <c r="AE9">
        <v>170</v>
      </c>
      <c r="AF9">
        <v>50</v>
      </c>
      <c r="AG9" t="s">
        <v>1</v>
      </c>
      <c r="AH9">
        <v>1</v>
      </c>
      <c r="AI9">
        <v>1</v>
      </c>
      <c r="AJ9">
        <v>1</v>
      </c>
      <c r="AK9">
        <v>1</v>
      </c>
      <c r="AL9">
        <v>1</v>
      </c>
      <c r="AM9">
        <v>1</v>
      </c>
      <c r="AN9">
        <v>3</v>
      </c>
      <c r="AO9">
        <v>4</v>
      </c>
      <c r="AP9">
        <v>6</v>
      </c>
      <c r="AQ9">
        <v>7</v>
      </c>
      <c r="AR9">
        <v>5</v>
      </c>
      <c r="AS9">
        <v>5</v>
      </c>
      <c r="AT9">
        <v>6</v>
      </c>
      <c r="AU9">
        <v>9</v>
      </c>
      <c r="AV9" t="s">
        <v>6</v>
      </c>
      <c r="AW9">
        <v>6</v>
      </c>
      <c r="AX9">
        <v>1</v>
      </c>
      <c r="AY9" t="s">
        <v>5</v>
      </c>
      <c r="AZ9">
        <v>25</v>
      </c>
      <c r="BA9">
        <v>1</v>
      </c>
      <c r="BB9">
        <v>1</v>
      </c>
      <c r="BC9" t="s">
        <v>1</v>
      </c>
      <c r="BD9" t="s">
        <v>1</v>
      </c>
      <c r="BE9">
        <v>4</v>
      </c>
      <c r="BF9" t="s">
        <v>6</v>
      </c>
      <c r="BG9">
        <v>21.5</v>
      </c>
      <c r="BH9">
        <v>1</v>
      </c>
      <c r="BI9">
        <v>89</v>
      </c>
      <c r="BJ9">
        <f t="shared" si="7"/>
        <v>111.25</v>
      </c>
      <c r="BK9">
        <f t="shared" si="1"/>
        <v>1.2092391304347827</v>
      </c>
      <c r="BL9">
        <f t="shared" si="8"/>
        <v>1.2092391304347827</v>
      </c>
      <c r="BM9">
        <v>28</v>
      </c>
      <c r="BN9">
        <v>10</v>
      </c>
      <c r="BO9">
        <v>90</v>
      </c>
      <c r="BP9">
        <v>5</v>
      </c>
      <c r="BQ9">
        <v>4</v>
      </c>
      <c r="BR9">
        <v>1</v>
      </c>
    </row>
    <row r="10" spans="1:70" x14ac:dyDescent="0.25">
      <c r="A10">
        <v>9</v>
      </c>
      <c r="B10" t="s">
        <v>11</v>
      </c>
      <c r="C10" s="1">
        <v>0</v>
      </c>
      <c r="D10" s="5" t="s">
        <v>18</v>
      </c>
      <c r="E10">
        <v>173</v>
      </c>
      <c r="F10" s="3">
        <f t="shared" si="2"/>
        <v>1.73</v>
      </c>
      <c r="G10">
        <v>75</v>
      </c>
      <c r="H10" s="4">
        <f t="shared" si="3"/>
        <v>25.059307026629689</v>
      </c>
      <c r="I10">
        <v>63</v>
      </c>
      <c r="J10" t="s">
        <v>0</v>
      </c>
      <c r="K10" t="s">
        <v>7</v>
      </c>
      <c r="L10" t="s">
        <v>1</v>
      </c>
      <c r="M10" t="s">
        <v>1</v>
      </c>
      <c r="N10" t="s">
        <v>5</v>
      </c>
      <c r="O10" t="s">
        <v>1</v>
      </c>
      <c r="P10" t="s">
        <v>1</v>
      </c>
      <c r="Q10" t="s">
        <v>1</v>
      </c>
      <c r="R10" t="s">
        <v>1</v>
      </c>
      <c r="S10">
        <v>20</v>
      </c>
      <c r="T10">
        <f t="shared" si="0"/>
        <v>0.26666666666666666</v>
      </c>
      <c r="U10">
        <f t="shared" si="4"/>
        <v>20</v>
      </c>
      <c r="V10" s="3">
        <v>1</v>
      </c>
      <c r="W10">
        <v>645</v>
      </c>
      <c r="X10">
        <f>W10/G10</f>
        <v>8.6</v>
      </c>
      <c r="Y10">
        <f>W10*0.2</f>
        <v>129</v>
      </c>
      <c r="Z10">
        <f t="shared" si="5"/>
        <v>149</v>
      </c>
      <c r="AA10">
        <f t="shared" si="6"/>
        <v>1.9866666666666666</v>
      </c>
      <c r="AB10" s="3">
        <v>1</v>
      </c>
      <c r="AC10">
        <v>36</v>
      </c>
      <c r="AD10">
        <v>65</v>
      </c>
      <c r="AE10">
        <v>149</v>
      </c>
      <c r="AF10">
        <v>50</v>
      </c>
      <c r="AG10" t="s">
        <v>1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1</v>
      </c>
      <c r="AT10">
        <v>1</v>
      </c>
      <c r="AU10">
        <v>3</v>
      </c>
      <c r="AV10" t="s">
        <v>3</v>
      </c>
      <c r="AW10" t="s">
        <v>2</v>
      </c>
      <c r="AX10">
        <v>0</v>
      </c>
      <c r="AY10" t="s">
        <v>1</v>
      </c>
      <c r="AZ10" t="s">
        <v>2</v>
      </c>
      <c r="BA10">
        <v>0</v>
      </c>
      <c r="BB10" t="s">
        <v>1</v>
      </c>
      <c r="BC10" t="s">
        <v>1</v>
      </c>
      <c r="BD10" t="s">
        <v>1</v>
      </c>
      <c r="BE10">
        <v>8</v>
      </c>
      <c r="BF10" t="s">
        <v>6</v>
      </c>
      <c r="BG10">
        <v>18</v>
      </c>
      <c r="BH10">
        <v>1</v>
      </c>
      <c r="BI10">
        <v>17.7</v>
      </c>
      <c r="BJ10">
        <f t="shared" si="7"/>
        <v>22.125</v>
      </c>
      <c r="BK10">
        <f t="shared" si="1"/>
        <v>0.29499999999999998</v>
      </c>
      <c r="BL10">
        <f t="shared" si="8"/>
        <v>0.29499999999999998</v>
      </c>
      <c r="BM10">
        <v>0</v>
      </c>
      <c r="BN10">
        <v>0</v>
      </c>
      <c r="BO10">
        <v>100</v>
      </c>
      <c r="BP10">
        <v>4</v>
      </c>
      <c r="BQ10">
        <v>3</v>
      </c>
      <c r="BR10">
        <v>1</v>
      </c>
    </row>
    <row r="11" spans="1:70" x14ac:dyDescent="0.25">
      <c r="A11">
        <v>10</v>
      </c>
      <c r="B11" t="s">
        <v>10</v>
      </c>
      <c r="C11" s="1">
        <v>1</v>
      </c>
      <c r="D11" s="5" t="s">
        <v>17</v>
      </c>
      <c r="E11">
        <v>148</v>
      </c>
      <c r="F11" s="3">
        <f t="shared" si="2"/>
        <v>1.48</v>
      </c>
      <c r="G11">
        <v>58</v>
      </c>
      <c r="H11" s="4">
        <f t="shared" si="3"/>
        <v>26.479181884587291</v>
      </c>
      <c r="I11">
        <v>51</v>
      </c>
      <c r="J11" t="s">
        <v>0</v>
      </c>
      <c r="K11" t="s">
        <v>7</v>
      </c>
      <c r="L11" t="s">
        <v>1</v>
      </c>
      <c r="M11" t="s">
        <v>1</v>
      </c>
      <c r="N11" t="s">
        <v>5</v>
      </c>
      <c r="O11" t="s">
        <v>1</v>
      </c>
      <c r="P11" t="s">
        <v>1</v>
      </c>
      <c r="Q11" t="s">
        <v>1</v>
      </c>
      <c r="R11" t="s">
        <v>5</v>
      </c>
      <c r="S11">
        <v>25</v>
      </c>
      <c r="T11">
        <f t="shared" si="0"/>
        <v>0.43103448275862066</v>
      </c>
      <c r="U11">
        <f t="shared" si="4"/>
        <v>25</v>
      </c>
      <c r="V11" s="3">
        <v>1</v>
      </c>
      <c r="W11">
        <v>428</v>
      </c>
      <c r="X11">
        <f>W11/G11</f>
        <v>7.3793103448275863</v>
      </c>
      <c r="Y11">
        <f t="shared" ref="Y11:Y74" si="9">W11*0.2</f>
        <v>85.600000000000009</v>
      </c>
      <c r="Z11">
        <f t="shared" si="5"/>
        <v>110.60000000000001</v>
      </c>
      <c r="AA11">
        <f t="shared" si="6"/>
        <v>1.9068965517241381</v>
      </c>
      <c r="AB11" s="3">
        <v>1</v>
      </c>
      <c r="AC11">
        <v>40</v>
      </c>
      <c r="AD11">
        <v>43</v>
      </c>
      <c r="AE11">
        <v>110</v>
      </c>
      <c r="AF11">
        <v>50</v>
      </c>
      <c r="AG11" t="s">
        <v>1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1</v>
      </c>
      <c r="AP11">
        <v>0</v>
      </c>
      <c r="AQ11">
        <v>1</v>
      </c>
      <c r="AR11">
        <v>1</v>
      </c>
      <c r="AS11">
        <v>1</v>
      </c>
      <c r="AT11">
        <v>1</v>
      </c>
      <c r="AU11">
        <v>2</v>
      </c>
      <c r="AV11" t="s">
        <v>3</v>
      </c>
      <c r="AW11" t="s">
        <v>2</v>
      </c>
      <c r="AX11">
        <v>0</v>
      </c>
      <c r="AY11" t="s">
        <v>1</v>
      </c>
      <c r="AZ11" t="s">
        <v>2</v>
      </c>
      <c r="BA11">
        <v>0</v>
      </c>
      <c r="BB11" t="s">
        <v>1</v>
      </c>
      <c r="BC11" t="s">
        <v>5</v>
      </c>
      <c r="BD11" t="s">
        <v>5</v>
      </c>
      <c r="BE11">
        <v>0</v>
      </c>
      <c r="BF11" t="s">
        <v>8</v>
      </c>
      <c r="BG11" t="s">
        <v>2</v>
      </c>
      <c r="BH11">
        <v>0</v>
      </c>
      <c r="BI11">
        <v>12.8</v>
      </c>
      <c r="BJ11">
        <f t="shared" si="7"/>
        <v>16</v>
      </c>
      <c r="BK11">
        <f t="shared" si="1"/>
        <v>0.27586206896551724</v>
      </c>
      <c r="BL11">
        <f t="shared" si="8"/>
        <v>0.27586206896551724</v>
      </c>
      <c r="BM11">
        <v>0</v>
      </c>
      <c r="BN11">
        <v>0</v>
      </c>
      <c r="BO11">
        <v>290</v>
      </c>
      <c r="BP11">
        <v>4</v>
      </c>
      <c r="BQ11">
        <v>3</v>
      </c>
      <c r="BR11">
        <v>1</v>
      </c>
    </row>
    <row r="12" spans="1:70" x14ac:dyDescent="0.25">
      <c r="A12">
        <v>11</v>
      </c>
      <c r="B12" t="s">
        <v>11</v>
      </c>
      <c r="C12" s="1">
        <v>0</v>
      </c>
      <c r="D12" s="5" t="s">
        <v>18</v>
      </c>
      <c r="E12">
        <v>170</v>
      </c>
      <c r="F12" s="3">
        <f t="shared" si="2"/>
        <v>1.7</v>
      </c>
      <c r="G12">
        <v>70</v>
      </c>
      <c r="H12" s="4">
        <f t="shared" si="3"/>
        <v>24.221453287197235</v>
      </c>
      <c r="I12">
        <v>68</v>
      </c>
      <c r="J12" t="s">
        <v>0</v>
      </c>
      <c r="K12" t="s">
        <v>7</v>
      </c>
      <c r="L12" t="s">
        <v>1</v>
      </c>
      <c r="M12" t="s">
        <v>1</v>
      </c>
      <c r="N12" t="s">
        <v>5</v>
      </c>
      <c r="O12" t="s">
        <v>1</v>
      </c>
      <c r="P12" t="s">
        <v>1</v>
      </c>
      <c r="Q12" t="s">
        <v>1</v>
      </c>
      <c r="R12" t="s">
        <v>1</v>
      </c>
      <c r="S12">
        <v>10</v>
      </c>
      <c r="T12">
        <f t="shared" si="0"/>
        <v>0.14285714285714285</v>
      </c>
      <c r="U12">
        <f t="shared" si="4"/>
        <v>10</v>
      </c>
      <c r="V12" s="3">
        <v>1</v>
      </c>
      <c r="W12">
        <v>930</v>
      </c>
      <c r="X12">
        <f>W12/G12</f>
        <v>13.285714285714286</v>
      </c>
      <c r="Y12">
        <f t="shared" si="9"/>
        <v>186</v>
      </c>
      <c r="Z12">
        <f t="shared" si="5"/>
        <v>196</v>
      </c>
      <c r="AA12">
        <f t="shared" si="6"/>
        <v>2.8</v>
      </c>
      <c r="AB12" s="3">
        <v>1</v>
      </c>
      <c r="AC12">
        <v>30</v>
      </c>
      <c r="AD12">
        <v>144</v>
      </c>
      <c r="AE12">
        <v>218</v>
      </c>
      <c r="AF12">
        <v>50</v>
      </c>
      <c r="AG12" t="s">
        <v>1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1</v>
      </c>
      <c r="AN12">
        <v>2</v>
      </c>
      <c r="AO12">
        <v>3</v>
      </c>
      <c r="AP12">
        <v>4</v>
      </c>
      <c r="AQ12">
        <v>6</v>
      </c>
      <c r="AR12">
        <v>3</v>
      </c>
      <c r="AS12">
        <v>4</v>
      </c>
      <c r="AT12">
        <v>3</v>
      </c>
      <c r="AU12">
        <v>4</v>
      </c>
      <c r="AV12" t="s">
        <v>6</v>
      </c>
      <c r="AW12">
        <v>19.5</v>
      </c>
      <c r="AX12">
        <v>1</v>
      </c>
      <c r="AY12" t="s">
        <v>1</v>
      </c>
      <c r="AZ12" t="s">
        <v>2</v>
      </c>
      <c r="BA12">
        <v>0</v>
      </c>
      <c r="BB12" t="s">
        <v>1</v>
      </c>
      <c r="BC12" t="s">
        <v>1</v>
      </c>
      <c r="BD12" t="s">
        <v>1</v>
      </c>
      <c r="BE12">
        <v>3</v>
      </c>
      <c r="BF12" t="s">
        <v>8</v>
      </c>
      <c r="BG12" t="s">
        <v>2</v>
      </c>
      <c r="BH12">
        <v>0</v>
      </c>
      <c r="BI12">
        <v>24.3</v>
      </c>
      <c r="BJ12">
        <f t="shared" si="7"/>
        <v>30.375</v>
      </c>
      <c r="BK12">
        <f t="shared" si="1"/>
        <v>0.43392857142857144</v>
      </c>
      <c r="BL12">
        <f t="shared" si="8"/>
        <v>0.43392857142857144</v>
      </c>
      <c r="BM12">
        <v>2</v>
      </c>
      <c r="BN12">
        <v>2</v>
      </c>
      <c r="BO12">
        <v>75</v>
      </c>
      <c r="BP12">
        <v>7</v>
      </c>
      <c r="BQ12">
        <v>6</v>
      </c>
      <c r="BR12">
        <v>1</v>
      </c>
    </row>
    <row r="13" spans="1:70" x14ac:dyDescent="0.25">
      <c r="A13">
        <v>12</v>
      </c>
      <c r="B13" t="s">
        <v>10</v>
      </c>
      <c r="C13" s="1">
        <v>1</v>
      </c>
      <c r="D13" s="5" t="s">
        <v>18</v>
      </c>
      <c r="E13">
        <v>170</v>
      </c>
      <c r="F13" s="3">
        <f t="shared" si="2"/>
        <v>1.7</v>
      </c>
      <c r="G13">
        <v>70</v>
      </c>
      <c r="H13" s="4">
        <f t="shared" si="3"/>
        <v>24.221453287197235</v>
      </c>
      <c r="I13">
        <v>60</v>
      </c>
      <c r="J13" t="s">
        <v>7</v>
      </c>
      <c r="K13" t="s">
        <v>7</v>
      </c>
      <c r="L13" t="s">
        <v>1</v>
      </c>
      <c r="M13" t="s">
        <v>1</v>
      </c>
      <c r="N13" t="s">
        <v>1</v>
      </c>
      <c r="O13" t="s">
        <v>5</v>
      </c>
      <c r="P13" t="s">
        <v>1</v>
      </c>
      <c r="Q13" t="s">
        <v>1</v>
      </c>
      <c r="R13" t="s">
        <v>1</v>
      </c>
      <c r="S13">
        <v>34.299999999999997</v>
      </c>
      <c r="T13">
        <f t="shared" si="0"/>
        <v>0.48999999999999994</v>
      </c>
      <c r="U13">
        <f t="shared" si="4"/>
        <v>34.299999999999997</v>
      </c>
      <c r="V13" s="3">
        <v>0</v>
      </c>
      <c r="Z13">
        <f t="shared" si="5"/>
        <v>34.299999999999997</v>
      </c>
      <c r="AA13">
        <f t="shared" si="6"/>
        <v>0.48999999999999994</v>
      </c>
      <c r="AB13" s="3">
        <v>0</v>
      </c>
      <c r="AD13">
        <v>64</v>
      </c>
      <c r="AE13">
        <v>133</v>
      </c>
      <c r="AF13">
        <v>20</v>
      </c>
      <c r="AG13" t="s">
        <v>1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1</v>
      </c>
      <c r="AN13">
        <v>0</v>
      </c>
      <c r="AO13">
        <v>2</v>
      </c>
      <c r="AP13">
        <v>1</v>
      </c>
      <c r="AQ13">
        <v>3</v>
      </c>
      <c r="AR13">
        <v>4</v>
      </c>
      <c r="AS13">
        <v>6</v>
      </c>
      <c r="AT13">
        <v>3</v>
      </c>
      <c r="AU13">
        <v>5</v>
      </c>
      <c r="AV13" t="s">
        <v>6</v>
      </c>
      <c r="AW13">
        <v>13.5</v>
      </c>
      <c r="AX13">
        <v>1</v>
      </c>
      <c r="AY13" t="s">
        <v>1</v>
      </c>
      <c r="AZ13" t="s">
        <v>2</v>
      </c>
      <c r="BA13">
        <v>0</v>
      </c>
      <c r="BB13" t="s">
        <v>1</v>
      </c>
      <c r="BC13" t="s">
        <v>1</v>
      </c>
      <c r="BD13" t="s">
        <v>1</v>
      </c>
      <c r="BE13">
        <v>10</v>
      </c>
      <c r="BF13" t="s">
        <v>8</v>
      </c>
      <c r="BG13" t="s">
        <v>2</v>
      </c>
      <c r="BH13">
        <v>0</v>
      </c>
      <c r="BI13">
        <v>29.5</v>
      </c>
      <c r="BJ13">
        <f t="shared" si="7"/>
        <v>36.875</v>
      </c>
      <c r="BK13">
        <f t="shared" si="1"/>
        <v>0.5267857142857143</v>
      </c>
      <c r="BL13">
        <f t="shared" si="8"/>
        <v>0.5267857142857143</v>
      </c>
      <c r="BM13">
        <v>3</v>
      </c>
      <c r="BN13">
        <v>3</v>
      </c>
      <c r="BO13">
        <v>20</v>
      </c>
      <c r="BP13">
        <v>7</v>
      </c>
      <c r="BQ13">
        <v>5</v>
      </c>
      <c r="BR13">
        <v>1</v>
      </c>
    </row>
    <row r="14" spans="1:70" x14ac:dyDescent="0.25">
      <c r="A14">
        <v>13</v>
      </c>
      <c r="B14" t="s">
        <v>10</v>
      </c>
      <c r="C14" s="1">
        <v>1</v>
      </c>
      <c r="D14" s="5" t="s">
        <v>17</v>
      </c>
      <c r="E14">
        <v>158</v>
      </c>
      <c r="F14" s="3">
        <f t="shared" si="2"/>
        <v>1.58</v>
      </c>
      <c r="G14">
        <v>51</v>
      </c>
      <c r="H14" s="4">
        <f t="shared" si="3"/>
        <v>20.429418362441915</v>
      </c>
      <c r="I14">
        <v>63</v>
      </c>
      <c r="J14" t="s">
        <v>0</v>
      </c>
      <c r="K14" t="s">
        <v>7</v>
      </c>
      <c r="L14" t="s">
        <v>1</v>
      </c>
      <c r="M14" t="s">
        <v>1</v>
      </c>
      <c r="N14" t="s">
        <v>1</v>
      </c>
      <c r="O14" t="s">
        <v>1</v>
      </c>
      <c r="P14" t="s">
        <v>1</v>
      </c>
      <c r="Q14" t="s">
        <v>1</v>
      </c>
      <c r="R14" t="s">
        <v>1</v>
      </c>
      <c r="S14">
        <v>20</v>
      </c>
      <c r="T14">
        <f t="shared" si="0"/>
        <v>0.39215686274509803</v>
      </c>
      <c r="U14">
        <f t="shared" si="4"/>
        <v>20</v>
      </c>
      <c r="V14" s="3">
        <v>1</v>
      </c>
      <c r="W14">
        <v>400</v>
      </c>
      <c r="X14">
        <f t="shared" ref="X14:X23" si="10">W14/G14</f>
        <v>7.8431372549019605</v>
      </c>
      <c r="Y14">
        <f t="shared" si="9"/>
        <v>80</v>
      </c>
      <c r="Z14">
        <f t="shared" si="5"/>
        <v>100</v>
      </c>
      <c r="AA14">
        <f t="shared" si="6"/>
        <v>1.9607843137254901</v>
      </c>
      <c r="AB14" s="3">
        <v>1</v>
      </c>
      <c r="AC14">
        <v>25</v>
      </c>
      <c r="AD14">
        <v>84</v>
      </c>
      <c r="AE14">
        <v>167</v>
      </c>
      <c r="AF14">
        <v>50</v>
      </c>
      <c r="AG14" t="s">
        <v>1</v>
      </c>
      <c r="AH14">
        <v>1</v>
      </c>
      <c r="AI14">
        <v>2</v>
      </c>
      <c r="AJ14">
        <v>1</v>
      </c>
      <c r="AK14">
        <v>2</v>
      </c>
      <c r="AL14">
        <v>1</v>
      </c>
      <c r="AM14">
        <v>2</v>
      </c>
      <c r="AN14">
        <v>1</v>
      </c>
      <c r="AO14">
        <v>2</v>
      </c>
      <c r="AP14">
        <v>0</v>
      </c>
      <c r="AQ14">
        <v>1</v>
      </c>
      <c r="AR14">
        <v>1</v>
      </c>
      <c r="AS14">
        <v>2</v>
      </c>
      <c r="AT14">
        <v>1</v>
      </c>
      <c r="AU14">
        <v>2</v>
      </c>
      <c r="AV14" t="s">
        <v>6</v>
      </c>
      <c r="AW14">
        <v>5.6</v>
      </c>
      <c r="AX14">
        <v>1</v>
      </c>
      <c r="AY14" t="s">
        <v>1</v>
      </c>
      <c r="AZ14" t="s">
        <v>2</v>
      </c>
      <c r="BA14">
        <v>0</v>
      </c>
      <c r="BB14" t="s">
        <v>1</v>
      </c>
      <c r="BC14" t="s">
        <v>1</v>
      </c>
      <c r="BD14" t="s">
        <v>1</v>
      </c>
      <c r="BE14">
        <v>2</v>
      </c>
      <c r="BF14" t="s">
        <v>6</v>
      </c>
      <c r="BG14">
        <v>18.600000000000001</v>
      </c>
      <c r="BH14">
        <v>1</v>
      </c>
      <c r="BI14">
        <v>15.9</v>
      </c>
      <c r="BJ14">
        <f t="shared" si="7"/>
        <v>19.875</v>
      </c>
      <c r="BK14">
        <f t="shared" si="1"/>
        <v>0.38970588235294118</v>
      </c>
      <c r="BL14">
        <f t="shared" si="8"/>
        <v>0.38970588235294118</v>
      </c>
      <c r="BM14">
        <v>1</v>
      </c>
      <c r="BN14">
        <v>1</v>
      </c>
      <c r="BO14">
        <v>20</v>
      </c>
      <c r="BP14">
        <v>3</v>
      </c>
      <c r="BQ14">
        <v>2</v>
      </c>
      <c r="BR14">
        <v>1</v>
      </c>
    </row>
    <row r="15" spans="1:70" x14ac:dyDescent="0.25">
      <c r="A15">
        <v>14</v>
      </c>
      <c r="B15" t="s">
        <v>10</v>
      </c>
      <c r="C15" s="1">
        <v>0</v>
      </c>
      <c r="D15" s="5" t="s">
        <v>17</v>
      </c>
      <c r="E15">
        <v>157</v>
      </c>
      <c r="F15" s="3">
        <f t="shared" si="2"/>
        <v>1.57</v>
      </c>
      <c r="G15">
        <v>56</v>
      </c>
      <c r="H15" s="4">
        <f t="shared" si="3"/>
        <v>22.718974400584202</v>
      </c>
      <c r="I15">
        <v>42</v>
      </c>
      <c r="J15" t="s">
        <v>0</v>
      </c>
      <c r="K15" t="s">
        <v>7</v>
      </c>
      <c r="L15" t="s">
        <v>1</v>
      </c>
      <c r="M15" t="s">
        <v>1</v>
      </c>
      <c r="N15" t="s">
        <v>1</v>
      </c>
      <c r="O15" t="s">
        <v>1</v>
      </c>
      <c r="P15" t="s">
        <v>1</v>
      </c>
      <c r="Q15" t="s">
        <v>1</v>
      </c>
      <c r="R15" t="s">
        <v>5</v>
      </c>
      <c r="S15">
        <v>20</v>
      </c>
      <c r="T15">
        <f t="shared" si="0"/>
        <v>0.35714285714285715</v>
      </c>
      <c r="U15">
        <f t="shared" si="4"/>
        <v>20</v>
      </c>
      <c r="V15" s="3">
        <v>1</v>
      </c>
      <c r="W15">
        <v>720</v>
      </c>
      <c r="X15">
        <f t="shared" si="10"/>
        <v>12.857142857142858</v>
      </c>
      <c r="Y15">
        <f t="shared" si="9"/>
        <v>144</v>
      </c>
      <c r="Z15">
        <f t="shared" si="5"/>
        <v>164</v>
      </c>
      <c r="AA15">
        <f t="shared" si="6"/>
        <v>2.9285714285714284</v>
      </c>
      <c r="AB15" s="3">
        <v>0</v>
      </c>
      <c r="AD15">
        <v>100</v>
      </c>
      <c r="AE15">
        <v>140</v>
      </c>
      <c r="AF15">
        <v>50</v>
      </c>
      <c r="AG15" t="s">
        <v>1</v>
      </c>
      <c r="AH15">
        <v>1</v>
      </c>
      <c r="AI15">
        <v>2</v>
      </c>
      <c r="AJ15">
        <v>1</v>
      </c>
      <c r="AK15">
        <v>2</v>
      </c>
      <c r="AL15">
        <v>1</v>
      </c>
      <c r="AM15">
        <v>2</v>
      </c>
      <c r="AN15">
        <v>3</v>
      </c>
      <c r="AO15">
        <v>4</v>
      </c>
      <c r="AP15">
        <v>3</v>
      </c>
      <c r="AQ15">
        <v>4</v>
      </c>
      <c r="AR15">
        <v>2</v>
      </c>
      <c r="AS15">
        <v>3</v>
      </c>
      <c r="AT15">
        <v>3</v>
      </c>
      <c r="AU15">
        <v>5</v>
      </c>
      <c r="AV15" t="s">
        <v>6</v>
      </c>
      <c r="AW15">
        <v>3</v>
      </c>
      <c r="AX15">
        <v>1</v>
      </c>
      <c r="AY15" t="s">
        <v>1</v>
      </c>
      <c r="AZ15" t="s">
        <v>2</v>
      </c>
      <c r="BA15">
        <v>0</v>
      </c>
      <c r="BB15" t="s">
        <v>1</v>
      </c>
      <c r="BC15" t="s">
        <v>1</v>
      </c>
      <c r="BD15" t="s">
        <v>1</v>
      </c>
      <c r="BE15">
        <v>3</v>
      </c>
      <c r="BF15" t="s">
        <v>6</v>
      </c>
      <c r="BG15">
        <v>24</v>
      </c>
      <c r="BH15">
        <v>1</v>
      </c>
      <c r="BI15">
        <v>49.4</v>
      </c>
      <c r="BJ15">
        <f t="shared" si="7"/>
        <v>61.75</v>
      </c>
      <c r="BK15">
        <f t="shared" si="1"/>
        <v>1.1026785714285714</v>
      </c>
      <c r="BL15">
        <f t="shared" si="8"/>
        <v>1.1026785714285714</v>
      </c>
      <c r="BM15">
        <v>9</v>
      </c>
      <c r="BN15">
        <v>9</v>
      </c>
      <c r="BO15">
        <v>130</v>
      </c>
      <c r="BP15">
        <v>8</v>
      </c>
      <c r="BQ15">
        <v>6</v>
      </c>
      <c r="BR15">
        <v>1</v>
      </c>
    </row>
    <row r="16" spans="1:70" x14ac:dyDescent="0.25">
      <c r="A16">
        <v>15</v>
      </c>
      <c r="B16" t="s">
        <v>10</v>
      </c>
      <c r="C16" s="1">
        <v>0</v>
      </c>
      <c r="D16" s="5" t="s">
        <v>18</v>
      </c>
      <c r="E16">
        <v>169</v>
      </c>
      <c r="F16" s="3">
        <f t="shared" si="2"/>
        <v>1.69</v>
      </c>
      <c r="G16">
        <v>70</v>
      </c>
      <c r="H16" s="4">
        <f t="shared" si="3"/>
        <v>24.508945765204302</v>
      </c>
      <c r="I16">
        <v>40</v>
      </c>
      <c r="J16" t="s">
        <v>0</v>
      </c>
      <c r="K16" t="s">
        <v>7</v>
      </c>
      <c r="L16" t="s">
        <v>1</v>
      </c>
      <c r="M16" t="s">
        <v>1</v>
      </c>
      <c r="N16" t="s">
        <v>1</v>
      </c>
      <c r="O16" t="s">
        <v>1</v>
      </c>
      <c r="P16" t="s">
        <v>1</v>
      </c>
      <c r="Q16" t="s">
        <v>1</v>
      </c>
      <c r="R16" t="s">
        <v>1</v>
      </c>
      <c r="S16">
        <v>15</v>
      </c>
      <c r="T16">
        <f t="shared" si="0"/>
        <v>0.21428571428571427</v>
      </c>
      <c r="U16">
        <f t="shared" si="4"/>
        <v>15</v>
      </c>
      <c r="V16" s="3">
        <v>1</v>
      </c>
      <c r="W16">
        <v>418</v>
      </c>
      <c r="X16">
        <f t="shared" si="10"/>
        <v>5.9714285714285715</v>
      </c>
      <c r="Y16">
        <f t="shared" si="9"/>
        <v>83.600000000000009</v>
      </c>
      <c r="Z16">
        <f t="shared" si="5"/>
        <v>98.600000000000009</v>
      </c>
      <c r="AA16">
        <f t="shared" si="6"/>
        <v>1.4085714285714286</v>
      </c>
      <c r="AB16" s="3">
        <v>0</v>
      </c>
      <c r="AD16">
        <v>70</v>
      </c>
      <c r="AE16">
        <v>125</v>
      </c>
      <c r="AF16">
        <v>50</v>
      </c>
      <c r="AG16" t="s">
        <v>1</v>
      </c>
      <c r="AH16">
        <v>2</v>
      </c>
      <c r="AI16">
        <v>3</v>
      </c>
      <c r="AJ16">
        <v>2</v>
      </c>
      <c r="AK16">
        <v>3</v>
      </c>
      <c r="AL16">
        <v>2</v>
      </c>
      <c r="AM16">
        <v>3</v>
      </c>
      <c r="AN16">
        <v>2</v>
      </c>
      <c r="AO16">
        <v>3</v>
      </c>
      <c r="AP16">
        <v>2</v>
      </c>
      <c r="AQ16">
        <v>2</v>
      </c>
      <c r="AR16">
        <v>2</v>
      </c>
      <c r="AS16">
        <v>2</v>
      </c>
      <c r="AT16">
        <v>2</v>
      </c>
      <c r="AU16">
        <v>4</v>
      </c>
      <c r="AV16" t="s">
        <v>6</v>
      </c>
      <c r="AW16">
        <v>8.5</v>
      </c>
      <c r="AX16">
        <v>1</v>
      </c>
      <c r="AY16" t="s">
        <v>1</v>
      </c>
      <c r="AZ16" t="s">
        <v>2</v>
      </c>
      <c r="BA16">
        <v>0</v>
      </c>
      <c r="BB16" t="s">
        <v>1</v>
      </c>
      <c r="BC16" t="s">
        <v>1</v>
      </c>
      <c r="BD16" t="s">
        <v>1</v>
      </c>
      <c r="BE16">
        <v>4</v>
      </c>
      <c r="BF16" t="s">
        <v>8</v>
      </c>
      <c r="BG16" t="s">
        <v>13</v>
      </c>
      <c r="BH16">
        <v>0</v>
      </c>
      <c r="BI16">
        <v>48.3</v>
      </c>
      <c r="BJ16">
        <f t="shared" si="7"/>
        <v>60.375</v>
      </c>
      <c r="BK16">
        <f t="shared" si="1"/>
        <v>0.86250000000000004</v>
      </c>
      <c r="BL16">
        <f t="shared" si="8"/>
        <v>0.86250000000000004</v>
      </c>
      <c r="BM16">
        <v>8</v>
      </c>
      <c r="BN16">
        <v>8</v>
      </c>
      <c r="BO16">
        <v>0</v>
      </c>
      <c r="BP16">
        <v>4</v>
      </c>
      <c r="BQ16">
        <v>3</v>
      </c>
      <c r="BR16">
        <v>1</v>
      </c>
    </row>
    <row r="17" spans="1:70" x14ac:dyDescent="0.25">
      <c r="A17">
        <v>16</v>
      </c>
      <c r="B17" t="s">
        <v>11</v>
      </c>
      <c r="C17" s="1">
        <v>1</v>
      </c>
      <c r="D17" s="5" t="s">
        <v>18</v>
      </c>
      <c r="E17">
        <v>175</v>
      </c>
      <c r="F17" s="3">
        <f t="shared" si="2"/>
        <v>1.75</v>
      </c>
      <c r="G17">
        <v>85</v>
      </c>
      <c r="H17" s="4">
        <f t="shared" si="3"/>
        <v>27.755102040816325</v>
      </c>
      <c r="I17">
        <v>49</v>
      </c>
      <c r="J17" t="s">
        <v>0</v>
      </c>
      <c r="K17" t="s">
        <v>7</v>
      </c>
      <c r="L17" t="s">
        <v>1</v>
      </c>
      <c r="M17" t="s">
        <v>1</v>
      </c>
      <c r="N17" t="s">
        <v>1</v>
      </c>
      <c r="O17" t="s">
        <v>1</v>
      </c>
      <c r="P17" t="s">
        <v>5</v>
      </c>
      <c r="Q17" t="s">
        <v>1</v>
      </c>
      <c r="R17" t="s">
        <v>1</v>
      </c>
      <c r="S17">
        <v>25</v>
      </c>
      <c r="T17">
        <f t="shared" si="0"/>
        <v>0.29411764705882354</v>
      </c>
      <c r="U17">
        <f t="shared" si="4"/>
        <v>25</v>
      </c>
      <c r="V17" s="3">
        <v>1</v>
      </c>
      <c r="W17">
        <v>805</v>
      </c>
      <c r="X17">
        <f t="shared" si="10"/>
        <v>9.4705882352941178</v>
      </c>
      <c r="Y17">
        <f t="shared" si="9"/>
        <v>161</v>
      </c>
      <c r="Z17">
        <f t="shared" si="5"/>
        <v>186</v>
      </c>
      <c r="AA17">
        <f t="shared" si="6"/>
        <v>2.1882352941176473</v>
      </c>
      <c r="AB17" s="3">
        <v>0</v>
      </c>
      <c r="AD17">
        <v>92</v>
      </c>
      <c r="AE17">
        <v>144</v>
      </c>
      <c r="AF17">
        <v>50</v>
      </c>
      <c r="AG17" t="s">
        <v>1</v>
      </c>
      <c r="AH17">
        <v>1</v>
      </c>
      <c r="AI17">
        <v>1</v>
      </c>
      <c r="AJ17">
        <v>1</v>
      </c>
      <c r="AK17">
        <v>1</v>
      </c>
      <c r="AL17">
        <v>1</v>
      </c>
      <c r="AM17">
        <v>2</v>
      </c>
      <c r="AN17">
        <v>1</v>
      </c>
      <c r="AO17">
        <v>2</v>
      </c>
      <c r="AP17">
        <v>1</v>
      </c>
      <c r="AQ17">
        <v>2</v>
      </c>
      <c r="AR17">
        <v>2</v>
      </c>
      <c r="AS17">
        <v>3</v>
      </c>
      <c r="AT17">
        <v>3</v>
      </c>
      <c r="AU17">
        <v>5</v>
      </c>
      <c r="AV17" t="s">
        <v>6</v>
      </c>
      <c r="AW17">
        <v>2.5</v>
      </c>
      <c r="AX17">
        <v>1</v>
      </c>
      <c r="AY17" t="s">
        <v>1</v>
      </c>
      <c r="AZ17" t="s">
        <v>2</v>
      </c>
      <c r="BA17">
        <v>0</v>
      </c>
      <c r="BB17" t="s">
        <v>1</v>
      </c>
      <c r="BC17" t="s">
        <v>1</v>
      </c>
      <c r="BD17" t="s">
        <v>1</v>
      </c>
      <c r="BE17">
        <v>6</v>
      </c>
      <c r="BF17" t="s">
        <v>6</v>
      </c>
      <c r="BG17">
        <v>17.5</v>
      </c>
      <c r="BH17">
        <v>1</v>
      </c>
      <c r="BI17">
        <v>72</v>
      </c>
      <c r="BJ17">
        <f t="shared" si="7"/>
        <v>90</v>
      </c>
      <c r="BK17">
        <f t="shared" si="1"/>
        <v>1.0588235294117647</v>
      </c>
      <c r="BL17">
        <f t="shared" si="8"/>
        <v>1.0588235294117647</v>
      </c>
      <c r="BM17">
        <v>16</v>
      </c>
      <c r="BN17">
        <v>15</v>
      </c>
      <c r="BO17">
        <v>0</v>
      </c>
      <c r="BP17">
        <v>6</v>
      </c>
      <c r="BQ17">
        <v>5</v>
      </c>
      <c r="BR17">
        <v>1</v>
      </c>
    </row>
    <row r="18" spans="1:70" x14ac:dyDescent="0.25">
      <c r="A18">
        <v>17</v>
      </c>
      <c r="B18" t="s">
        <v>11</v>
      </c>
      <c r="C18" s="1">
        <v>1</v>
      </c>
      <c r="D18" s="5" t="s">
        <v>17</v>
      </c>
      <c r="E18">
        <v>170</v>
      </c>
      <c r="F18" s="3">
        <f t="shared" si="2"/>
        <v>1.7</v>
      </c>
      <c r="G18">
        <v>56</v>
      </c>
      <c r="H18" s="4">
        <f t="shared" si="3"/>
        <v>19.377162629757787</v>
      </c>
      <c r="I18">
        <v>59</v>
      </c>
      <c r="J18" t="s">
        <v>0</v>
      </c>
      <c r="K18" t="s">
        <v>7</v>
      </c>
      <c r="L18" t="s">
        <v>1</v>
      </c>
      <c r="M18" t="s">
        <v>1</v>
      </c>
      <c r="N18" t="s">
        <v>1</v>
      </c>
      <c r="O18" t="s">
        <v>1</v>
      </c>
      <c r="P18" t="s">
        <v>5</v>
      </c>
      <c r="Q18" t="s">
        <v>1</v>
      </c>
      <c r="R18" t="s">
        <v>1</v>
      </c>
      <c r="S18">
        <v>20</v>
      </c>
      <c r="T18">
        <f t="shared" si="0"/>
        <v>0.35714285714285715</v>
      </c>
      <c r="U18">
        <f t="shared" si="4"/>
        <v>20</v>
      </c>
      <c r="V18" s="3">
        <v>1</v>
      </c>
      <c r="W18">
        <v>200</v>
      </c>
      <c r="X18">
        <f t="shared" si="10"/>
        <v>3.5714285714285716</v>
      </c>
      <c r="Y18">
        <f t="shared" si="9"/>
        <v>40</v>
      </c>
      <c r="Z18">
        <f t="shared" si="5"/>
        <v>60</v>
      </c>
      <c r="AA18">
        <f t="shared" si="6"/>
        <v>1.0714285714285714</v>
      </c>
      <c r="AB18" s="3">
        <v>1</v>
      </c>
      <c r="AC18">
        <v>30</v>
      </c>
      <c r="AD18">
        <v>62</v>
      </c>
      <c r="AE18">
        <v>119</v>
      </c>
      <c r="AF18">
        <v>20</v>
      </c>
      <c r="AG18" t="s">
        <v>1</v>
      </c>
      <c r="AH18">
        <v>1</v>
      </c>
      <c r="AI18">
        <v>2</v>
      </c>
      <c r="AJ18">
        <v>3</v>
      </c>
      <c r="AK18">
        <v>4</v>
      </c>
      <c r="AL18">
        <v>3</v>
      </c>
      <c r="AM18">
        <v>5</v>
      </c>
      <c r="AN18">
        <v>3</v>
      </c>
      <c r="AO18">
        <v>4</v>
      </c>
      <c r="AP18">
        <v>2</v>
      </c>
      <c r="AQ18">
        <v>3</v>
      </c>
      <c r="AR18">
        <v>5</v>
      </c>
      <c r="AS18">
        <v>6</v>
      </c>
      <c r="AT18">
        <v>4</v>
      </c>
      <c r="AU18">
        <v>5</v>
      </c>
      <c r="AV18" t="s">
        <v>6</v>
      </c>
      <c r="AW18">
        <v>1</v>
      </c>
      <c r="AX18">
        <v>1</v>
      </c>
      <c r="AY18" t="s">
        <v>1</v>
      </c>
      <c r="AZ18" t="s">
        <v>2</v>
      </c>
      <c r="BA18">
        <v>0</v>
      </c>
      <c r="BB18" t="s">
        <v>1</v>
      </c>
      <c r="BC18" t="s">
        <v>1</v>
      </c>
      <c r="BD18" t="s">
        <v>1</v>
      </c>
      <c r="BE18">
        <v>5</v>
      </c>
      <c r="BF18" t="s">
        <v>6</v>
      </c>
      <c r="BG18">
        <v>23</v>
      </c>
      <c r="BH18">
        <v>1</v>
      </c>
      <c r="BI18">
        <v>38</v>
      </c>
      <c r="BJ18">
        <f t="shared" si="7"/>
        <v>47.5</v>
      </c>
      <c r="BK18">
        <f t="shared" si="1"/>
        <v>0.8482142857142857</v>
      </c>
      <c r="BL18">
        <f t="shared" si="8"/>
        <v>0.8482142857142857</v>
      </c>
      <c r="BM18">
        <v>7</v>
      </c>
      <c r="BN18">
        <v>7</v>
      </c>
      <c r="BO18">
        <v>0</v>
      </c>
      <c r="BP18">
        <v>6</v>
      </c>
      <c r="BQ18">
        <v>4</v>
      </c>
      <c r="BR18">
        <v>1</v>
      </c>
    </row>
    <row r="19" spans="1:70" x14ac:dyDescent="0.25">
      <c r="A19">
        <v>18</v>
      </c>
      <c r="B19" t="s">
        <v>11</v>
      </c>
      <c r="C19" s="1">
        <v>1</v>
      </c>
      <c r="D19" s="5" t="s">
        <v>17</v>
      </c>
      <c r="E19">
        <v>160</v>
      </c>
      <c r="F19" s="3">
        <f t="shared" si="2"/>
        <v>1.6</v>
      </c>
      <c r="G19">
        <v>66</v>
      </c>
      <c r="H19" s="4">
        <f t="shared" si="3"/>
        <v>25.781249999999996</v>
      </c>
      <c r="I19">
        <v>48</v>
      </c>
      <c r="J19" t="s">
        <v>0</v>
      </c>
      <c r="K19" t="s">
        <v>0</v>
      </c>
      <c r="L19" t="s">
        <v>1</v>
      </c>
      <c r="M19" t="s">
        <v>1</v>
      </c>
      <c r="N19" t="s">
        <v>1</v>
      </c>
      <c r="O19" t="s">
        <v>1</v>
      </c>
      <c r="P19" t="s">
        <v>1</v>
      </c>
      <c r="Q19" t="s">
        <v>1</v>
      </c>
      <c r="R19" t="s">
        <v>1</v>
      </c>
      <c r="S19">
        <v>20</v>
      </c>
      <c r="T19">
        <f t="shared" si="0"/>
        <v>0.30303030303030304</v>
      </c>
      <c r="U19">
        <f t="shared" si="4"/>
        <v>20</v>
      </c>
      <c r="V19" s="3">
        <v>1</v>
      </c>
      <c r="W19">
        <v>580</v>
      </c>
      <c r="X19">
        <f t="shared" si="10"/>
        <v>8.7878787878787872</v>
      </c>
      <c r="Y19">
        <f t="shared" si="9"/>
        <v>116</v>
      </c>
      <c r="Z19">
        <f t="shared" si="5"/>
        <v>136</v>
      </c>
      <c r="AA19">
        <f t="shared" si="6"/>
        <v>2.0606060606060606</v>
      </c>
      <c r="AB19" s="3">
        <v>1</v>
      </c>
      <c r="AC19">
        <v>50</v>
      </c>
      <c r="AD19">
        <v>66</v>
      </c>
      <c r="AE19">
        <v>105</v>
      </c>
      <c r="AF19">
        <v>50</v>
      </c>
      <c r="AG19" t="s">
        <v>1</v>
      </c>
      <c r="AH19">
        <v>2</v>
      </c>
      <c r="AI19">
        <v>3</v>
      </c>
      <c r="AJ19">
        <v>3</v>
      </c>
      <c r="AK19">
        <v>4</v>
      </c>
      <c r="AL19">
        <v>4</v>
      </c>
      <c r="AM19">
        <v>6</v>
      </c>
      <c r="AN19">
        <v>3</v>
      </c>
      <c r="AO19">
        <v>4</v>
      </c>
      <c r="AP19">
        <v>3</v>
      </c>
      <c r="AQ19">
        <v>5</v>
      </c>
      <c r="AR19">
        <v>5</v>
      </c>
      <c r="AS19">
        <v>7</v>
      </c>
      <c r="AT19">
        <v>4</v>
      </c>
      <c r="AU19">
        <v>5</v>
      </c>
      <c r="AV19" t="s">
        <v>6</v>
      </c>
      <c r="AW19">
        <v>1</v>
      </c>
      <c r="AX19">
        <v>1</v>
      </c>
      <c r="AY19" t="s">
        <v>1</v>
      </c>
      <c r="AZ19" t="s">
        <v>2</v>
      </c>
      <c r="BA19">
        <v>0</v>
      </c>
      <c r="BB19" t="s">
        <v>1</v>
      </c>
      <c r="BC19" t="s">
        <v>1</v>
      </c>
      <c r="BD19" t="s">
        <v>1</v>
      </c>
      <c r="BE19">
        <v>9</v>
      </c>
      <c r="BF19" t="s">
        <v>6</v>
      </c>
      <c r="BG19">
        <v>19.5</v>
      </c>
      <c r="BH19">
        <v>1</v>
      </c>
      <c r="BI19">
        <v>60</v>
      </c>
      <c r="BJ19">
        <f t="shared" si="7"/>
        <v>75</v>
      </c>
      <c r="BK19">
        <f t="shared" si="1"/>
        <v>1.1363636363636365</v>
      </c>
      <c r="BL19">
        <f t="shared" si="8"/>
        <v>1.1363636363636365</v>
      </c>
      <c r="BM19">
        <v>195</v>
      </c>
      <c r="BN19">
        <v>12</v>
      </c>
      <c r="BO19">
        <v>5</v>
      </c>
      <c r="BP19">
        <v>4</v>
      </c>
      <c r="BQ19">
        <v>3</v>
      </c>
      <c r="BR19">
        <v>1</v>
      </c>
    </row>
    <row r="20" spans="1:70" x14ac:dyDescent="0.25">
      <c r="A20">
        <v>19</v>
      </c>
      <c r="B20" t="s">
        <v>10</v>
      </c>
      <c r="C20" s="1">
        <v>1</v>
      </c>
      <c r="D20" s="5" t="s">
        <v>18</v>
      </c>
      <c r="E20">
        <v>180</v>
      </c>
      <c r="F20" s="3">
        <f t="shared" si="2"/>
        <v>1.8</v>
      </c>
      <c r="G20">
        <v>80</v>
      </c>
      <c r="H20" s="4">
        <f t="shared" si="3"/>
        <v>24.691358024691358</v>
      </c>
      <c r="I20">
        <v>52</v>
      </c>
      <c r="J20" t="s">
        <v>0</v>
      </c>
      <c r="K20" t="s">
        <v>0</v>
      </c>
      <c r="L20" t="s">
        <v>1</v>
      </c>
      <c r="M20" t="s">
        <v>1</v>
      </c>
      <c r="N20" t="s">
        <v>1</v>
      </c>
      <c r="O20" t="s">
        <v>1</v>
      </c>
      <c r="P20" t="s">
        <v>1</v>
      </c>
      <c r="Q20" t="s">
        <v>1</v>
      </c>
      <c r="R20" t="s">
        <v>1</v>
      </c>
      <c r="S20">
        <v>25</v>
      </c>
      <c r="T20">
        <f t="shared" si="0"/>
        <v>0.3125</v>
      </c>
      <c r="U20">
        <f t="shared" si="4"/>
        <v>25</v>
      </c>
      <c r="V20" s="3">
        <v>1</v>
      </c>
      <c r="W20">
        <v>691</v>
      </c>
      <c r="X20">
        <f t="shared" si="10"/>
        <v>8.6374999999999993</v>
      </c>
      <c r="Y20">
        <f t="shared" si="9"/>
        <v>138.20000000000002</v>
      </c>
      <c r="Z20">
        <f t="shared" si="5"/>
        <v>163.20000000000002</v>
      </c>
      <c r="AA20">
        <f t="shared" si="6"/>
        <v>2.04</v>
      </c>
      <c r="AB20" s="3">
        <v>1</v>
      </c>
      <c r="AC20">
        <v>50</v>
      </c>
      <c r="AD20">
        <v>109</v>
      </c>
      <c r="AE20">
        <v>139</v>
      </c>
      <c r="AF20">
        <v>50</v>
      </c>
      <c r="AG20" t="s">
        <v>1</v>
      </c>
      <c r="AH20">
        <v>2</v>
      </c>
      <c r="AI20">
        <v>3</v>
      </c>
      <c r="AJ20">
        <v>4</v>
      </c>
      <c r="AK20">
        <v>5</v>
      </c>
      <c r="AL20">
        <v>3</v>
      </c>
      <c r="AM20">
        <v>4</v>
      </c>
      <c r="AN20">
        <v>3</v>
      </c>
      <c r="AO20">
        <v>4</v>
      </c>
      <c r="AP20">
        <v>2</v>
      </c>
      <c r="AQ20">
        <v>3</v>
      </c>
      <c r="AR20">
        <v>3</v>
      </c>
      <c r="AS20">
        <v>4</v>
      </c>
      <c r="AT20">
        <v>4</v>
      </c>
      <c r="AU20">
        <v>5</v>
      </c>
      <c r="AV20" t="s">
        <v>6</v>
      </c>
      <c r="AW20">
        <v>0.6</v>
      </c>
      <c r="AX20">
        <v>1</v>
      </c>
      <c r="AY20" t="s">
        <v>1</v>
      </c>
      <c r="AZ20" t="s">
        <v>2</v>
      </c>
      <c r="BA20">
        <v>0</v>
      </c>
      <c r="BB20" t="s">
        <v>1</v>
      </c>
      <c r="BC20" t="s">
        <v>1</v>
      </c>
      <c r="BD20" t="s">
        <v>1</v>
      </c>
      <c r="BE20">
        <v>5</v>
      </c>
      <c r="BF20" t="s">
        <v>6</v>
      </c>
      <c r="BG20">
        <v>15</v>
      </c>
      <c r="BH20">
        <v>1</v>
      </c>
      <c r="BI20">
        <v>20</v>
      </c>
      <c r="BJ20">
        <f t="shared" si="7"/>
        <v>25</v>
      </c>
      <c r="BK20">
        <f t="shared" si="1"/>
        <v>0.3125</v>
      </c>
      <c r="BL20">
        <f t="shared" si="8"/>
        <v>0.3125</v>
      </c>
      <c r="BM20">
        <v>5</v>
      </c>
      <c r="BN20">
        <v>5</v>
      </c>
      <c r="BO20">
        <v>0</v>
      </c>
      <c r="BP20">
        <v>4</v>
      </c>
      <c r="BQ20">
        <v>3</v>
      </c>
      <c r="BR20">
        <v>1</v>
      </c>
    </row>
    <row r="21" spans="1:70" x14ac:dyDescent="0.25">
      <c r="A21">
        <v>20</v>
      </c>
      <c r="B21" t="s">
        <v>10</v>
      </c>
      <c r="C21" s="1">
        <v>0</v>
      </c>
      <c r="D21" s="5" t="s">
        <v>17</v>
      </c>
      <c r="E21">
        <v>154</v>
      </c>
      <c r="F21" s="3">
        <f t="shared" si="2"/>
        <v>1.54</v>
      </c>
      <c r="G21">
        <v>75</v>
      </c>
      <c r="H21" s="4">
        <f t="shared" si="3"/>
        <v>31.624219935908247</v>
      </c>
      <c r="I21">
        <v>64</v>
      </c>
      <c r="J21" t="s">
        <v>0</v>
      </c>
      <c r="K21" t="s">
        <v>7</v>
      </c>
      <c r="L21" t="s">
        <v>1</v>
      </c>
      <c r="M21" t="s">
        <v>1</v>
      </c>
      <c r="N21" t="s">
        <v>1</v>
      </c>
      <c r="O21" t="s">
        <v>1</v>
      </c>
      <c r="P21" t="s">
        <v>1</v>
      </c>
      <c r="Q21" t="s">
        <v>1</v>
      </c>
      <c r="R21" t="s">
        <v>1</v>
      </c>
      <c r="S21">
        <v>30</v>
      </c>
      <c r="T21">
        <f t="shared" si="0"/>
        <v>0.4</v>
      </c>
      <c r="U21">
        <f t="shared" si="4"/>
        <v>30</v>
      </c>
      <c r="V21" s="3">
        <v>1</v>
      </c>
      <c r="W21">
        <v>760</v>
      </c>
      <c r="X21">
        <f t="shared" si="10"/>
        <v>10.133333333333333</v>
      </c>
      <c r="Y21">
        <f t="shared" si="9"/>
        <v>152</v>
      </c>
      <c r="Z21">
        <f t="shared" si="5"/>
        <v>182</v>
      </c>
      <c r="AA21">
        <f t="shared" si="6"/>
        <v>2.4266666666666667</v>
      </c>
      <c r="AB21" s="3">
        <v>1</v>
      </c>
      <c r="AC21">
        <v>94</v>
      </c>
      <c r="AD21">
        <v>71</v>
      </c>
      <c r="AE21">
        <v>170</v>
      </c>
      <c r="AF21">
        <v>50</v>
      </c>
      <c r="AG21" t="s">
        <v>1</v>
      </c>
      <c r="AH21">
        <v>0</v>
      </c>
      <c r="AI21">
        <v>1</v>
      </c>
      <c r="AJ21">
        <v>0</v>
      </c>
      <c r="AK21">
        <v>1</v>
      </c>
      <c r="AL21">
        <v>0</v>
      </c>
      <c r="AM21">
        <v>1</v>
      </c>
      <c r="AN21">
        <v>1</v>
      </c>
      <c r="AO21">
        <v>2</v>
      </c>
      <c r="AP21">
        <v>1</v>
      </c>
      <c r="AQ21">
        <v>2</v>
      </c>
      <c r="AR21">
        <v>0</v>
      </c>
      <c r="AS21">
        <v>2</v>
      </c>
      <c r="AT21">
        <v>1</v>
      </c>
      <c r="AU21">
        <v>2</v>
      </c>
      <c r="AV21" t="s">
        <v>6</v>
      </c>
      <c r="AW21">
        <v>24</v>
      </c>
      <c r="AX21">
        <v>1</v>
      </c>
      <c r="AY21" t="s">
        <v>1</v>
      </c>
      <c r="AZ21" t="s">
        <v>2</v>
      </c>
      <c r="BA21">
        <v>0</v>
      </c>
      <c r="BB21" t="s">
        <v>1</v>
      </c>
      <c r="BC21" t="s">
        <v>1</v>
      </c>
      <c r="BD21" t="s">
        <v>1</v>
      </c>
      <c r="BE21">
        <v>2</v>
      </c>
      <c r="BF21" t="s">
        <v>8</v>
      </c>
      <c r="BG21" t="s">
        <v>13</v>
      </c>
      <c r="BH21">
        <v>0</v>
      </c>
      <c r="BI21">
        <v>17.100000000000001</v>
      </c>
      <c r="BJ21">
        <f t="shared" si="7"/>
        <v>21.375</v>
      </c>
      <c r="BK21">
        <f t="shared" si="1"/>
        <v>0.28499999999999998</v>
      </c>
      <c r="BL21">
        <f t="shared" si="8"/>
        <v>0.28499999999999998</v>
      </c>
      <c r="BM21">
        <v>1</v>
      </c>
      <c r="BN21">
        <v>1</v>
      </c>
      <c r="BO21">
        <v>45</v>
      </c>
      <c r="BP21">
        <v>8</v>
      </c>
      <c r="BQ21">
        <v>4</v>
      </c>
      <c r="BR21">
        <v>1</v>
      </c>
    </row>
    <row r="22" spans="1:70" x14ac:dyDescent="0.25">
      <c r="A22">
        <v>21</v>
      </c>
      <c r="B22" t="s">
        <v>11</v>
      </c>
      <c r="C22" s="1">
        <v>0</v>
      </c>
      <c r="D22" s="5" t="s">
        <v>17</v>
      </c>
      <c r="E22">
        <v>163</v>
      </c>
      <c r="F22" s="3">
        <f t="shared" si="2"/>
        <v>1.63</v>
      </c>
      <c r="G22">
        <v>77</v>
      </c>
      <c r="H22" s="4">
        <f t="shared" si="3"/>
        <v>28.981143437841094</v>
      </c>
      <c r="I22">
        <v>56</v>
      </c>
      <c r="J22" t="s">
        <v>0</v>
      </c>
      <c r="K22" t="s">
        <v>7</v>
      </c>
      <c r="L22" t="s">
        <v>1</v>
      </c>
      <c r="M22" t="s">
        <v>1</v>
      </c>
      <c r="N22" t="s">
        <v>5</v>
      </c>
      <c r="O22" t="s">
        <v>1</v>
      </c>
      <c r="P22" t="s">
        <v>1</v>
      </c>
      <c r="Q22" t="s">
        <v>1</v>
      </c>
      <c r="R22" t="s">
        <v>1</v>
      </c>
      <c r="S22">
        <v>20</v>
      </c>
      <c r="T22">
        <f t="shared" si="0"/>
        <v>0.25974025974025972</v>
      </c>
      <c r="U22">
        <f t="shared" si="4"/>
        <v>20</v>
      </c>
      <c r="V22" s="3">
        <v>1</v>
      </c>
      <c r="W22">
        <v>566</v>
      </c>
      <c r="X22">
        <f t="shared" si="10"/>
        <v>7.3506493506493502</v>
      </c>
      <c r="Y22">
        <f t="shared" si="9"/>
        <v>113.2</v>
      </c>
      <c r="Z22">
        <f t="shared" si="5"/>
        <v>133.19999999999999</v>
      </c>
      <c r="AA22">
        <f t="shared" si="6"/>
        <v>1.7298701298701298</v>
      </c>
      <c r="AB22" s="3">
        <v>0</v>
      </c>
      <c r="AD22">
        <v>68</v>
      </c>
      <c r="AE22">
        <v>138</v>
      </c>
      <c r="AF22">
        <v>50</v>
      </c>
      <c r="AG22" t="s">
        <v>1</v>
      </c>
      <c r="AH22">
        <v>4</v>
      </c>
      <c r="AI22">
        <v>5</v>
      </c>
      <c r="AJ22">
        <v>4</v>
      </c>
      <c r="AK22">
        <v>5</v>
      </c>
      <c r="AL22">
        <v>4</v>
      </c>
      <c r="AM22">
        <v>5</v>
      </c>
      <c r="AN22">
        <v>4</v>
      </c>
      <c r="AO22">
        <v>5</v>
      </c>
      <c r="AP22">
        <v>3</v>
      </c>
      <c r="AQ22">
        <v>4</v>
      </c>
      <c r="AR22">
        <v>2</v>
      </c>
      <c r="AS22">
        <v>3</v>
      </c>
      <c r="AT22">
        <v>2</v>
      </c>
      <c r="AU22">
        <v>4</v>
      </c>
      <c r="AV22" t="s">
        <v>6</v>
      </c>
      <c r="AW22">
        <v>1.5</v>
      </c>
      <c r="AX22">
        <v>1</v>
      </c>
      <c r="AY22" t="s">
        <v>1</v>
      </c>
      <c r="AZ22" t="s">
        <v>2</v>
      </c>
      <c r="BA22">
        <v>0</v>
      </c>
      <c r="BB22" t="s">
        <v>1</v>
      </c>
      <c r="BC22" t="s">
        <v>1</v>
      </c>
      <c r="BD22" t="s">
        <v>1</v>
      </c>
      <c r="BE22">
        <v>1</v>
      </c>
      <c r="BF22" t="s">
        <v>6</v>
      </c>
      <c r="BG22">
        <v>22</v>
      </c>
      <c r="BH22">
        <v>1</v>
      </c>
      <c r="BI22">
        <v>22.5</v>
      </c>
      <c r="BJ22">
        <f t="shared" si="7"/>
        <v>28.125</v>
      </c>
      <c r="BK22">
        <f t="shared" si="1"/>
        <v>0.36525974025974028</v>
      </c>
      <c r="BL22">
        <f t="shared" si="8"/>
        <v>0.36525974025974028</v>
      </c>
      <c r="BM22">
        <v>3</v>
      </c>
      <c r="BN22">
        <v>2</v>
      </c>
      <c r="BO22">
        <v>150</v>
      </c>
      <c r="BP22">
        <v>4</v>
      </c>
      <c r="BQ22">
        <v>3</v>
      </c>
      <c r="BR22">
        <v>1</v>
      </c>
    </row>
    <row r="23" spans="1:70" x14ac:dyDescent="0.25">
      <c r="A23">
        <v>22</v>
      </c>
      <c r="B23" t="s">
        <v>11</v>
      </c>
      <c r="C23" s="1">
        <v>1</v>
      </c>
      <c r="D23" s="5" t="s">
        <v>18</v>
      </c>
      <c r="E23">
        <v>168</v>
      </c>
      <c r="F23" s="3">
        <f t="shared" si="2"/>
        <v>1.68</v>
      </c>
      <c r="G23">
        <v>69</v>
      </c>
      <c r="H23" s="4">
        <f t="shared" si="3"/>
        <v>24.447278911564631</v>
      </c>
      <c r="I23">
        <v>53</v>
      </c>
      <c r="J23" t="s">
        <v>0</v>
      </c>
      <c r="K23" t="s">
        <v>7</v>
      </c>
      <c r="L23" t="s">
        <v>1</v>
      </c>
      <c r="M23" t="s">
        <v>1</v>
      </c>
      <c r="N23" t="s">
        <v>5</v>
      </c>
      <c r="O23" t="s">
        <v>1</v>
      </c>
      <c r="P23" t="s">
        <v>1</v>
      </c>
      <c r="Q23" t="s">
        <v>1</v>
      </c>
      <c r="R23" t="s">
        <v>1</v>
      </c>
      <c r="S23">
        <v>20</v>
      </c>
      <c r="T23">
        <f t="shared" si="0"/>
        <v>0.28985507246376813</v>
      </c>
      <c r="U23">
        <f t="shared" si="4"/>
        <v>20</v>
      </c>
      <c r="V23" s="3">
        <v>1</v>
      </c>
      <c r="W23">
        <v>503</v>
      </c>
      <c r="X23">
        <f t="shared" si="10"/>
        <v>7.2898550724637685</v>
      </c>
      <c r="Y23">
        <f t="shared" si="9"/>
        <v>100.60000000000001</v>
      </c>
      <c r="Z23">
        <f t="shared" si="5"/>
        <v>120.60000000000001</v>
      </c>
      <c r="AA23">
        <f t="shared" si="6"/>
        <v>1.7478260869565219</v>
      </c>
      <c r="AB23" s="3">
        <v>1</v>
      </c>
      <c r="AC23">
        <v>30</v>
      </c>
      <c r="AD23">
        <v>65</v>
      </c>
      <c r="AE23">
        <v>126</v>
      </c>
      <c r="AF23">
        <v>50</v>
      </c>
      <c r="AG23" t="s">
        <v>1</v>
      </c>
      <c r="AH23">
        <v>4</v>
      </c>
      <c r="AI23">
        <v>5</v>
      </c>
      <c r="AJ23">
        <v>4</v>
      </c>
      <c r="AK23">
        <v>5</v>
      </c>
      <c r="AL23">
        <v>4</v>
      </c>
      <c r="AM23">
        <v>5</v>
      </c>
      <c r="AN23">
        <v>2</v>
      </c>
      <c r="AO23">
        <v>3</v>
      </c>
      <c r="AP23">
        <v>2</v>
      </c>
      <c r="AQ23">
        <v>2</v>
      </c>
      <c r="AR23">
        <v>2</v>
      </c>
      <c r="AS23">
        <v>2</v>
      </c>
      <c r="AT23">
        <v>2</v>
      </c>
      <c r="AU23">
        <v>4</v>
      </c>
      <c r="AV23" t="s">
        <v>6</v>
      </c>
      <c r="AW23">
        <v>2.7</v>
      </c>
      <c r="AX23">
        <v>1</v>
      </c>
      <c r="AY23" t="s">
        <v>1</v>
      </c>
      <c r="AZ23" t="s">
        <v>2</v>
      </c>
      <c r="BA23">
        <v>0</v>
      </c>
      <c r="BB23" t="s">
        <v>1</v>
      </c>
      <c r="BC23" t="s">
        <v>1</v>
      </c>
      <c r="BD23" t="s">
        <v>1</v>
      </c>
      <c r="BE23">
        <v>6</v>
      </c>
      <c r="BF23" t="s">
        <v>6</v>
      </c>
      <c r="BG23">
        <v>20.7</v>
      </c>
      <c r="BH23">
        <v>1</v>
      </c>
      <c r="BI23">
        <v>24.5</v>
      </c>
      <c r="BJ23">
        <f t="shared" si="7"/>
        <v>30.625</v>
      </c>
      <c r="BK23">
        <f t="shared" si="1"/>
        <v>0.4438405797101449</v>
      </c>
      <c r="BL23">
        <f t="shared" si="8"/>
        <v>0.4438405797101449</v>
      </c>
      <c r="BM23">
        <v>2</v>
      </c>
      <c r="BN23">
        <v>2</v>
      </c>
      <c r="BO23">
        <v>20</v>
      </c>
      <c r="BP23">
        <v>4</v>
      </c>
      <c r="BQ23">
        <v>3</v>
      </c>
      <c r="BR23">
        <v>1</v>
      </c>
    </row>
    <row r="24" spans="1:70" x14ac:dyDescent="0.25">
      <c r="A24">
        <v>23</v>
      </c>
      <c r="B24" t="s">
        <v>11</v>
      </c>
      <c r="C24" s="1">
        <v>0</v>
      </c>
      <c r="D24" s="5" t="s">
        <v>18</v>
      </c>
      <c r="E24">
        <v>170</v>
      </c>
      <c r="F24" s="3">
        <f t="shared" si="2"/>
        <v>1.7</v>
      </c>
      <c r="G24">
        <v>87</v>
      </c>
      <c r="H24" s="4">
        <f t="shared" si="3"/>
        <v>30.103806228373706</v>
      </c>
      <c r="I24">
        <v>36</v>
      </c>
      <c r="J24" t="s">
        <v>0</v>
      </c>
      <c r="K24" t="s">
        <v>0</v>
      </c>
      <c r="L24" t="s">
        <v>1</v>
      </c>
      <c r="M24" t="s">
        <v>1</v>
      </c>
      <c r="N24" t="s">
        <v>1</v>
      </c>
      <c r="O24" t="s">
        <v>1</v>
      </c>
      <c r="P24" t="s">
        <v>1</v>
      </c>
      <c r="Q24" t="s">
        <v>1</v>
      </c>
      <c r="R24" t="s">
        <v>1</v>
      </c>
      <c r="S24">
        <v>33.799999999999997</v>
      </c>
      <c r="T24">
        <f t="shared" si="0"/>
        <v>0.38850574712643676</v>
      </c>
      <c r="U24">
        <f t="shared" si="4"/>
        <v>33.799999999999997</v>
      </c>
      <c r="V24" s="3">
        <v>0</v>
      </c>
      <c r="Z24">
        <f t="shared" si="5"/>
        <v>33.799999999999997</v>
      </c>
      <c r="AA24">
        <f t="shared" si="6"/>
        <v>0.38850574712643676</v>
      </c>
      <c r="AB24" s="3">
        <v>0</v>
      </c>
      <c r="AD24">
        <v>78</v>
      </c>
      <c r="AE24">
        <v>127</v>
      </c>
      <c r="AF24">
        <v>50</v>
      </c>
      <c r="AG24" t="s">
        <v>1</v>
      </c>
      <c r="AH24">
        <v>2</v>
      </c>
      <c r="AI24">
        <v>3</v>
      </c>
      <c r="AJ24">
        <v>4</v>
      </c>
      <c r="AK24">
        <v>6</v>
      </c>
      <c r="AL24">
        <v>3</v>
      </c>
      <c r="AM24">
        <v>5</v>
      </c>
      <c r="AN24">
        <v>3</v>
      </c>
      <c r="AO24">
        <v>5</v>
      </c>
      <c r="AP24">
        <v>3</v>
      </c>
      <c r="AQ24">
        <v>5</v>
      </c>
      <c r="AR24">
        <v>3</v>
      </c>
      <c r="AS24">
        <v>5</v>
      </c>
      <c r="AT24">
        <v>3</v>
      </c>
      <c r="AU24">
        <v>5</v>
      </c>
      <c r="AV24" t="s">
        <v>6</v>
      </c>
      <c r="AW24">
        <v>3</v>
      </c>
      <c r="AX24">
        <v>1</v>
      </c>
      <c r="AY24" t="s">
        <v>1</v>
      </c>
      <c r="AZ24" t="s">
        <v>2</v>
      </c>
      <c r="BA24">
        <v>0</v>
      </c>
      <c r="BB24" t="s">
        <v>1</v>
      </c>
      <c r="BC24" t="s">
        <v>1</v>
      </c>
      <c r="BD24" t="s">
        <v>1</v>
      </c>
      <c r="BE24">
        <v>8</v>
      </c>
      <c r="BF24" t="s">
        <v>6</v>
      </c>
      <c r="BG24">
        <v>19</v>
      </c>
      <c r="BH24">
        <v>1</v>
      </c>
      <c r="BI24">
        <v>33.6</v>
      </c>
      <c r="BJ24">
        <f t="shared" si="7"/>
        <v>42</v>
      </c>
      <c r="BK24">
        <f t="shared" si="1"/>
        <v>0.48275862068965519</v>
      </c>
      <c r="BL24">
        <f t="shared" si="8"/>
        <v>0.48275862068965519</v>
      </c>
      <c r="BM24">
        <v>4</v>
      </c>
      <c r="BN24">
        <v>4</v>
      </c>
      <c r="BO24">
        <v>0</v>
      </c>
      <c r="BP24">
        <v>5</v>
      </c>
      <c r="BQ24">
        <v>4</v>
      </c>
      <c r="BR24">
        <v>1</v>
      </c>
    </row>
    <row r="25" spans="1:70" x14ac:dyDescent="0.25">
      <c r="A25">
        <v>24</v>
      </c>
      <c r="B25" t="s">
        <v>10</v>
      </c>
      <c r="C25" s="1">
        <v>1</v>
      </c>
      <c r="D25" s="5" t="s">
        <v>17</v>
      </c>
      <c r="E25">
        <v>158</v>
      </c>
      <c r="F25" s="3">
        <f t="shared" si="2"/>
        <v>1.58</v>
      </c>
      <c r="G25">
        <v>55</v>
      </c>
      <c r="H25" s="4">
        <f t="shared" si="3"/>
        <v>22.031725684986377</v>
      </c>
      <c r="I25">
        <v>42</v>
      </c>
      <c r="J25" t="s">
        <v>0</v>
      </c>
      <c r="K25" t="s">
        <v>7</v>
      </c>
      <c r="L25" t="s">
        <v>1</v>
      </c>
      <c r="M25" t="s">
        <v>1</v>
      </c>
      <c r="N25" t="s">
        <v>5</v>
      </c>
      <c r="O25" t="s">
        <v>1</v>
      </c>
      <c r="P25" t="s">
        <v>1</v>
      </c>
      <c r="Q25" t="s">
        <v>1</v>
      </c>
      <c r="R25" t="s">
        <v>5</v>
      </c>
      <c r="S25">
        <v>20</v>
      </c>
      <c r="T25">
        <f t="shared" si="0"/>
        <v>0.36363636363636365</v>
      </c>
      <c r="U25">
        <f t="shared" si="4"/>
        <v>20</v>
      </c>
      <c r="V25" s="3">
        <v>1</v>
      </c>
      <c r="W25">
        <v>594</v>
      </c>
      <c r="X25">
        <f t="shared" ref="X25:X30" si="11">W25/G25</f>
        <v>10.8</v>
      </c>
      <c r="Y25">
        <f t="shared" si="9"/>
        <v>118.80000000000001</v>
      </c>
      <c r="Z25">
        <f t="shared" si="5"/>
        <v>138.80000000000001</v>
      </c>
      <c r="AA25">
        <f t="shared" si="6"/>
        <v>2.5236363636363639</v>
      </c>
      <c r="AB25" s="3">
        <v>0</v>
      </c>
      <c r="AD25">
        <v>79</v>
      </c>
      <c r="AE25">
        <v>136</v>
      </c>
      <c r="AF25">
        <v>50</v>
      </c>
      <c r="AG25" t="s">
        <v>1</v>
      </c>
      <c r="AH25">
        <v>1</v>
      </c>
      <c r="AI25">
        <v>2</v>
      </c>
      <c r="AJ25">
        <v>1</v>
      </c>
      <c r="AK25">
        <v>2</v>
      </c>
      <c r="AL25">
        <v>1</v>
      </c>
      <c r="AM25">
        <v>2</v>
      </c>
      <c r="AN25">
        <v>1</v>
      </c>
      <c r="AO25">
        <v>2</v>
      </c>
      <c r="AP25">
        <v>0</v>
      </c>
      <c r="AQ25">
        <v>1</v>
      </c>
      <c r="AR25">
        <v>0</v>
      </c>
      <c r="AS25">
        <v>1</v>
      </c>
      <c r="AT25">
        <v>0</v>
      </c>
      <c r="AU25">
        <v>1</v>
      </c>
      <c r="AV25" t="s">
        <v>6</v>
      </c>
      <c r="AW25">
        <v>8</v>
      </c>
      <c r="AX25">
        <v>1</v>
      </c>
      <c r="AY25" t="s">
        <v>1</v>
      </c>
      <c r="AZ25" t="s">
        <v>2</v>
      </c>
      <c r="BA25">
        <v>0</v>
      </c>
      <c r="BB25" t="s">
        <v>1</v>
      </c>
      <c r="BC25" t="s">
        <v>1</v>
      </c>
      <c r="BD25" t="s">
        <v>5</v>
      </c>
      <c r="BE25">
        <v>7</v>
      </c>
      <c r="BF25" t="s">
        <v>6</v>
      </c>
      <c r="BG25">
        <v>21.5</v>
      </c>
      <c r="BH25">
        <v>1</v>
      </c>
      <c r="BI25">
        <v>63.8</v>
      </c>
      <c r="BJ25">
        <f t="shared" si="7"/>
        <v>79.75</v>
      </c>
      <c r="BK25">
        <f t="shared" si="1"/>
        <v>1.45</v>
      </c>
      <c r="BL25">
        <f t="shared" si="8"/>
        <v>1.45</v>
      </c>
      <c r="BM25">
        <v>15</v>
      </c>
      <c r="BN25">
        <v>13</v>
      </c>
      <c r="BO25">
        <v>0</v>
      </c>
      <c r="BP25">
        <v>6</v>
      </c>
      <c r="BQ25">
        <v>4</v>
      </c>
      <c r="BR25">
        <v>1</v>
      </c>
    </row>
    <row r="26" spans="1:70" x14ac:dyDescent="0.25">
      <c r="A26">
        <v>25</v>
      </c>
      <c r="B26" t="s">
        <v>10</v>
      </c>
      <c r="C26" s="1">
        <v>0</v>
      </c>
      <c r="D26" s="5" t="s">
        <v>17</v>
      </c>
      <c r="E26">
        <v>163</v>
      </c>
      <c r="F26" s="3">
        <f t="shared" si="2"/>
        <v>1.63</v>
      </c>
      <c r="G26">
        <v>65</v>
      </c>
      <c r="H26" s="4">
        <f t="shared" si="3"/>
        <v>24.464601603372351</v>
      </c>
      <c r="I26">
        <v>41</v>
      </c>
      <c r="J26" t="s">
        <v>0</v>
      </c>
      <c r="K26" t="s">
        <v>0</v>
      </c>
      <c r="L26" t="s">
        <v>1</v>
      </c>
      <c r="M26" t="s">
        <v>1</v>
      </c>
      <c r="N26" t="s">
        <v>1</v>
      </c>
      <c r="O26" t="s">
        <v>1</v>
      </c>
      <c r="P26" t="s">
        <v>1</v>
      </c>
      <c r="Q26" t="s">
        <v>1</v>
      </c>
      <c r="R26" t="s">
        <v>1</v>
      </c>
      <c r="S26">
        <v>20</v>
      </c>
      <c r="T26">
        <f t="shared" si="0"/>
        <v>0.30769230769230771</v>
      </c>
      <c r="U26">
        <f t="shared" si="4"/>
        <v>20</v>
      </c>
      <c r="V26" s="3">
        <v>1</v>
      </c>
      <c r="W26">
        <v>548</v>
      </c>
      <c r="X26">
        <f t="shared" si="11"/>
        <v>8.430769230769231</v>
      </c>
      <c r="Y26">
        <f t="shared" si="9"/>
        <v>109.60000000000001</v>
      </c>
      <c r="Z26">
        <f t="shared" si="5"/>
        <v>129.60000000000002</v>
      </c>
      <c r="AA26">
        <f t="shared" si="6"/>
        <v>1.9938461538461543</v>
      </c>
      <c r="AB26" s="3">
        <v>1</v>
      </c>
      <c r="AC26">
        <v>25</v>
      </c>
      <c r="AD26">
        <v>51</v>
      </c>
      <c r="AE26">
        <v>162</v>
      </c>
      <c r="AF26">
        <v>50</v>
      </c>
      <c r="AG26" t="s">
        <v>1</v>
      </c>
      <c r="AH26">
        <v>3</v>
      </c>
      <c r="AI26">
        <v>4</v>
      </c>
      <c r="AJ26">
        <v>2</v>
      </c>
      <c r="AK26">
        <v>3</v>
      </c>
      <c r="AL26">
        <v>1</v>
      </c>
      <c r="AM26">
        <v>2</v>
      </c>
      <c r="AN26">
        <v>1</v>
      </c>
      <c r="AO26">
        <v>2</v>
      </c>
      <c r="AP26">
        <v>1</v>
      </c>
      <c r="AQ26">
        <v>2</v>
      </c>
      <c r="AR26">
        <v>0</v>
      </c>
      <c r="AS26">
        <v>1</v>
      </c>
      <c r="AT26">
        <v>0</v>
      </c>
      <c r="AU26">
        <v>2</v>
      </c>
      <c r="AV26" t="s">
        <v>6</v>
      </c>
      <c r="AW26">
        <v>0.6</v>
      </c>
      <c r="AX26">
        <v>1</v>
      </c>
      <c r="AY26" t="s">
        <v>1</v>
      </c>
      <c r="AZ26" t="s">
        <v>2</v>
      </c>
      <c r="BA26">
        <v>0</v>
      </c>
      <c r="BB26" t="s">
        <v>1</v>
      </c>
      <c r="BC26" t="s">
        <v>1</v>
      </c>
      <c r="BD26" t="s">
        <v>1</v>
      </c>
      <c r="BE26">
        <v>8</v>
      </c>
      <c r="BF26" t="s">
        <v>6</v>
      </c>
      <c r="BG26">
        <v>20.7</v>
      </c>
      <c r="BH26">
        <v>1</v>
      </c>
      <c r="BI26">
        <v>63.5</v>
      </c>
      <c r="BJ26">
        <f t="shared" si="7"/>
        <v>79.375</v>
      </c>
      <c r="BK26">
        <f t="shared" si="1"/>
        <v>1.2211538461538463</v>
      </c>
      <c r="BL26">
        <f t="shared" si="8"/>
        <v>1.2211538461538463</v>
      </c>
      <c r="BM26">
        <v>12</v>
      </c>
      <c r="BN26">
        <v>12</v>
      </c>
      <c r="BO26">
        <v>30</v>
      </c>
      <c r="BP26">
        <v>5</v>
      </c>
      <c r="BQ26">
        <v>4</v>
      </c>
      <c r="BR26">
        <v>1</v>
      </c>
    </row>
    <row r="27" spans="1:70" x14ac:dyDescent="0.25">
      <c r="A27">
        <v>26</v>
      </c>
      <c r="B27" t="s">
        <v>11</v>
      </c>
      <c r="C27" s="1">
        <v>1</v>
      </c>
      <c r="D27" s="5" t="s">
        <v>17</v>
      </c>
      <c r="E27">
        <v>162</v>
      </c>
      <c r="F27" s="3">
        <f t="shared" si="2"/>
        <v>1.62</v>
      </c>
      <c r="G27">
        <v>68</v>
      </c>
      <c r="H27" s="4">
        <f t="shared" si="3"/>
        <v>25.910684346898332</v>
      </c>
      <c r="I27">
        <v>48</v>
      </c>
      <c r="J27" t="s">
        <v>0</v>
      </c>
      <c r="K27" t="s">
        <v>0</v>
      </c>
      <c r="L27" t="s">
        <v>1</v>
      </c>
      <c r="M27" t="s">
        <v>1</v>
      </c>
      <c r="N27" t="s">
        <v>1</v>
      </c>
      <c r="O27" t="s">
        <v>1</v>
      </c>
      <c r="P27" t="s">
        <v>1</v>
      </c>
      <c r="Q27" t="s">
        <v>1</v>
      </c>
      <c r="R27" t="s">
        <v>1</v>
      </c>
      <c r="S27">
        <v>25</v>
      </c>
      <c r="T27">
        <f t="shared" si="0"/>
        <v>0.36764705882352944</v>
      </c>
      <c r="U27">
        <f t="shared" si="4"/>
        <v>25</v>
      </c>
      <c r="V27" s="3">
        <v>1</v>
      </c>
      <c r="W27">
        <v>700</v>
      </c>
      <c r="X27">
        <f t="shared" si="11"/>
        <v>10.294117647058824</v>
      </c>
      <c r="Y27">
        <f t="shared" si="9"/>
        <v>140</v>
      </c>
      <c r="Z27">
        <f t="shared" si="5"/>
        <v>165</v>
      </c>
      <c r="AA27">
        <f t="shared" si="6"/>
        <v>2.4264705882352939</v>
      </c>
      <c r="AB27" s="3">
        <v>0</v>
      </c>
      <c r="AD27">
        <v>105</v>
      </c>
      <c r="AE27">
        <v>168</v>
      </c>
      <c r="AF27">
        <v>50</v>
      </c>
      <c r="AG27" t="s">
        <v>1</v>
      </c>
      <c r="AH27">
        <v>4</v>
      </c>
      <c r="AI27">
        <v>6</v>
      </c>
      <c r="AJ27">
        <v>4</v>
      </c>
      <c r="AK27">
        <v>6</v>
      </c>
      <c r="AL27">
        <v>3</v>
      </c>
      <c r="AM27">
        <v>5</v>
      </c>
      <c r="AN27">
        <v>3</v>
      </c>
      <c r="AO27">
        <v>5</v>
      </c>
      <c r="AP27">
        <v>3</v>
      </c>
      <c r="AQ27">
        <v>4</v>
      </c>
      <c r="AR27">
        <v>3</v>
      </c>
      <c r="AS27">
        <v>4</v>
      </c>
      <c r="AT27">
        <v>3</v>
      </c>
      <c r="AU27">
        <v>5</v>
      </c>
      <c r="AV27" t="s">
        <v>6</v>
      </c>
      <c r="AW27">
        <v>1</v>
      </c>
      <c r="AX27">
        <v>1</v>
      </c>
      <c r="AY27" t="s">
        <v>1</v>
      </c>
      <c r="AZ27" t="s">
        <v>2</v>
      </c>
      <c r="BA27">
        <v>0</v>
      </c>
      <c r="BB27" t="s">
        <v>1</v>
      </c>
      <c r="BC27" t="s">
        <v>5</v>
      </c>
      <c r="BD27" t="s">
        <v>5</v>
      </c>
      <c r="BE27">
        <v>2</v>
      </c>
      <c r="BF27" t="s">
        <v>6</v>
      </c>
      <c r="BG27">
        <v>23</v>
      </c>
      <c r="BH27">
        <v>1</v>
      </c>
      <c r="BI27">
        <v>100</v>
      </c>
      <c r="BJ27">
        <f t="shared" si="7"/>
        <v>125</v>
      </c>
      <c r="BK27">
        <f t="shared" si="1"/>
        <v>1.838235294117647</v>
      </c>
      <c r="BL27">
        <f t="shared" si="8"/>
        <v>1.838235294117647</v>
      </c>
      <c r="BM27">
        <v>43</v>
      </c>
      <c r="BN27">
        <v>22</v>
      </c>
      <c r="BO27">
        <v>10</v>
      </c>
      <c r="BP27">
        <v>6</v>
      </c>
      <c r="BQ27">
        <v>4</v>
      </c>
      <c r="BR27">
        <v>1</v>
      </c>
    </row>
    <row r="28" spans="1:70" x14ac:dyDescent="0.25">
      <c r="A28">
        <v>27</v>
      </c>
      <c r="B28" t="s">
        <v>10</v>
      </c>
      <c r="C28" s="1">
        <v>0</v>
      </c>
      <c r="D28" s="5" t="s">
        <v>18</v>
      </c>
      <c r="E28">
        <v>174</v>
      </c>
      <c r="F28" s="3">
        <f t="shared" si="2"/>
        <v>1.74</v>
      </c>
      <c r="G28">
        <v>71</v>
      </c>
      <c r="H28" s="4">
        <f t="shared" si="3"/>
        <v>23.450918219051392</v>
      </c>
      <c r="I28">
        <v>31</v>
      </c>
      <c r="J28" t="s">
        <v>0</v>
      </c>
      <c r="K28" t="s">
        <v>0</v>
      </c>
      <c r="L28" t="s">
        <v>1</v>
      </c>
      <c r="M28" t="s">
        <v>1</v>
      </c>
      <c r="N28" t="s">
        <v>1</v>
      </c>
      <c r="O28" t="s">
        <v>1</v>
      </c>
      <c r="P28" t="s">
        <v>1</v>
      </c>
      <c r="Q28" t="s">
        <v>1</v>
      </c>
      <c r="R28" t="s">
        <v>1</v>
      </c>
      <c r="S28">
        <v>15</v>
      </c>
      <c r="T28">
        <f t="shared" si="0"/>
        <v>0.21126760563380281</v>
      </c>
      <c r="U28">
        <f t="shared" si="4"/>
        <v>15</v>
      </c>
      <c r="V28" s="3">
        <v>1</v>
      </c>
      <c r="W28">
        <v>857</v>
      </c>
      <c r="X28">
        <f t="shared" si="11"/>
        <v>12.070422535211268</v>
      </c>
      <c r="Y28">
        <f t="shared" si="9"/>
        <v>171.4</v>
      </c>
      <c r="Z28">
        <f t="shared" si="5"/>
        <v>186.4</v>
      </c>
      <c r="AA28">
        <f t="shared" si="6"/>
        <v>2.6253521126760564</v>
      </c>
      <c r="AB28" s="3">
        <v>1</v>
      </c>
      <c r="AC28">
        <v>24.3</v>
      </c>
      <c r="AD28">
        <v>105</v>
      </c>
      <c r="AE28">
        <v>185</v>
      </c>
      <c r="AF28">
        <v>50</v>
      </c>
      <c r="AG28" t="s">
        <v>1</v>
      </c>
      <c r="AH28">
        <v>1</v>
      </c>
      <c r="AI28">
        <v>2</v>
      </c>
      <c r="AJ28">
        <v>1</v>
      </c>
      <c r="AK28">
        <v>2</v>
      </c>
      <c r="AL28">
        <v>3</v>
      </c>
      <c r="AM28">
        <v>4</v>
      </c>
      <c r="AN28">
        <v>3</v>
      </c>
      <c r="AO28">
        <v>4</v>
      </c>
      <c r="AP28">
        <v>3</v>
      </c>
      <c r="AQ28">
        <v>4</v>
      </c>
      <c r="AR28">
        <v>2</v>
      </c>
      <c r="AS28">
        <v>3</v>
      </c>
      <c r="AT28">
        <v>3</v>
      </c>
      <c r="AU28">
        <v>5</v>
      </c>
      <c r="AV28" t="s">
        <v>6</v>
      </c>
      <c r="AW28">
        <v>14</v>
      </c>
      <c r="AX28">
        <v>1</v>
      </c>
      <c r="AY28" t="s">
        <v>5</v>
      </c>
      <c r="AZ28">
        <v>27.5</v>
      </c>
      <c r="BA28">
        <v>1</v>
      </c>
      <c r="BB28">
        <v>1</v>
      </c>
      <c r="BC28" t="s">
        <v>1</v>
      </c>
      <c r="BD28" t="s">
        <v>1</v>
      </c>
      <c r="BE28">
        <v>6</v>
      </c>
      <c r="BF28" t="s">
        <v>6</v>
      </c>
      <c r="BG28">
        <v>22</v>
      </c>
      <c r="BH28">
        <v>1</v>
      </c>
      <c r="BI28">
        <v>75.2</v>
      </c>
      <c r="BJ28">
        <f t="shared" si="7"/>
        <v>94</v>
      </c>
      <c r="BK28">
        <f t="shared" si="1"/>
        <v>1.323943661971831</v>
      </c>
      <c r="BL28">
        <f t="shared" si="8"/>
        <v>1.323943661971831</v>
      </c>
      <c r="BM28">
        <v>21</v>
      </c>
      <c r="BN28">
        <v>16</v>
      </c>
      <c r="BO28">
        <v>10</v>
      </c>
      <c r="BP28">
        <v>6</v>
      </c>
      <c r="BQ28">
        <v>5</v>
      </c>
      <c r="BR28">
        <v>1</v>
      </c>
    </row>
    <row r="29" spans="1:70" x14ac:dyDescent="0.25">
      <c r="A29">
        <v>28</v>
      </c>
      <c r="B29" t="s">
        <v>10</v>
      </c>
      <c r="C29" s="1">
        <v>1</v>
      </c>
      <c r="D29" s="5" t="s">
        <v>17</v>
      </c>
      <c r="E29">
        <v>163</v>
      </c>
      <c r="F29" s="3">
        <f t="shared" si="2"/>
        <v>1.63</v>
      </c>
      <c r="G29">
        <v>68</v>
      </c>
      <c r="H29" s="4">
        <f t="shared" si="3"/>
        <v>25.59373706198954</v>
      </c>
      <c r="I29">
        <v>50</v>
      </c>
      <c r="J29" t="s">
        <v>0</v>
      </c>
      <c r="K29" t="s">
        <v>7</v>
      </c>
      <c r="L29" t="s">
        <v>1</v>
      </c>
      <c r="M29" t="s">
        <v>1</v>
      </c>
      <c r="N29" t="s">
        <v>5</v>
      </c>
      <c r="O29" t="s">
        <v>1</v>
      </c>
      <c r="P29" t="s">
        <v>1</v>
      </c>
      <c r="Q29" t="s">
        <v>1</v>
      </c>
      <c r="R29" t="s">
        <v>5</v>
      </c>
      <c r="S29">
        <v>10</v>
      </c>
      <c r="T29">
        <f t="shared" si="0"/>
        <v>0.14705882352941177</v>
      </c>
      <c r="U29">
        <f t="shared" si="4"/>
        <v>10</v>
      </c>
      <c r="V29" s="3">
        <v>1</v>
      </c>
      <c r="W29">
        <v>560</v>
      </c>
      <c r="X29">
        <f t="shared" si="11"/>
        <v>8.235294117647058</v>
      </c>
      <c r="Y29">
        <f t="shared" si="9"/>
        <v>112</v>
      </c>
      <c r="Z29">
        <f t="shared" si="5"/>
        <v>122</v>
      </c>
      <c r="AA29">
        <f t="shared" si="6"/>
        <v>1.7941176470588236</v>
      </c>
      <c r="AB29" s="3">
        <v>0</v>
      </c>
      <c r="AD29">
        <v>71</v>
      </c>
      <c r="AE29">
        <v>145</v>
      </c>
      <c r="AF29">
        <v>50</v>
      </c>
      <c r="AG29" t="s">
        <v>1</v>
      </c>
      <c r="AH29">
        <v>0</v>
      </c>
      <c r="AI29">
        <v>0</v>
      </c>
      <c r="AJ29">
        <v>0</v>
      </c>
      <c r="AK29">
        <v>1</v>
      </c>
      <c r="AL29">
        <v>2</v>
      </c>
      <c r="AM29">
        <v>4</v>
      </c>
      <c r="AN29">
        <v>2</v>
      </c>
      <c r="AO29">
        <v>3</v>
      </c>
      <c r="AP29">
        <v>3</v>
      </c>
      <c r="AQ29">
        <v>4</v>
      </c>
      <c r="AR29">
        <v>6</v>
      </c>
      <c r="AS29">
        <v>8</v>
      </c>
      <c r="AT29">
        <v>4</v>
      </c>
      <c r="AU29">
        <v>5</v>
      </c>
      <c r="AV29" t="s">
        <v>6</v>
      </c>
      <c r="AW29">
        <v>1</v>
      </c>
      <c r="AX29">
        <v>1</v>
      </c>
      <c r="AY29" t="s">
        <v>5</v>
      </c>
      <c r="AZ29">
        <v>14</v>
      </c>
      <c r="BA29">
        <v>1</v>
      </c>
      <c r="BB29">
        <v>1</v>
      </c>
      <c r="BC29" t="s">
        <v>5</v>
      </c>
      <c r="BD29" t="s">
        <v>1</v>
      </c>
      <c r="BE29">
        <v>0</v>
      </c>
      <c r="BF29" t="s">
        <v>8</v>
      </c>
      <c r="BG29" t="s">
        <v>13</v>
      </c>
      <c r="BH29">
        <v>0</v>
      </c>
      <c r="BI29">
        <v>48</v>
      </c>
      <c r="BJ29">
        <f t="shared" si="7"/>
        <v>60</v>
      </c>
      <c r="BK29">
        <f t="shared" si="1"/>
        <v>0.88235294117647056</v>
      </c>
      <c r="BL29">
        <f t="shared" si="8"/>
        <v>0.88235294117647056</v>
      </c>
      <c r="BM29">
        <v>14</v>
      </c>
      <c r="BN29">
        <v>8</v>
      </c>
      <c r="BO29">
        <v>45</v>
      </c>
      <c r="BP29">
        <v>7</v>
      </c>
      <c r="BQ29">
        <v>4</v>
      </c>
      <c r="BR29">
        <v>1</v>
      </c>
    </row>
    <row r="30" spans="1:70" x14ac:dyDescent="0.25">
      <c r="A30">
        <v>29</v>
      </c>
      <c r="B30" t="s">
        <v>10</v>
      </c>
      <c r="C30" s="1">
        <v>1</v>
      </c>
      <c r="D30" s="5" t="s">
        <v>17</v>
      </c>
      <c r="E30">
        <v>160</v>
      </c>
      <c r="F30" s="3">
        <f t="shared" si="2"/>
        <v>1.6</v>
      </c>
      <c r="G30">
        <v>90</v>
      </c>
      <c r="H30" s="4">
        <f t="shared" si="3"/>
        <v>35.156249999999993</v>
      </c>
      <c r="I30">
        <v>49</v>
      </c>
      <c r="J30" t="s">
        <v>0</v>
      </c>
      <c r="K30" t="s">
        <v>0</v>
      </c>
      <c r="L30" t="s">
        <v>1</v>
      </c>
      <c r="M30" t="s">
        <v>1</v>
      </c>
      <c r="N30" t="s">
        <v>1</v>
      </c>
      <c r="O30" t="s">
        <v>1</v>
      </c>
      <c r="P30" t="s">
        <v>1</v>
      </c>
      <c r="Q30" t="s">
        <v>1</v>
      </c>
      <c r="R30" t="s">
        <v>1</v>
      </c>
      <c r="S30">
        <v>20</v>
      </c>
      <c r="T30">
        <f t="shared" si="0"/>
        <v>0.22222222222222221</v>
      </c>
      <c r="U30">
        <f t="shared" si="4"/>
        <v>20</v>
      </c>
      <c r="V30" s="3">
        <v>1</v>
      </c>
      <c r="W30">
        <v>441</v>
      </c>
      <c r="X30">
        <f t="shared" si="11"/>
        <v>4.9000000000000004</v>
      </c>
      <c r="Y30">
        <f t="shared" si="9"/>
        <v>88.2</v>
      </c>
      <c r="Z30">
        <f t="shared" si="5"/>
        <v>108.2</v>
      </c>
      <c r="AA30">
        <f t="shared" si="6"/>
        <v>1.2022222222222223</v>
      </c>
      <c r="AB30" s="3">
        <v>0</v>
      </c>
      <c r="AD30">
        <v>64</v>
      </c>
      <c r="AE30">
        <v>114</v>
      </c>
      <c r="AF30">
        <v>40</v>
      </c>
      <c r="AG30" t="s">
        <v>1</v>
      </c>
      <c r="AH30">
        <v>0</v>
      </c>
      <c r="AI30">
        <v>1</v>
      </c>
      <c r="AJ30">
        <v>1</v>
      </c>
      <c r="AK30">
        <v>2</v>
      </c>
      <c r="AL30">
        <v>1</v>
      </c>
      <c r="AM30">
        <v>2</v>
      </c>
      <c r="AN30">
        <v>1</v>
      </c>
      <c r="AO30">
        <v>2</v>
      </c>
      <c r="AP30">
        <v>1</v>
      </c>
      <c r="AQ30">
        <v>2</v>
      </c>
      <c r="AR30">
        <v>0</v>
      </c>
      <c r="AS30">
        <v>1</v>
      </c>
      <c r="AT30">
        <v>0</v>
      </c>
      <c r="AU30">
        <v>1</v>
      </c>
      <c r="AV30" t="s">
        <v>3</v>
      </c>
      <c r="AW30" t="s">
        <v>2</v>
      </c>
      <c r="AX30">
        <v>0</v>
      </c>
      <c r="AY30" t="s">
        <v>1</v>
      </c>
      <c r="AZ30" t="s">
        <v>2</v>
      </c>
      <c r="BA30">
        <v>0</v>
      </c>
      <c r="BB30" t="s">
        <v>1</v>
      </c>
      <c r="BC30" t="s">
        <v>1</v>
      </c>
      <c r="BD30" t="s">
        <v>1</v>
      </c>
      <c r="BE30">
        <v>2</v>
      </c>
      <c r="BF30" t="s">
        <v>6</v>
      </c>
      <c r="BG30">
        <v>18.5</v>
      </c>
      <c r="BH30">
        <v>1</v>
      </c>
      <c r="BI30">
        <v>14</v>
      </c>
      <c r="BJ30">
        <f t="shared" si="7"/>
        <v>17.5</v>
      </c>
      <c r="BK30">
        <f t="shared" si="1"/>
        <v>0.19444444444444445</v>
      </c>
      <c r="BL30">
        <f t="shared" si="8"/>
        <v>0.19444444444444445</v>
      </c>
      <c r="BM30">
        <v>0</v>
      </c>
      <c r="BN30">
        <v>0</v>
      </c>
      <c r="BO30">
        <v>0</v>
      </c>
      <c r="BP30">
        <v>6</v>
      </c>
      <c r="BQ30">
        <v>3</v>
      </c>
      <c r="BR30">
        <v>1</v>
      </c>
    </row>
    <row r="31" spans="1:70" x14ac:dyDescent="0.25">
      <c r="A31">
        <v>30</v>
      </c>
      <c r="B31" t="s">
        <v>11</v>
      </c>
      <c r="C31" s="1">
        <v>1</v>
      </c>
      <c r="D31" s="5" t="s">
        <v>18</v>
      </c>
      <c r="E31">
        <v>173</v>
      </c>
      <c r="F31" s="3">
        <f t="shared" si="2"/>
        <v>1.73</v>
      </c>
      <c r="G31">
        <v>63</v>
      </c>
      <c r="H31" s="4">
        <f t="shared" si="3"/>
        <v>21.04981790236894</v>
      </c>
      <c r="I31">
        <v>60</v>
      </c>
      <c r="J31" t="s">
        <v>0</v>
      </c>
      <c r="K31" t="s">
        <v>0</v>
      </c>
      <c r="L31" t="s">
        <v>1</v>
      </c>
      <c r="M31" t="s">
        <v>1</v>
      </c>
      <c r="N31" t="s">
        <v>1</v>
      </c>
      <c r="O31" t="s">
        <v>1</v>
      </c>
      <c r="P31" t="s">
        <v>1</v>
      </c>
      <c r="Q31" t="s">
        <v>1</v>
      </c>
      <c r="R31" t="s">
        <v>1</v>
      </c>
      <c r="S31">
        <v>54</v>
      </c>
      <c r="T31">
        <f t="shared" si="0"/>
        <v>0.8571428571428571</v>
      </c>
      <c r="U31">
        <f t="shared" si="4"/>
        <v>54</v>
      </c>
      <c r="V31" s="3">
        <v>0</v>
      </c>
      <c r="Z31">
        <f t="shared" si="5"/>
        <v>54</v>
      </c>
      <c r="AA31">
        <f t="shared" si="6"/>
        <v>0.8571428571428571</v>
      </c>
      <c r="AB31" s="3">
        <v>0</v>
      </c>
      <c r="AD31">
        <v>87</v>
      </c>
      <c r="AE31">
        <v>162</v>
      </c>
      <c r="AF31">
        <v>50</v>
      </c>
      <c r="AG31" t="s">
        <v>1</v>
      </c>
      <c r="AH31">
        <v>0</v>
      </c>
      <c r="AI31">
        <v>1</v>
      </c>
      <c r="AJ31">
        <v>0</v>
      </c>
      <c r="AK31">
        <v>1</v>
      </c>
      <c r="AL31">
        <v>0</v>
      </c>
      <c r="AM31">
        <v>1</v>
      </c>
      <c r="AN31">
        <v>1</v>
      </c>
      <c r="AO31">
        <v>2</v>
      </c>
      <c r="AP31">
        <v>1</v>
      </c>
      <c r="AQ31">
        <v>2</v>
      </c>
      <c r="AR31">
        <v>3</v>
      </c>
      <c r="AS31">
        <v>4</v>
      </c>
      <c r="AT31">
        <v>3</v>
      </c>
      <c r="AU31">
        <v>4</v>
      </c>
      <c r="AV31" t="s">
        <v>6</v>
      </c>
      <c r="AW31">
        <v>3.5</v>
      </c>
      <c r="AX31">
        <v>1</v>
      </c>
      <c r="AY31" t="s">
        <v>1</v>
      </c>
      <c r="AZ31" t="s">
        <v>2</v>
      </c>
      <c r="BA31">
        <v>0</v>
      </c>
      <c r="BB31" t="s">
        <v>1</v>
      </c>
      <c r="BC31" t="s">
        <v>1</v>
      </c>
      <c r="BD31" t="s">
        <v>1</v>
      </c>
      <c r="BE31">
        <v>10</v>
      </c>
      <c r="BF31" t="s">
        <v>6</v>
      </c>
      <c r="BG31">
        <v>16.5</v>
      </c>
      <c r="BH31">
        <v>1</v>
      </c>
      <c r="BI31">
        <v>36</v>
      </c>
      <c r="BJ31">
        <f t="shared" si="7"/>
        <v>45</v>
      </c>
      <c r="BK31">
        <f t="shared" si="1"/>
        <v>0.7142857142857143</v>
      </c>
      <c r="BL31">
        <f t="shared" si="8"/>
        <v>0.7142857142857143</v>
      </c>
      <c r="BM31">
        <v>8</v>
      </c>
      <c r="BN31">
        <v>6</v>
      </c>
      <c r="BO31">
        <v>20</v>
      </c>
      <c r="BP31">
        <v>7</v>
      </c>
      <c r="BQ31">
        <v>3</v>
      </c>
      <c r="BR31">
        <v>1</v>
      </c>
    </row>
    <row r="32" spans="1:70" x14ac:dyDescent="0.25">
      <c r="A32">
        <v>31</v>
      </c>
      <c r="B32" t="s">
        <v>11</v>
      </c>
      <c r="C32" s="1">
        <v>0</v>
      </c>
      <c r="D32" s="5" t="s">
        <v>17</v>
      </c>
      <c r="E32">
        <v>159</v>
      </c>
      <c r="F32" s="3">
        <f t="shared" si="2"/>
        <v>1.59</v>
      </c>
      <c r="G32">
        <v>60</v>
      </c>
      <c r="H32" s="4">
        <f t="shared" si="3"/>
        <v>23.733238400379729</v>
      </c>
      <c r="I32">
        <v>49</v>
      </c>
      <c r="J32" t="s">
        <v>0</v>
      </c>
      <c r="K32" t="s">
        <v>0</v>
      </c>
      <c r="L32" t="s">
        <v>1</v>
      </c>
      <c r="M32" t="s">
        <v>1</v>
      </c>
      <c r="N32" t="s">
        <v>1</v>
      </c>
      <c r="O32" t="s">
        <v>1</v>
      </c>
      <c r="P32" t="s">
        <v>1</v>
      </c>
      <c r="Q32" t="s">
        <v>1</v>
      </c>
      <c r="R32" t="s">
        <v>5</v>
      </c>
      <c r="S32">
        <v>20</v>
      </c>
      <c r="T32">
        <f t="shared" si="0"/>
        <v>0.33333333333333331</v>
      </c>
      <c r="U32">
        <f t="shared" si="4"/>
        <v>20</v>
      </c>
      <c r="V32" s="3">
        <v>1</v>
      </c>
      <c r="W32">
        <v>577</v>
      </c>
      <c r="X32">
        <f>W32/G32</f>
        <v>9.6166666666666671</v>
      </c>
      <c r="Y32">
        <f t="shared" si="9"/>
        <v>115.4</v>
      </c>
      <c r="Z32">
        <f t="shared" si="5"/>
        <v>135.4</v>
      </c>
      <c r="AA32">
        <f t="shared" si="6"/>
        <v>2.2566666666666668</v>
      </c>
      <c r="AB32" s="3">
        <v>0</v>
      </c>
      <c r="AD32">
        <v>103</v>
      </c>
      <c r="AE32">
        <v>164</v>
      </c>
      <c r="AF32">
        <v>50</v>
      </c>
      <c r="AG32" t="s">
        <v>1</v>
      </c>
      <c r="AH32">
        <v>0</v>
      </c>
      <c r="AI32">
        <v>1</v>
      </c>
      <c r="AJ32">
        <v>0</v>
      </c>
      <c r="AK32">
        <v>1</v>
      </c>
      <c r="AL32">
        <v>0</v>
      </c>
      <c r="AM32">
        <v>1</v>
      </c>
      <c r="AN32">
        <v>1</v>
      </c>
      <c r="AO32">
        <v>2</v>
      </c>
      <c r="AP32">
        <v>1</v>
      </c>
      <c r="AQ32">
        <v>2</v>
      </c>
      <c r="AR32">
        <v>3</v>
      </c>
      <c r="AS32">
        <v>4</v>
      </c>
      <c r="AT32">
        <v>3</v>
      </c>
      <c r="AU32">
        <v>4</v>
      </c>
      <c r="AV32" t="s">
        <v>6</v>
      </c>
      <c r="AW32">
        <v>2.5</v>
      </c>
      <c r="AX32">
        <v>1</v>
      </c>
      <c r="AY32" t="s">
        <v>1</v>
      </c>
      <c r="AZ32" t="s">
        <v>2</v>
      </c>
      <c r="BA32">
        <v>0</v>
      </c>
      <c r="BB32" t="s">
        <v>1</v>
      </c>
      <c r="BC32" t="s">
        <v>5</v>
      </c>
      <c r="BD32" t="s">
        <v>5</v>
      </c>
      <c r="BE32">
        <v>0</v>
      </c>
      <c r="BF32" t="s">
        <v>8</v>
      </c>
      <c r="BG32" t="s">
        <v>2</v>
      </c>
      <c r="BH32">
        <v>0</v>
      </c>
      <c r="BI32">
        <v>18.5</v>
      </c>
      <c r="BJ32">
        <f t="shared" si="7"/>
        <v>23.125</v>
      </c>
      <c r="BK32">
        <f t="shared" si="1"/>
        <v>0.38541666666666669</v>
      </c>
      <c r="BL32">
        <f t="shared" si="8"/>
        <v>0.38541666666666669</v>
      </c>
      <c r="BM32">
        <v>2</v>
      </c>
      <c r="BN32">
        <v>2</v>
      </c>
      <c r="BO32">
        <v>60</v>
      </c>
      <c r="BP32">
        <v>7</v>
      </c>
      <c r="BQ32">
        <v>4</v>
      </c>
      <c r="BR32">
        <v>1</v>
      </c>
    </row>
    <row r="33" spans="1:70" x14ac:dyDescent="0.25">
      <c r="A33">
        <v>32</v>
      </c>
      <c r="B33" t="s">
        <v>10</v>
      </c>
      <c r="C33" s="1">
        <v>1</v>
      </c>
      <c r="D33" s="5" t="s">
        <v>18</v>
      </c>
      <c r="E33">
        <v>169</v>
      </c>
      <c r="F33" s="3">
        <f t="shared" si="2"/>
        <v>1.69</v>
      </c>
      <c r="G33">
        <v>65</v>
      </c>
      <c r="H33" s="4">
        <f t="shared" si="3"/>
        <v>22.758306781975424</v>
      </c>
      <c r="I33">
        <v>66</v>
      </c>
      <c r="J33" t="s">
        <v>0</v>
      </c>
      <c r="K33" t="s">
        <v>7</v>
      </c>
      <c r="L33" t="s">
        <v>1</v>
      </c>
      <c r="M33" t="s">
        <v>1</v>
      </c>
      <c r="N33" t="s">
        <v>5</v>
      </c>
      <c r="O33" t="s">
        <v>1</v>
      </c>
      <c r="P33" t="s">
        <v>1</v>
      </c>
      <c r="Q33" t="s">
        <v>1</v>
      </c>
      <c r="R33" t="s">
        <v>1</v>
      </c>
      <c r="S33">
        <v>25</v>
      </c>
      <c r="T33">
        <f t="shared" si="0"/>
        <v>0.38461538461538464</v>
      </c>
      <c r="U33">
        <f t="shared" si="4"/>
        <v>25</v>
      </c>
      <c r="V33" s="3">
        <v>1</v>
      </c>
      <c r="W33">
        <v>620</v>
      </c>
      <c r="X33">
        <f>W33/G33</f>
        <v>9.5384615384615383</v>
      </c>
      <c r="Y33">
        <f t="shared" si="9"/>
        <v>124</v>
      </c>
      <c r="Z33">
        <f t="shared" si="5"/>
        <v>149</v>
      </c>
      <c r="AA33">
        <f t="shared" si="6"/>
        <v>2.2923076923076922</v>
      </c>
      <c r="AB33" s="3">
        <v>0</v>
      </c>
      <c r="AD33">
        <v>79</v>
      </c>
      <c r="AE33">
        <v>148</v>
      </c>
      <c r="AF33">
        <v>30</v>
      </c>
      <c r="AG33" t="s">
        <v>1</v>
      </c>
      <c r="AH33">
        <v>2</v>
      </c>
      <c r="AI33">
        <v>3</v>
      </c>
      <c r="AJ33">
        <v>2</v>
      </c>
      <c r="AK33">
        <v>3</v>
      </c>
      <c r="AL33">
        <v>2</v>
      </c>
      <c r="AM33">
        <v>3</v>
      </c>
      <c r="AN33">
        <v>2</v>
      </c>
      <c r="AO33">
        <v>3</v>
      </c>
      <c r="AP33">
        <v>1</v>
      </c>
      <c r="AQ33">
        <v>2</v>
      </c>
      <c r="AR33">
        <v>1</v>
      </c>
      <c r="AS33">
        <v>2</v>
      </c>
      <c r="AT33">
        <v>0</v>
      </c>
      <c r="AU33">
        <v>1</v>
      </c>
      <c r="AV33" t="s">
        <v>3</v>
      </c>
      <c r="AW33" t="s">
        <v>2</v>
      </c>
      <c r="AX33">
        <v>0</v>
      </c>
      <c r="AY33" t="s">
        <v>1</v>
      </c>
      <c r="AZ33" t="s">
        <v>2</v>
      </c>
      <c r="BA33">
        <v>0</v>
      </c>
      <c r="BB33" t="s">
        <v>1</v>
      </c>
      <c r="BC33" t="s">
        <v>1</v>
      </c>
      <c r="BD33" t="s">
        <v>1</v>
      </c>
      <c r="BE33">
        <v>7</v>
      </c>
      <c r="BF33" t="s">
        <v>8</v>
      </c>
      <c r="BG33" t="s">
        <v>2</v>
      </c>
      <c r="BH33">
        <v>0</v>
      </c>
      <c r="BI33">
        <v>19.2</v>
      </c>
      <c r="BJ33">
        <f t="shared" si="7"/>
        <v>24</v>
      </c>
      <c r="BK33">
        <f t="shared" si="1"/>
        <v>0.36923076923076925</v>
      </c>
      <c r="BL33">
        <f t="shared" si="8"/>
        <v>0.36923076923076925</v>
      </c>
      <c r="BM33">
        <v>0</v>
      </c>
      <c r="BN33">
        <v>0</v>
      </c>
      <c r="BO33">
        <v>90</v>
      </c>
      <c r="BP33">
        <v>3</v>
      </c>
      <c r="BQ33">
        <v>2</v>
      </c>
      <c r="BR33">
        <v>1</v>
      </c>
    </row>
    <row r="34" spans="1:70" x14ac:dyDescent="0.25">
      <c r="A34">
        <v>33</v>
      </c>
      <c r="B34" t="s">
        <v>11</v>
      </c>
      <c r="C34" s="1">
        <v>1</v>
      </c>
      <c r="D34" s="5" t="s">
        <v>17</v>
      </c>
      <c r="E34">
        <v>160</v>
      </c>
      <c r="F34" s="3">
        <f t="shared" si="2"/>
        <v>1.6</v>
      </c>
      <c r="G34">
        <v>64</v>
      </c>
      <c r="H34" s="4">
        <f t="shared" si="3"/>
        <v>24.999999999999996</v>
      </c>
      <c r="I34">
        <v>47</v>
      </c>
      <c r="J34" t="s">
        <v>0</v>
      </c>
      <c r="K34" t="s">
        <v>0</v>
      </c>
      <c r="L34" t="s">
        <v>1</v>
      </c>
      <c r="M34" t="s">
        <v>1</v>
      </c>
      <c r="N34" t="s">
        <v>1</v>
      </c>
      <c r="O34" t="s">
        <v>1</v>
      </c>
      <c r="P34" t="s">
        <v>1</v>
      </c>
      <c r="Q34" t="s">
        <v>1</v>
      </c>
      <c r="R34" t="s">
        <v>5</v>
      </c>
      <c r="S34">
        <v>15</v>
      </c>
      <c r="T34">
        <f t="shared" ref="T34:T65" si="12">S34/G34</f>
        <v>0.234375</v>
      </c>
      <c r="U34">
        <f t="shared" si="4"/>
        <v>15</v>
      </c>
      <c r="V34" s="3">
        <v>1</v>
      </c>
      <c r="W34">
        <v>746</v>
      </c>
      <c r="X34">
        <f>W34/G34</f>
        <v>11.65625</v>
      </c>
      <c r="Y34">
        <f t="shared" si="9"/>
        <v>149.20000000000002</v>
      </c>
      <c r="Z34">
        <f t="shared" si="5"/>
        <v>164.20000000000002</v>
      </c>
      <c r="AA34">
        <f t="shared" si="6"/>
        <v>2.5656250000000003</v>
      </c>
      <c r="AB34" s="3">
        <v>0</v>
      </c>
      <c r="AD34">
        <v>59</v>
      </c>
      <c r="AE34">
        <v>125</v>
      </c>
      <c r="AF34">
        <v>50</v>
      </c>
      <c r="AG34" t="s">
        <v>1</v>
      </c>
      <c r="AH34">
        <v>1</v>
      </c>
      <c r="AI34">
        <v>2</v>
      </c>
      <c r="AJ34">
        <v>1</v>
      </c>
      <c r="AK34">
        <v>2</v>
      </c>
      <c r="AL34">
        <v>2</v>
      </c>
      <c r="AM34">
        <v>3</v>
      </c>
      <c r="AN34">
        <v>2</v>
      </c>
      <c r="AO34">
        <v>3</v>
      </c>
      <c r="AP34">
        <v>2</v>
      </c>
      <c r="AQ34">
        <v>2</v>
      </c>
      <c r="AR34">
        <v>2</v>
      </c>
      <c r="AS34">
        <v>2</v>
      </c>
      <c r="AT34">
        <v>2</v>
      </c>
      <c r="AU34">
        <v>2</v>
      </c>
      <c r="AV34" t="s">
        <v>6</v>
      </c>
      <c r="AW34">
        <v>10.5</v>
      </c>
      <c r="AX34">
        <v>1</v>
      </c>
      <c r="AY34" t="s">
        <v>5</v>
      </c>
      <c r="AZ34">
        <v>21</v>
      </c>
      <c r="BA34">
        <v>1</v>
      </c>
      <c r="BB34">
        <v>3</v>
      </c>
      <c r="BC34" t="s">
        <v>5</v>
      </c>
      <c r="BD34" t="s">
        <v>5</v>
      </c>
      <c r="BE34">
        <v>3</v>
      </c>
      <c r="BF34" t="s">
        <v>8</v>
      </c>
      <c r="BG34" t="s">
        <v>13</v>
      </c>
      <c r="BH34">
        <v>0</v>
      </c>
      <c r="BI34">
        <v>18</v>
      </c>
      <c r="BJ34">
        <f t="shared" si="7"/>
        <v>22.5</v>
      </c>
      <c r="BK34">
        <f t="shared" ref="BK34:BK65" si="13">BJ34/G34</f>
        <v>0.3515625</v>
      </c>
      <c r="BL34">
        <f t="shared" si="8"/>
        <v>0.3515625</v>
      </c>
      <c r="BM34">
        <v>4</v>
      </c>
      <c r="BN34">
        <v>2</v>
      </c>
      <c r="BO34">
        <v>20</v>
      </c>
      <c r="BP34">
        <v>4</v>
      </c>
      <c r="BQ34">
        <v>3</v>
      </c>
      <c r="BR34">
        <v>1</v>
      </c>
    </row>
    <row r="35" spans="1:70" x14ac:dyDescent="0.25">
      <c r="A35">
        <v>34</v>
      </c>
      <c r="B35" t="s">
        <v>10</v>
      </c>
      <c r="C35" s="1">
        <v>1</v>
      </c>
      <c r="D35" s="5" t="s">
        <v>18</v>
      </c>
      <c r="E35">
        <v>175</v>
      </c>
      <c r="F35" s="3">
        <f t="shared" si="2"/>
        <v>1.75</v>
      </c>
      <c r="G35">
        <v>92</v>
      </c>
      <c r="H35" s="4">
        <f t="shared" si="3"/>
        <v>30.040816326530614</v>
      </c>
      <c r="I35">
        <v>50</v>
      </c>
      <c r="J35" t="s">
        <v>0</v>
      </c>
      <c r="K35" t="s">
        <v>0</v>
      </c>
      <c r="L35" t="s">
        <v>1</v>
      </c>
      <c r="M35" t="s">
        <v>1</v>
      </c>
      <c r="N35" t="s">
        <v>1</v>
      </c>
      <c r="O35" t="s">
        <v>1</v>
      </c>
      <c r="P35" t="s">
        <v>1</v>
      </c>
      <c r="Q35" t="s">
        <v>1</v>
      </c>
      <c r="R35" t="s">
        <v>1</v>
      </c>
      <c r="S35">
        <v>74.5</v>
      </c>
      <c r="T35">
        <f t="shared" si="12"/>
        <v>0.80978260869565222</v>
      </c>
      <c r="U35">
        <f t="shared" si="4"/>
        <v>74.5</v>
      </c>
      <c r="V35" s="3">
        <v>0</v>
      </c>
      <c r="Z35">
        <f t="shared" si="5"/>
        <v>74.5</v>
      </c>
      <c r="AA35">
        <f t="shared" si="6"/>
        <v>0.80978260869565222</v>
      </c>
      <c r="AB35" s="3">
        <v>0</v>
      </c>
      <c r="AD35">
        <v>71</v>
      </c>
      <c r="AE35">
        <v>134</v>
      </c>
      <c r="AF35">
        <v>50</v>
      </c>
      <c r="AG35" t="s">
        <v>1</v>
      </c>
      <c r="AH35">
        <v>0</v>
      </c>
      <c r="AI35">
        <v>1</v>
      </c>
      <c r="AJ35">
        <v>1</v>
      </c>
      <c r="AK35">
        <v>2</v>
      </c>
      <c r="AL35">
        <v>1</v>
      </c>
      <c r="AM35">
        <v>2</v>
      </c>
      <c r="AN35">
        <v>1</v>
      </c>
      <c r="AO35">
        <v>2</v>
      </c>
      <c r="AP35">
        <v>1</v>
      </c>
      <c r="AQ35">
        <v>2</v>
      </c>
      <c r="AR35">
        <v>2</v>
      </c>
      <c r="AS35">
        <v>3</v>
      </c>
      <c r="AT35">
        <v>1</v>
      </c>
      <c r="AU35">
        <v>2</v>
      </c>
      <c r="AV35" t="s">
        <v>3</v>
      </c>
      <c r="AW35" t="s">
        <v>2</v>
      </c>
      <c r="AX35">
        <v>0</v>
      </c>
      <c r="AY35" t="s">
        <v>1</v>
      </c>
      <c r="AZ35" t="s">
        <v>2</v>
      </c>
      <c r="BA35">
        <v>0</v>
      </c>
      <c r="BB35" t="s">
        <v>1</v>
      </c>
      <c r="BC35" t="s">
        <v>1</v>
      </c>
      <c r="BD35" t="s">
        <v>1</v>
      </c>
      <c r="BE35">
        <v>0</v>
      </c>
      <c r="BF35" t="s">
        <v>8</v>
      </c>
      <c r="BG35" t="s">
        <v>13</v>
      </c>
      <c r="BH35">
        <v>0</v>
      </c>
      <c r="BI35">
        <v>15.8</v>
      </c>
      <c r="BJ35">
        <f t="shared" si="7"/>
        <v>19.75</v>
      </c>
      <c r="BK35">
        <f t="shared" si="13"/>
        <v>0.21467391304347827</v>
      </c>
      <c r="BL35">
        <f t="shared" si="8"/>
        <v>0.21467391304347827</v>
      </c>
      <c r="BM35">
        <v>0</v>
      </c>
      <c r="BN35">
        <v>0</v>
      </c>
      <c r="BO35">
        <v>50</v>
      </c>
      <c r="BP35">
        <v>6</v>
      </c>
      <c r="BQ35">
        <v>5</v>
      </c>
      <c r="BR35">
        <v>1</v>
      </c>
    </row>
    <row r="36" spans="1:70" x14ac:dyDescent="0.25">
      <c r="A36">
        <v>35</v>
      </c>
      <c r="B36" t="s">
        <v>10</v>
      </c>
      <c r="C36" s="1">
        <v>1</v>
      </c>
      <c r="D36" s="5" t="s">
        <v>18</v>
      </c>
      <c r="E36">
        <v>175</v>
      </c>
      <c r="F36" s="3">
        <f t="shared" si="2"/>
        <v>1.75</v>
      </c>
      <c r="G36">
        <v>90</v>
      </c>
      <c r="H36" s="4">
        <f t="shared" si="3"/>
        <v>29.387755102040817</v>
      </c>
      <c r="I36">
        <v>36</v>
      </c>
      <c r="J36" t="s">
        <v>0</v>
      </c>
      <c r="K36" t="s">
        <v>7</v>
      </c>
      <c r="L36" t="s">
        <v>1</v>
      </c>
      <c r="M36" t="s">
        <v>1</v>
      </c>
      <c r="N36" t="s">
        <v>1</v>
      </c>
      <c r="O36" t="s">
        <v>1</v>
      </c>
      <c r="P36" t="s">
        <v>5</v>
      </c>
      <c r="Q36" t="s">
        <v>1</v>
      </c>
      <c r="R36" t="s">
        <v>1</v>
      </c>
      <c r="S36">
        <v>20</v>
      </c>
      <c r="T36">
        <f t="shared" si="12"/>
        <v>0.22222222222222221</v>
      </c>
      <c r="U36">
        <f t="shared" si="4"/>
        <v>20</v>
      </c>
      <c r="V36" s="3">
        <v>1</v>
      </c>
      <c r="W36">
        <v>1120</v>
      </c>
      <c r="X36">
        <f>W36/G36</f>
        <v>12.444444444444445</v>
      </c>
      <c r="Y36">
        <f t="shared" si="9"/>
        <v>224</v>
      </c>
      <c r="Z36">
        <f t="shared" si="5"/>
        <v>244</v>
      </c>
      <c r="AA36">
        <f t="shared" si="6"/>
        <v>2.7111111111111112</v>
      </c>
      <c r="AB36" s="3">
        <v>0</v>
      </c>
      <c r="AD36">
        <v>91</v>
      </c>
      <c r="AE36">
        <v>132</v>
      </c>
      <c r="AF36">
        <v>50</v>
      </c>
      <c r="AG36" t="s">
        <v>1</v>
      </c>
      <c r="AH36">
        <v>0</v>
      </c>
      <c r="AI36">
        <v>1</v>
      </c>
      <c r="AJ36">
        <v>4</v>
      </c>
      <c r="AK36">
        <v>4</v>
      </c>
      <c r="AL36">
        <v>4</v>
      </c>
      <c r="AM36">
        <v>6</v>
      </c>
      <c r="AN36">
        <v>3</v>
      </c>
      <c r="AO36">
        <v>4</v>
      </c>
      <c r="AP36">
        <v>3</v>
      </c>
      <c r="AQ36">
        <v>4</v>
      </c>
      <c r="AR36">
        <v>6</v>
      </c>
      <c r="AS36">
        <v>8</v>
      </c>
      <c r="AT36">
        <v>5</v>
      </c>
      <c r="AU36">
        <v>7</v>
      </c>
      <c r="AV36" t="s">
        <v>6</v>
      </c>
      <c r="AW36">
        <v>0.6</v>
      </c>
      <c r="AX36">
        <v>1</v>
      </c>
      <c r="AY36" t="s">
        <v>1</v>
      </c>
      <c r="AZ36" t="s">
        <v>2</v>
      </c>
      <c r="BA36">
        <v>0</v>
      </c>
      <c r="BB36" t="s">
        <v>1</v>
      </c>
      <c r="BC36" t="s">
        <v>1</v>
      </c>
      <c r="BD36" t="s">
        <v>1</v>
      </c>
      <c r="BE36">
        <v>0</v>
      </c>
      <c r="BF36" t="s">
        <v>6</v>
      </c>
      <c r="BG36">
        <v>22</v>
      </c>
      <c r="BH36">
        <v>1</v>
      </c>
      <c r="BI36">
        <v>100</v>
      </c>
      <c r="BJ36">
        <f t="shared" si="7"/>
        <v>125</v>
      </c>
      <c r="BK36">
        <f t="shared" si="13"/>
        <v>1.3888888888888888</v>
      </c>
      <c r="BL36">
        <f t="shared" si="8"/>
        <v>1.3888888888888888</v>
      </c>
      <c r="BM36">
        <v>25</v>
      </c>
      <c r="BN36">
        <v>22</v>
      </c>
      <c r="BO36">
        <v>40</v>
      </c>
      <c r="BP36">
        <v>7</v>
      </c>
      <c r="BQ36">
        <v>5</v>
      </c>
      <c r="BR36">
        <v>1</v>
      </c>
    </row>
    <row r="37" spans="1:70" x14ac:dyDescent="0.25">
      <c r="A37">
        <v>36</v>
      </c>
      <c r="B37" t="s">
        <v>11</v>
      </c>
      <c r="C37" s="1">
        <v>1</v>
      </c>
      <c r="D37" s="5" t="s">
        <v>18</v>
      </c>
      <c r="E37">
        <v>170</v>
      </c>
      <c r="F37" s="3">
        <f t="shared" si="2"/>
        <v>1.7</v>
      </c>
      <c r="G37">
        <v>57</v>
      </c>
      <c r="H37" s="4">
        <f t="shared" si="3"/>
        <v>19.723183391003463</v>
      </c>
      <c r="I37">
        <v>60</v>
      </c>
      <c r="J37" t="s">
        <v>0</v>
      </c>
      <c r="K37" t="s">
        <v>0</v>
      </c>
      <c r="L37" t="s">
        <v>1</v>
      </c>
      <c r="M37" t="s">
        <v>1</v>
      </c>
      <c r="N37" t="s">
        <v>1</v>
      </c>
      <c r="O37" t="s">
        <v>1</v>
      </c>
      <c r="P37" t="s">
        <v>1</v>
      </c>
      <c r="Q37" t="s">
        <v>1</v>
      </c>
      <c r="R37" t="s">
        <v>1</v>
      </c>
      <c r="S37">
        <v>20</v>
      </c>
      <c r="T37">
        <f t="shared" si="12"/>
        <v>0.35087719298245612</v>
      </c>
      <c r="U37">
        <f t="shared" si="4"/>
        <v>20</v>
      </c>
      <c r="V37" s="3">
        <v>1</v>
      </c>
      <c r="W37">
        <v>600</v>
      </c>
      <c r="X37">
        <f>W37/G37</f>
        <v>10.526315789473685</v>
      </c>
      <c r="Y37">
        <f t="shared" si="9"/>
        <v>120</v>
      </c>
      <c r="Z37">
        <f t="shared" si="5"/>
        <v>140</v>
      </c>
      <c r="AA37">
        <f t="shared" si="6"/>
        <v>2.4561403508771931</v>
      </c>
      <c r="AB37" s="3">
        <v>1</v>
      </c>
      <c r="AC37">
        <v>30</v>
      </c>
      <c r="AD37">
        <v>81</v>
      </c>
      <c r="AE37">
        <v>154</v>
      </c>
      <c r="AF37">
        <v>50</v>
      </c>
      <c r="AG37" t="s">
        <v>1</v>
      </c>
      <c r="AH37">
        <v>0</v>
      </c>
      <c r="AI37">
        <v>0</v>
      </c>
      <c r="AJ37">
        <v>0</v>
      </c>
      <c r="AK37">
        <v>1</v>
      </c>
      <c r="AL37">
        <v>1</v>
      </c>
      <c r="AM37">
        <v>2</v>
      </c>
      <c r="AN37">
        <v>1</v>
      </c>
      <c r="AO37">
        <v>2</v>
      </c>
      <c r="AP37">
        <v>2</v>
      </c>
      <c r="AQ37">
        <v>3</v>
      </c>
      <c r="AR37">
        <v>2</v>
      </c>
      <c r="AS37">
        <v>2</v>
      </c>
      <c r="AT37">
        <v>2</v>
      </c>
      <c r="AU37">
        <v>4</v>
      </c>
      <c r="AV37" t="s">
        <v>3</v>
      </c>
      <c r="AW37" t="s">
        <v>2</v>
      </c>
      <c r="AX37">
        <v>0</v>
      </c>
      <c r="AY37" t="s">
        <v>1</v>
      </c>
      <c r="AZ37" t="s">
        <v>2</v>
      </c>
      <c r="BA37">
        <v>0</v>
      </c>
      <c r="BB37" t="s">
        <v>1</v>
      </c>
      <c r="BC37" t="s">
        <v>1</v>
      </c>
      <c r="BD37" t="s">
        <v>1</v>
      </c>
      <c r="BE37">
        <v>8</v>
      </c>
      <c r="BF37" t="s">
        <v>8</v>
      </c>
      <c r="BG37" t="s">
        <v>2</v>
      </c>
      <c r="BH37">
        <v>0</v>
      </c>
      <c r="BI37">
        <v>19.3</v>
      </c>
      <c r="BJ37">
        <f t="shared" si="7"/>
        <v>24.125</v>
      </c>
      <c r="BK37">
        <f t="shared" si="13"/>
        <v>0.4232456140350877</v>
      </c>
      <c r="BL37">
        <f t="shared" si="8"/>
        <v>0.4232456140350877</v>
      </c>
      <c r="BM37">
        <v>1</v>
      </c>
      <c r="BN37">
        <v>1</v>
      </c>
      <c r="BO37">
        <v>40</v>
      </c>
      <c r="BP37">
        <v>6</v>
      </c>
      <c r="BQ37">
        <v>4</v>
      </c>
      <c r="BR37">
        <v>1</v>
      </c>
    </row>
    <row r="38" spans="1:70" x14ac:dyDescent="0.25">
      <c r="A38">
        <v>37</v>
      </c>
      <c r="B38" s="2" t="s">
        <v>11</v>
      </c>
      <c r="C38" s="1">
        <v>1</v>
      </c>
      <c r="D38" s="5" t="s">
        <v>18</v>
      </c>
      <c r="E38">
        <v>167</v>
      </c>
      <c r="F38" s="3">
        <f t="shared" si="2"/>
        <v>1.67</v>
      </c>
      <c r="G38">
        <v>80</v>
      </c>
      <c r="H38" s="4">
        <f t="shared" si="3"/>
        <v>28.685144680698485</v>
      </c>
      <c r="I38">
        <v>69</v>
      </c>
      <c r="J38" t="s">
        <v>0</v>
      </c>
      <c r="K38" t="s">
        <v>7</v>
      </c>
      <c r="L38" t="s">
        <v>1</v>
      </c>
      <c r="M38" t="s">
        <v>1</v>
      </c>
      <c r="N38" t="s">
        <v>5</v>
      </c>
      <c r="O38" t="s">
        <v>1</v>
      </c>
      <c r="P38" t="s">
        <v>1</v>
      </c>
      <c r="Q38" t="s">
        <v>1</v>
      </c>
      <c r="R38" t="s">
        <v>1</v>
      </c>
      <c r="S38">
        <v>85</v>
      </c>
      <c r="T38">
        <f t="shared" si="12"/>
        <v>1.0625</v>
      </c>
      <c r="U38">
        <f t="shared" si="4"/>
        <v>85</v>
      </c>
      <c r="V38" s="3">
        <v>0</v>
      </c>
      <c r="Z38">
        <f t="shared" si="5"/>
        <v>85</v>
      </c>
      <c r="AA38">
        <f t="shared" si="6"/>
        <v>1.0625</v>
      </c>
      <c r="AB38" s="3">
        <v>0</v>
      </c>
      <c r="AD38">
        <v>148</v>
      </c>
      <c r="AE38">
        <v>224</v>
      </c>
      <c r="AF38">
        <v>50</v>
      </c>
      <c r="AG38" t="s">
        <v>1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2</v>
      </c>
      <c r="AN38">
        <v>1</v>
      </c>
      <c r="AO38">
        <v>2</v>
      </c>
      <c r="AP38">
        <v>1</v>
      </c>
      <c r="AQ38">
        <v>1</v>
      </c>
      <c r="AR38">
        <v>1</v>
      </c>
      <c r="AS38">
        <v>1</v>
      </c>
      <c r="AT38">
        <v>0</v>
      </c>
      <c r="AU38">
        <v>2</v>
      </c>
      <c r="AV38" s="6" t="s">
        <v>6</v>
      </c>
      <c r="AW38">
        <v>17</v>
      </c>
      <c r="AX38">
        <v>1</v>
      </c>
      <c r="AY38" t="s">
        <v>1</v>
      </c>
      <c r="AZ38" t="s">
        <v>2</v>
      </c>
      <c r="BA38">
        <v>0</v>
      </c>
      <c r="BB38" t="s">
        <v>1</v>
      </c>
      <c r="BC38" t="s">
        <v>5</v>
      </c>
      <c r="BD38" t="s">
        <v>1</v>
      </c>
      <c r="BE38">
        <v>10</v>
      </c>
      <c r="BF38" t="s">
        <v>6</v>
      </c>
      <c r="BG38">
        <v>15</v>
      </c>
      <c r="BH38">
        <v>1</v>
      </c>
      <c r="BI38">
        <v>18.8</v>
      </c>
      <c r="BJ38">
        <f t="shared" si="7"/>
        <v>23.5</v>
      </c>
      <c r="BK38">
        <f t="shared" si="13"/>
        <v>0.29375000000000001</v>
      </c>
      <c r="BL38">
        <f t="shared" si="8"/>
        <v>0.29375000000000001</v>
      </c>
      <c r="BM38">
        <v>1</v>
      </c>
      <c r="BN38">
        <v>1</v>
      </c>
      <c r="BO38">
        <v>50</v>
      </c>
      <c r="BP38">
        <v>5</v>
      </c>
      <c r="BQ38">
        <v>4</v>
      </c>
      <c r="BR38">
        <v>1</v>
      </c>
    </row>
    <row r="39" spans="1:70" x14ac:dyDescent="0.25">
      <c r="A39">
        <v>38</v>
      </c>
      <c r="B39" t="s">
        <v>10</v>
      </c>
      <c r="C39" s="1">
        <v>1</v>
      </c>
      <c r="D39" s="5" t="s">
        <v>18</v>
      </c>
      <c r="E39">
        <v>170</v>
      </c>
      <c r="F39" s="3">
        <f t="shared" si="2"/>
        <v>1.7</v>
      </c>
      <c r="G39">
        <v>80</v>
      </c>
      <c r="H39" s="4">
        <f t="shared" si="3"/>
        <v>27.681660899653981</v>
      </c>
      <c r="I39">
        <v>50</v>
      </c>
      <c r="J39" t="s">
        <v>0</v>
      </c>
      <c r="K39" t="s">
        <v>0</v>
      </c>
      <c r="L39" t="s">
        <v>1</v>
      </c>
      <c r="M39" t="s">
        <v>1</v>
      </c>
      <c r="N39" t="s">
        <v>1</v>
      </c>
      <c r="O39" t="s">
        <v>1</v>
      </c>
      <c r="P39" t="s">
        <v>1</v>
      </c>
      <c r="Q39" t="s">
        <v>1</v>
      </c>
      <c r="R39" t="s">
        <v>1</v>
      </c>
      <c r="S39">
        <v>25</v>
      </c>
      <c r="T39">
        <f t="shared" si="12"/>
        <v>0.3125</v>
      </c>
      <c r="U39">
        <f t="shared" si="4"/>
        <v>25</v>
      </c>
      <c r="V39" s="3">
        <v>1</v>
      </c>
      <c r="W39">
        <v>560</v>
      </c>
      <c r="X39">
        <f>W39/G39</f>
        <v>7</v>
      </c>
      <c r="Y39">
        <f t="shared" si="9"/>
        <v>112</v>
      </c>
      <c r="Z39">
        <f t="shared" si="5"/>
        <v>137</v>
      </c>
      <c r="AA39">
        <f t="shared" si="6"/>
        <v>1.7124999999999999</v>
      </c>
      <c r="AB39" s="3">
        <v>0</v>
      </c>
      <c r="AD39">
        <v>128</v>
      </c>
      <c r="AE39">
        <v>161</v>
      </c>
      <c r="AF39">
        <v>50</v>
      </c>
      <c r="AG39" t="s">
        <v>1</v>
      </c>
      <c r="AH39">
        <v>2</v>
      </c>
      <c r="AI39">
        <v>3</v>
      </c>
      <c r="AJ39">
        <v>2</v>
      </c>
      <c r="AK39">
        <v>3</v>
      </c>
      <c r="AL39">
        <v>2</v>
      </c>
      <c r="AM39">
        <v>4</v>
      </c>
      <c r="AN39">
        <v>2</v>
      </c>
      <c r="AO39">
        <v>4</v>
      </c>
      <c r="AP39">
        <v>3</v>
      </c>
      <c r="AQ39">
        <v>5</v>
      </c>
      <c r="AR39">
        <v>6</v>
      </c>
      <c r="AS39">
        <v>8</v>
      </c>
      <c r="AT39">
        <v>2</v>
      </c>
      <c r="AU39">
        <v>4</v>
      </c>
      <c r="AV39" t="s">
        <v>6</v>
      </c>
      <c r="AW39">
        <v>11</v>
      </c>
      <c r="AX39">
        <v>1</v>
      </c>
      <c r="AY39" t="s">
        <v>1</v>
      </c>
      <c r="AZ39" t="s">
        <v>2</v>
      </c>
      <c r="BA39">
        <v>0</v>
      </c>
      <c r="BB39" t="s">
        <v>1</v>
      </c>
      <c r="BC39" t="s">
        <v>1</v>
      </c>
      <c r="BD39" t="s">
        <v>1</v>
      </c>
      <c r="BE39">
        <v>5</v>
      </c>
      <c r="BF39" t="s">
        <v>6</v>
      </c>
      <c r="BG39">
        <v>24</v>
      </c>
      <c r="BH39">
        <v>1</v>
      </c>
      <c r="BI39">
        <v>45.4</v>
      </c>
      <c r="BJ39">
        <f t="shared" si="7"/>
        <v>56.75</v>
      </c>
      <c r="BK39">
        <f t="shared" si="13"/>
        <v>0.70937499999999998</v>
      </c>
      <c r="BL39">
        <f t="shared" si="8"/>
        <v>0.70937499999999998</v>
      </c>
      <c r="BM39">
        <v>8</v>
      </c>
      <c r="BN39">
        <v>8</v>
      </c>
      <c r="BO39">
        <v>40</v>
      </c>
      <c r="BP39">
        <v>5</v>
      </c>
      <c r="BQ39">
        <v>4</v>
      </c>
      <c r="BR39">
        <v>1</v>
      </c>
    </row>
    <row r="40" spans="1:70" x14ac:dyDescent="0.25">
      <c r="A40">
        <v>39</v>
      </c>
      <c r="B40" t="s">
        <v>11</v>
      </c>
      <c r="C40" s="1">
        <v>0</v>
      </c>
      <c r="D40" s="5" t="s">
        <v>17</v>
      </c>
      <c r="E40">
        <v>168</v>
      </c>
      <c r="F40" s="3">
        <f t="shared" si="2"/>
        <v>1.68</v>
      </c>
      <c r="G40">
        <v>72</v>
      </c>
      <c r="H40" s="4">
        <f t="shared" si="3"/>
        <v>25.510204081632658</v>
      </c>
      <c r="I40">
        <v>53</v>
      </c>
      <c r="J40" t="s">
        <v>0</v>
      </c>
      <c r="K40" t="s">
        <v>7</v>
      </c>
      <c r="L40" t="s">
        <v>1</v>
      </c>
      <c r="M40" t="s">
        <v>1</v>
      </c>
      <c r="N40" t="s">
        <v>5</v>
      </c>
      <c r="O40" t="s">
        <v>1</v>
      </c>
      <c r="P40" t="s">
        <v>1</v>
      </c>
      <c r="Q40" t="s">
        <v>1</v>
      </c>
      <c r="R40" t="s">
        <v>5</v>
      </c>
      <c r="S40">
        <v>37</v>
      </c>
      <c r="T40">
        <f t="shared" si="12"/>
        <v>0.51388888888888884</v>
      </c>
      <c r="U40">
        <f t="shared" si="4"/>
        <v>37</v>
      </c>
      <c r="V40" s="3">
        <v>0</v>
      </c>
      <c r="Z40">
        <f t="shared" si="5"/>
        <v>37</v>
      </c>
      <c r="AA40">
        <f t="shared" si="6"/>
        <v>0.51388888888888884</v>
      </c>
      <c r="AB40" s="3">
        <v>1</v>
      </c>
      <c r="AC40">
        <v>70</v>
      </c>
      <c r="AD40">
        <v>39</v>
      </c>
      <c r="AE40">
        <v>114</v>
      </c>
      <c r="AF40">
        <v>50</v>
      </c>
      <c r="AG40" t="s">
        <v>1</v>
      </c>
      <c r="AH40">
        <v>0</v>
      </c>
      <c r="AI40">
        <v>0</v>
      </c>
      <c r="AJ40">
        <v>2</v>
      </c>
      <c r="AK40">
        <v>3</v>
      </c>
      <c r="AL40">
        <v>2</v>
      </c>
      <c r="AM40">
        <v>3</v>
      </c>
      <c r="AN40">
        <v>2</v>
      </c>
      <c r="AO40">
        <v>3</v>
      </c>
      <c r="AP40">
        <v>2</v>
      </c>
      <c r="AQ40">
        <v>3</v>
      </c>
      <c r="AR40">
        <v>6</v>
      </c>
      <c r="AS40">
        <v>8</v>
      </c>
      <c r="AT40">
        <v>3</v>
      </c>
      <c r="AU40">
        <v>4</v>
      </c>
      <c r="AV40" t="s">
        <v>6</v>
      </c>
      <c r="AW40">
        <v>1</v>
      </c>
      <c r="AX40">
        <v>1</v>
      </c>
      <c r="AY40" t="s">
        <v>1</v>
      </c>
      <c r="AZ40" t="s">
        <v>2</v>
      </c>
      <c r="BA40">
        <v>0</v>
      </c>
      <c r="BB40" t="s">
        <v>1</v>
      </c>
      <c r="BC40" t="s">
        <v>5</v>
      </c>
      <c r="BD40" t="s">
        <v>1</v>
      </c>
      <c r="BE40">
        <v>2</v>
      </c>
      <c r="BF40" t="s">
        <v>8</v>
      </c>
      <c r="BG40" t="s">
        <v>2</v>
      </c>
      <c r="BH40">
        <v>0</v>
      </c>
      <c r="BI40">
        <v>23.7</v>
      </c>
      <c r="BJ40">
        <f t="shared" si="7"/>
        <v>29.625</v>
      </c>
      <c r="BK40">
        <f t="shared" si="13"/>
        <v>0.41145833333333331</v>
      </c>
      <c r="BL40">
        <f t="shared" si="8"/>
        <v>0.41145833333333331</v>
      </c>
      <c r="BM40">
        <v>3</v>
      </c>
      <c r="BN40">
        <v>3</v>
      </c>
      <c r="BO40">
        <v>0</v>
      </c>
      <c r="BP40">
        <v>4</v>
      </c>
      <c r="BQ40">
        <v>3</v>
      </c>
      <c r="BR40">
        <v>1</v>
      </c>
    </row>
    <row r="41" spans="1:70" x14ac:dyDescent="0.25">
      <c r="A41">
        <v>40</v>
      </c>
      <c r="B41" t="s">
        <v>11</v>
      </c>
      <c r="C41" s="1">
        <v>1</v>
      </c>
      <c r="D41" s="5" t="s">
        <v>18</v>
      </c>
      <c r="E41">
        <v>170</v>
      </c>
      <c r="F41" s="3">
        <f t="shared" si="2"/>
        <v>1.7</v>
      </c>
      <c r="G41">
        <v>72.5</v>
      </c>
      <c r="H41" s="4">
        <f t="shared" si="3"/>
        <v>25.086505190311421</v>
      </c>
      <c r="I41">
        <v>60</v>
      </c>
      <c r="J41" t="s">
        <v>0</v>
      </c>
      <c r="K41" t="s">
        <v>0</v>
      </c>
      <c r="L41" t="s">
        <v>1</v>
      </c>
      <c r="M41" t="s">
        <v>1</v>
      </c>
      <c r="N41" t="s">
        <v>1</v>
      </c>
      <c r="O41" t="s">
        <v>1</v>
      </c>
      <c r="P41" t="s">
        <v>1</v>
      </c>
      <c r="Q41" t="s">
        <v>1</v>
      </c>
      <c r="R41" t="s">
        <v>1</v>
      </c>
      <c r="S41">
        <v>20</v>
      </c>
      <c r="T41">
        <f t="shared" si="12"/>
        <v>0.27586206896551724</v>
      </c>
      <c r="U41">
        <f t="shared" si="4"/>
        <v>20</v>
      </c>
      <c r="V41" s="3">
        <v>1</v>
      </c>
      <c r="W41">
        <v>600</v>
      </c>
      <c r="X41">
        <f t="shared" ref="X41:X46" si="14">W41/G41</f>
        <v>8.2758620689655178</v>
      </c>
      <c r="Y41">
        <f t="shared" si="9"/>
        <v>120</v>
      </c>
      <c r="Z41">
        <f t="shared" si="5"/>
        <v>140</v>
      </c>
      <c r="AA41">
        <f t="shared" si="6"/>
        <v>1.9310344827586208</v>
      </c>
      <c r="AB41" s="3">
        <v>0</v>
      </c>
      <c r="AD41">
        <v>55</v>
      </c>
      <c r="AE41">
        <v>122</v>
      </c>
      <c r="AF41">
        <v>50</v>
      </c>
      <c r="AG41" t="s">
        <v>1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4</v>
      </c>
      <c r="AO41">
        <v>6</v>
      </c>
      <c r="AP41">
        <v>4</v>
      </c>
      <c r="AQ41">
        <v>6</v>
      </c>
      <c r="AR41">
        <v>6</v>
      </c>
      <c r="AS41">
        <v>7</v>
      </c>
      <c r="AT41">
        <v>3</v>
      </c>
      <c r="AU41">
        <v>4</v>
      </c>
      <c r="AV41" t="s">
        <v>6</v>
      </c>
      <c r="AW41">
        <v>1.7</v>
      </c>
      <c r="AX41">
        <v>1</v>
      </c>
      <c r="AY41" t="s">
        <v>1</v>
      </c>
      <c r="AZ41" t="s">
        <v>2</v>
      </c>
      <c r="BA41">
        <v>0</v>
      </c>
      <c r="BB41" t="s">
        <v>1</v>
      </c>
      <c r="BC41" t="s">
        <v>1</v>
      </c>
      <c r="BD41" t="s">
        <v>1</v>
      </c>
      <c r="BE41">
        <v>0</v>
      </c>
      <c r="BF41" t="s">
        <v>6</v>
      </c>
      <c r="BG41">
        <v>23</v>
      </c>
      <c r="BH41">
        <v>1</v>
      </c>
      <c r="BI41">
        <v>15.7</v>
      </c>
      <c r="BJ41">
        <f t="shared" si="7"/>
        <v>19.625</v>
      </c>
      <c r="BK41">
        <f t="shared" si="13"/>
        <v>0.27068965517241378</v>
      </c>
      <c r="BL41">
        <f t="shared" si="8"/>
        <v>0.27068965517241378</v>
      </c>
      <c r="BM41">
        <v>1</v>
      </c>
      <c r="BN41">
        <v>1</v>
      </c>
      <c r="BO41">
        <v>30</v>
      </c>
      <c r="BP41">
        <v>4</v>
      </c>
      <c r="BQ41">
        <v>3</v>
      </c>
      <c r="BR41">
        <v>1</v>
      </c>
    </row>
    <row r="42" spans="1:70" x14ac:dyDescent="0.25">
      <c r="A42">
        <v>41</v>
      </c>
      <c r="B42" t="s">
        <v>11</v>
      </c>
      <c r="C42" s="1">
        <v>0</v>
      </c>
      <c r="D42" s="5" t="s">
        <v>18</v>
      </c>
      <c r="E42">
        <v>179</v>
      </c>
      <c r="F42" s="3">
        <f t="shared" si="2"/>
        <v>1.79</v>
      </c>
      <c r="G42">
        <v>90</v>
      </c>
      <c r="H42" s="4">
        <f t="shared" si="3"/>
        <v>28.089010954714272</v>
      </c>
      <c r="I42">
        <v>55</v>
      </c>
      <c r="J42" t="s">
        <v>0</v>
      </c>
      <c r="K42" t="s">
        <v>7</v>
      </c>
      <c r="L42" t="s">
        <v>1</v>
      </c>
      <c r="M42" t="s">
        <v>5</v>
      </c>
      <c r="N42" t="s">
        <v>1</v>
      </c>
      <c r="O42" t="s">
        <v>1</v>
      </c>
      <c r="P42" t="s">
        <v>1</v>
      </c>
      <c r="Q42" t="s">
        <v>1</v>
      </c>
      <c r="R42" t="s">
        <v>1</v>
      </c>
      <c r="S42">
        <v>15</v>
      </c>
      <c r="T42">
        <f t="shared" si="12"/>
        <v>0.16666666666666666</v>
      </c>
      <c r="U42">
        <f t="shared" si="4"/>
        <v>15</v>
      </c>
      <c r="V42" s="3">
        <v>1</v>
      </c>
      <c r="W42">
        <v>1686</v>
      </c>
      <c r="X42">
        <f t="shared" si="14"/>
        <v>18.733333333333334</v>
      </c>
      <c r="Y42">
        <f t="shared" si="9"/>
        <v>337.20000000000005</v>
      </c>
      <c r="Z42">
        <f t="shared" si="5"/>
        <v>352.20000000000005</v>
      </c>
      <c r="AA42">
        <f t="shared" si="6"/>
        <v>3.913333333333334</v>
      </c>
      <c r="AB42" s="3">
        <v>1</v>
      </c>
      <c r="AC42">
        <v>50</v>
      </c>
      <c r="AD42">
        <v>140</v>
      </c>
      <c r="AE42">
        <v>217</v>
      </c>
      <c r="AF42">
        <v>400</v>
      </c>
      <c r="AG42" t="s">
        <v>1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1</v>
      </c>
      <c r="AN42">
        <v>0</v>
      </c>
      <c r="AO42">
        <v>1</v>
      </c>
      <c r="AP42">
        <v>1</v>
      </c>
      <c r="AQ42">
        <v>2</v>
      </c>
      <c r="AR42">
        <v>1</v>
      </c>
      <c r="AS42">
        <v>2</v>
      </c>
      <c r="AT42">
        <v>2</v>
      </c>
      <c r="AU42">
        <v>3</v>
      </c>
      <c r="AV42" t="s">
        <v>3</v>
      </c>
      <c r="AW42" t="s">
        <v>2</v>
      </c>
      <c r="AX42">
        <v>0</v>
      </c>
      <c r="AY42" t="s">
        <v>1</v>
      </c>
      <c r="AZ42" t="s">
        <v>2</v>
      </c>
      <c r="BA42">
        <v>0</v>
      </c>
      <c r="BB42" t="s">
        <v>1</v>
      </c>
      <c r="BC42" t="s">
        <v>1</v>
      </c>
      <c r="BD42" t="s">
        <v>5</v>
      </c>
      <c r="BE42">
        <v>5</v>
      </c>
      <c r="BF42" t="s">
        <v>6</v>
      </c>
      <c r="BG42">
        <v>23</v>
      </c>
      <c r="BH42">
        <v>1</v>
      </c>
      <c r="BI42">
        <v>14.8</v>
      </c>
      <c r="BJ42">
        <f t="shared" si="7"/>
        <v>18.5</v>
      </c>
      <c r="BK42">
        <f t="shared" si="13"/>
        <v>0.20555555555555555</v>
      </c>
      <c r="BL42">
        <f t="shared" si="8"/>
        <v>0.20555555555555555</v>
      </c>
      <c r="BM42">
        <v>0</v>
      </c>
      <c r="BN42">
        <v>0</v>
      </c>
      <c r="BO42">
        <v>5</v>
      </c>
      <c r="BP42">
        <v>5</v>
      </c>
      <c r="BQ42">
        <v>4</v>
      </c>
      <c r="BR42">
        <v>1</v>
      </c>
    </row>
    <row r="43" spans="1:70" x14ac:dyDescent="0.25">
      <c r="A43">
        <v>42</v>
      </c>
      <c r="B43" t="s">
        <v>10</v>
      </c>
      <c r="C43" s="1">
        <v>0</v>
      </c>
      <c r="D43" s="5" t="s">
        <v>18</v>
      </c>
      <c r="E43">
        <v>175</v>
      </c>
      <c r="F43" s="3">
        <f t="shared" si="2"/>
        <v>1.75</v>
      </c>
      <c r="G43">
        <v>65</v>
      </c>
      <c r="H43" s="4">
        <f t="shared" si="3"/>
        <v>21.224489795918366</v>
      </c>
      <c r="I43">
        <v>67</v>
      </c>
      <c r="J43" t="s">
        <v>0</v>
      </c>
      <c r="K43" t="s">
        <v>0</v>
      </c>
      <c r="L43" t="s">
        <v>1</v>
      </c>
      <c r="M43" t="s">
        <v>1</v>
      </c>
      <c r="N43" t="s">
        <v>1</v>
      </c>
      <c r="O43" t="s">
        <v>1</v>
      </c>
      <c r="P43" t="s">
        <v>1</v>
      </c>
      <c r="Q43" t="s">
        <v>1</v>
      </c>
      <c r="R43" t="s">
        <v>1</v>
      </c>
      <c r="S43">
        <v>20</v>
      </c>
      <c r="T43">
        <f t="shared" si="12"/>
        <v>0.30769230769230771</v>
      </c>
      <c r="U43">
        <f t="shared" si="4"/>
        <v>20</v>
      </c>
      <c r="V43" s="3">
        <v>1</v>
      </c>
      <c r="W43">
        <v>800</v>
      </c>
      <c r="X43">
        <f t="shared" si="14"/>
        <v>12.307692307692308</v>
      </c>
      <c r="Y43">
        <f t="shared" si="9"/>
        <v>160</v>
      </c>
      <c r="Z43">
        <f t="shared" si="5"/>
        <v>180</v>
      </c>
      <c r="AA43">
        <f t="shared" si="6"/>
        <v>2.7692307692307692</v>
      </c>
      <c r="AB43" s="3">
        <v>0</v>
      </c>
      <c r="AD43">
        <v>91</v>
      </c>
      <c r="AE43">
        <v>169</v>
      </c>
      <c r="AF43">
        <v>50</v>
      </c>
      <c r="AG43" t="s">
        <v>1</v>
      </c>
      <c r="AH43">
        <v>0</v>
      </c>
      <c r="AI43">
        <v>0</v>
      </c>
      <c r="AJ43">
        <v>2</v>
      </c>
      <c r="AK43">
        <v>3</v>
      </c>
      <c r="AL43">
        <v>2</v>
      </c>
      <c r="AM43">
        <v>3</v>
      </c>
      <c r="AN43">
        <v>2</v>
      </c>
      <c r="AO43">
        <v>3</v>
      </c>
      <c r="AP43">
        <v>2</v>
      </c>
      <c r="AQ43">
        <v>3</v>
      </c>
      <c r="AR43">
        <v>2</v>
      </c>
      <c r="AS43">
        <v>2</v>
      </c>
      <c r="AT43">
        <v>2</v>
      </c>
      <c r="AU43">
        <v>2</v>
      </c>
      <c r="AV43" t="s">
        <v>6</v>
      </c>
      <c r="AW43">
        <v>19</v>
      </c>
      <c r="AX43">
        <v>1</v>
      </c>
      <c r="AY43" t="s">
        <v>1</v>
      </c>
      <c r="AZ43" t="s">
        <v>2</v>
      </c>
      <c r="BA43">
        <v>0</v>
      </c>
      <c r="BB43" t="s">
        <v>1</v>
      </c>
      <c r="BC43" t="s">
        <v>1</v>
      </c>
      <c r="BD43" t="s">
        <v>1</v>
      </c>
      <c r="BE43">
        <v>5</v>
      </c>
      <c r="BF43" t="s">
        <v>8</v>
      </c>
      <c r="BG43" t="s">
        <v>2</v>
      </c>
      <c r="BH43">
        <v>0</v>
      </c>
      <c r="BI43">
        <v>24.3</v>
      </c>
      <c r="BJ43">
        <f t="shared" si="7"/>
        <v>30.375</v>
      </c>
      <c r="BK43">
        <f t="shared" si="13"/>
        <v>0.46730769230769231</v>
      </c>
      <c r="BL43">
        <f t="shared" si="8"/>
        <v>0.46730769230769231</v>
      </c>
      <c r="BM43">
        <v>2</v>
      </c>
      <c r="BN43">
        <v>2</v>
      </c>
      <c r="BO43">
        <v>480</v>
      </c>
      <c r="BP43">
        <v>7</v>
      </c>
      <c r="BQ43">
        <v>4</v>
      </c>
      <c r="BR43">
        <v>1</v>
      </c>
    </row>
    <row r="44" spans="1:70" x14ac:dyDescent="0.25">
      <c r="A44">
        <v>43</v>
      </c>
      <c r="B44" t="s">
        <v>10</v>
      </c>
      <c r="C44" s="1">
        <v>1</v>
      </c>
      <c r="D44" s="5" t="s">
        <v>18</v>
      </c>
      <c r="E44">
        <v>178</v>
      </c>
      <c r="F44" s="3">
        <f t="shared" si="2"/>
        <v>1.78</v>
      </c>
      <c r="G44">
        <v>70</v>
      </c>
      <c r="H44" s="4">
        <f t="shared" si="3"/>
        <v>22.093170054286073</v>
      </c>
      <c r="I44">
        <v>47</v>
      </c>
      <c r="J44" t="s">
        <v>0</v>
      </c>
      <c r="K44" t="s">
        <v>7</v>
      </c>
      <c r="L44" t="s">
        <v>1</v>
      </c>
      <c r="M44" t="s">
        <v>1</v>
      </c>
      <c r="N44" t="s">
        <v>1</v>
      </c>
      <c r="O44" t="s">
        <v>1</v>
      </c>
      <c r="P44" t="s">
        <v>5</v>
      </c>
      <c r="Q44" t="s">
        <v>1</v>
      </c>
      <c r="R44" t="s">
        <v>1</v>
      </c>
      <c r="S44">
        <v>25</v>
      </c>
      <c r="T44">
        <f t="shared" si="12"/>
        <v>0.35714285714285715</v>
      </c>
      <c r="U44">
        <f t="shared" si="4"/>
        <v>25</v>
      </c>
      <c r="V44" s="3">
        <v>1</v>
      </c>
      <c r="W44">
        <v>818</v>
      </c>
      <c r="X44">
        <f t="shared" si="14"/>
        <v>11.685714285714285</v>
      </c>
      <c r="Y44">
        <f t="shared" si="9"/>
        <v>163.60000000000002</v>
      </c>
      <c r="Z44">
        <f t="shared" si="5"/>
        <v>188.60000000000002</v>
      </c>
      <c r="AA44">
        <f t="shared" si="6"/>
        <v>2.6942857142857144</v>
      </c>
      <c r="AB44" s="3">
        <v>0</v>
      </c>
      <c r="AD44">
        <v>123</v>
      </c>
      <c r="AE44">
        <v>165</v>
      </c>
      <c r="AF44">
        <v>50</v>
      </c>
      <c r="AG44" t="s">
        <v>1</v>
      </c>
      <c r="AH44">
        <v>3</v>
      </c>
      <c r="AI44">
        <v>5</v>
      </c>
      <c r="AJ44">
        <v>6</v>
      </c>
      <c r="AK44">
        <v>8</v>
      </c>
      <c r="AL44">
        <v>5</v>
      </c>
      <c r="AM44">
        <v>6</v>
      </c>
      <c r="AN44">
        <v>4</v>
      </c>
      <c r="AO44">
        <v>5</v>
      </c>
      <c r="AP44">
        <v>4</v>
      </c>
      <c r="AQ44">
        <v>5</v>
      </c>
      <c r="AR44">
        <v>5</v>
      </c>
      <c r="AS44">
        <v>6</v>
      </c>
      <c r="AT44">
        <v>5</v>
      </c>
      <c r="AU44">
        <v>7</v>
      </c>
      <c r="AV44" t="s">
        <v>6</v>
      </c>
      <c r="AW44">
        <v>1</v>
      </c>
      <c r="AX44">
        <v>1</v>
      </c>
      <c r="AY44" t="s">
        <v>5</v>
      </c>
      <c r="AZ44">
        <v>30.5</v>
      </c>
      <c r="BA44">
        <v>1</v>
      </c>
      <c r="BB44">
        <v>1</v>
      </c>
      <c r="BC44" t="s">
        <v>1</v>
      </c>
      <c r="BD44" t="s">
        <v>1</v>
      </c>
      <c r="BE44">
        <v>0</v>
      </c>
      <c r="BF44" t="s">
        <v>6</v>
      </c>
      <c r="BG44">
        <v>19</v>
      </c>
      <c r="BH44">
        <v>1</v>
      </c>
      <c r="BI44">
        <v>100</v>
      </c>
      <c r="BJ44">
        <f t="shared" si="7"/>
        <v>125</v>
      </c>
      <c r="BK44">
        <f t="shared" si="13"/>
        <v>1.7857142857142858</v>
      </c>
      <c r="BL44">
        <f t="shared" si="8"/>
        <v>1.7857142857142858</v>
      </c>
      <c r="BM44">
        <v>23</v>
      </c>
      <c r="BN44">
        <v>22</v>
      </c>
      <c r="BO44">
        <v>40</v>
      </c>
      <c r="BP44">
        <v>7</v>
      </c>
      <c r="BQ44">
        <v>3</v>
      </c>
      <c r="BR44">
        <v>1</v>
      </c>
    </row>
    <row r="45" spans="1:70" x14ac:dyDescent="0.25">
      <c r="A45">
        <v>44</v>
      </c>
      <c r="B45" t="s">
        <v>11</v>
      </c>
      <c r="C45" s="1">
        <v>0</v>
      </c>
      <c r="D45" s="5" t="s">
        <v>17</v>
      </c>
      <c r="E45">
        <v>164</v>
      </c>
      <c r="F45" s="3">
        <f t="shared" si="2"/>
        <v>1.64</v>
      </c>
      <c r="G45">
        <v>51</v>
      </c>
      <c r="H45" s="4">
        <f t="shared" si="3"/>
        <v>18.961927424152293</v>
      </c>
      <c r="I45">
        <v>35</v>
      </c>
      <c r="J45" t="s">
        <v>0</v>
      </c>
      <c r="K45" t="s">
        <v>0</v>
      </c>
      <c r="L45" t="s">
        <v>1</v>
      </c>
      <c r="M45" t="s">
        <v>1</v>
      </c>
      <c r="N45" t="s">
        <v>1</v>
      </c>
      <c r="O45" t="s">
        <v>1</v>
      </c>
      <c r="P45" t="s">
        <v>1</v>
      </c>
      <c r="Q45" t="s">
        <v>1</v>
      </c>
      <c r="R45" t="s">
        <v>5</v>
      </c>
      <c r="S45">
        <v>5</v>
      </c>
      <c r="T45">
        <f t="shared" si="12"/>
        <v>9.8039215686274508E-2</v>
      </c>
      <c r="U45">
        <f t="shared" si="4"/>
        <v>5</v>
      </c>
      <c r="V45" s="3">
        <v>1</v>
      </c>
      <c r="W45">
        <v>500</v>
      </c>
      <c r="X45">
        <f t="shared" si="14"/>
        <v>9.8039215686274517</v>
      </c>
      <c r="Y45">
        <f t="shared" si="9"/>
        <v>100</v>
      </c>
      <c r="Z45">
        <f t="shared" si="5"/>
        <v>105</v>
      </c>
      <c r="AA45">
        <f t="shared" si="6"/>
        <v>2.0588235294117645</v>
      </c>
      <c r="AB45" s="3">
        <v>0</v>
      </c>
      <c r="AD45">
        <v>56</v>
      </c>
      <c r="AE45">
        <v>111</v>
      </c>
      <c r="AF45">
        <v>50</v>
      </c>
      <c r="AG45" t="s">
        <v>1</v>
      </c>
      <c r="AH45">
        <v>0</v>
      </c>
      <c r="AI45">
        <v>0</v>
      </c>
      <c r="AJ45">
        <v>0</v>
      </c>
      <c r="AK45">
        <v>1</v>
      </c>
      <c r="AL45">
        <v>0</v>
      </c>
      <c r="AM45">
        <v>1</v>
      </c>
      <c r="AN45">
        <v>0</v>
      </c>
      <c r="AO45">
        <v>2</v>
      </c>
      <c r="AP45">
        <v>0</v>
      </c>
      <c r="AQ45">
        <v>1</v>
      </c>
      <c r="AR45">
        <v>0</v>
      </c>
      <c r="AS45">
        <v>1</v>
      </c>
      <c r="AT45">
        <v>0</v>
      </c>
      <c r="AU45">
        <v>1</v>
      </c>
      <c r="AV45" t="s">
        <v>3</v>
      </c>
      <c r="AW45" t="s">
        <v>2</v>
      </c>
      <c r="AX45">
        <v>0</v>
      </c>
      <c r="AY45" t="s">
        <v>1</v>
      </c>
      <c r="AZ45" t="s">
        <v>2</v>
      </c>
      <c r="BA45">
        <v>0</v>
      </c>
      <c r="BB45" t="s">
        <v>1</v>
      </c>
      <c r="BC45" t="s">
        <v>5</v>
      </c>
      <c r="BD45" t="s">
        <v>5</v>
      </c>
      <c r="BE45">
        <v>0</v>
      </c>
      <c r="BF45" t="s">
        <v>6</v>
      </c>
      <c r="BG45">
        <v>23</v>
      </c>
      <c r="BH45">
        <v>1</v>
      </c>
      <c r="BI45">
        <v>18.600000000000001</v>
      </c>
      <c r="BJ45">
        <f t="shared" si="7"/>
        <v>23.25</v>
      </c>
      <c r="BK45">
        <f t="shared" si="13"/>
        <v>0.45588235294117646</v>
      </c>
      <c r="BL45">
        <f t="shared" si="8"/>
        <v>0.45588235294117646</v>
      </c>
      <c r="BM45">
        <v>1</v>
      </c>
      <c r="BN45">
        <v>1</v>
      </c>
      <c r="BO45">
        <v>0</v>
      </c>
      <c r="BP45">
        <v>7</v>
      </c>
      <c r="BQ45">
        <v>4</v>
      </c>
      <c r="BR45">
        <v>1</v>
      </c>
    </row>
    <row r="46" spans="1:70" x14ac:dyDescent="0.25">
      <c r="A46">
        <v>45</v>
      </c>
      <c r="B46" t="s">
        <v>10</v>
      </c>
      <c r="C46" s="1">
        <v>1</v>
      </c>
      <c r="D46" s="5" t="s">
        <v>18</v>
      </c>
      <c r="E46">
        <v>160</v>
      </c>
      <c r="F46" s="3">
        <f t="shared" si="2"/>
        <v>1.6</v>
      </c>
      <c r="G46">
        <v>67</v>
      </c>
      <c r="H46" s="4">
        <f t="shared" si="3"/>
        <v>26.171874999999996</v>
      </c>
      <c r="I46">
        <v>62</v>
      </c>
      <c r="J46" t="s">
        <v>0</v>
      </c>
      <c r="K46" t="s">
        <v>7</v>
      </c>
      <c r="L46" t="s">
        <v>1</v>
      </c>
      <c r="M46" t="s">
        <v>1</v>
      </c>
      <c r="N46" t="s">
        <v>5</v>
      </c>
      <c r="O46" t="s">
        <v>1</v>
      </c>
      <c r="P46" t="s">
        <v>5</v>
      </c>
      <c r="Q46" t="s">
        <v>1</v>
      </c>
      <c r="R46" t="s">
        <v>1</v>
      </c>
      <c r="S46">
        <v>10</v>
      </c>
      <c r="T46">
        <f t="shared" si="12"/>
        <v>0.14925373134328357</v>
      </c>
      <c r="U46">
        <f t="shared" si="4"/>
        <v>10</v>
      </c>
      <c r="V46" s="3">
        <v>1</v>
      </c>
      <c r="W46">
        <v>923</v>
      </c>
      <c r="X46">
        <f t="shared" si="14"/>
        <v>13.776119402985074</v>
      </c>
      <c r="Y46">
        <f t="shared" si="9"/>
        <v>184.60000000000002</v>
      </c>
      <c r="Z46">
        <f t="shared" si="5"/>
        <v>194.60000000000002</v>
      </c>
      <c r="AA46">
        <f t="shared" si="6"/>
        <v>2.9044776119402989</v>
      </c>
      <c r="AB46" s="3">
        <v>0</v>
      </c>
      <c r="AD46">
        <v>104</v>
      </c>
      <c r="AE46">
        <v>172</v>
      </c>
      <c r="AF46">
        <v>50</v>
      </c>
      <c r="AG46" t="s">
        <v>1</v>
      </c>
      <c r="AH46">
        <v>1</v>
      </c>
      <c r="AI46">
        <v>2</v>
      </c>
      <c r="AJ46">
        <v>1</v>
      </c>
      <c r="AK46">
        <v>2</v>
      </c>
      <c r="AL46">
        <v>3</v>
      </c>
      <c r="AM46">
        <v>4</v>
      </c>
      <c r="AN46">
        <v>3</v>
      </c>
      <c r="AO46">
        <v>4</v>
      </c>
      <c r="AP46">
        <v>3</v>
      </c>
      <c r="AQ46">
        <v>5</v>
      </c>
      <c r="AR46">
        <v>2</v>
      </c>
      <c r="AS46">
        <v>4</v>
      </c>
      <c r="AT46">
        <v>2</v>
      </c>
      <c r="AU46">
        <v>5</v>
      </c>
      <c r="AV46" t="s">
        <v>6</v>
      </c>
      <c r="AW46">
        <v>5.5</v>
      </c>
      <c r="AX46">
        <v>1</v>
      </c>
      <c r="AY46" t="s">
        <v>1</v>
      </c>
      <c r="AZ46" t="s">
        <v>2</v>
      </c>
      <c r="BA46">
        <v>0</v>
      </c>
      <c r="BB46" t="s">
        <v>1</v>
      </c>
      <c r="BC46" t="s">
        <v>1</v>
      </c>
      <c r="BD46" t="s">
        <v>1</v>
      </c>
      <c r="BE46">
        <v>3</v>
      </c>
      <c r="BF46" t="s">
        <v>6</v>
      </c>
      <c r="BG46">
        <v>11.5</v>
      </c>
      <c r="BH46">
        <v>1</v>
      </c>
      <c r="BI46">
        <v>69</v>
      </c>
      <c r="BJ46">
        <f t="shared" si="7"/>
        <v>86.25</v>
      </c>
      <c r="BK46">
        <f t="shared" si="13"/>
        <v>1.2873134328358209</v>
      </c>
      <c r="BL46">
        <f t="shared" si="8"/>
        <v>1.2873134328358209</v>
      </c>
      <c r="BM46">
        <v>20</v>
      </c>
      <c r="BN46">
        <v>13</v>
      </c>
      <c r="BO46">
        <v>100</v>
      </c>
      <c r="BP46">
        <v>7</v>
      </c>
      <c r="BQ46">
        <v>4</v>
      </c>
      <c r="BR46">
        <v>1</v>
      </c>
    </row>
    <row r="47" spans="1:70" x14ac:dyDescent="0.25">
      <c r="A47">
        <v>46</v>
      </c>
      <c r="B47" t="s">
        <v>10</v>
      </c>
      <c r="C47" s="1">
        <v>0</v>
      </c>
      <c r="D47" s="5" t="s">
        <v>17</v>
      </c>
      <c r="E47">
        <v>160</v>
      </c>
      <c r="F47" s="3">
        <f t="shared" si="2"/>
        <v>1.6</v>
      </c>
      <c r="G47">
        <v>59</v>
      </c>
      <c r="H47" s="4">
        <f t="shared" si="3"/>
        <v>23.046874999999996</v>
      </c>
      <c r="I47">
        <v>52</v>
      </c>
      <c r="J47" t="s">
        <v>0</v>
      </c>
      <c r="K47" t="s">
        <v>0</v>
      </c>
      <c r="L47" t="s">
        <v>1</v>
      </c>
      <c r="M47" t="s">
        <v>1</v>
      </c>
      <c r="N47" t="s">
        <v>1</v>
      </c>
      <c r="O47" t="s">
        <v>1</v>
      </c>
      <c r="P47" t="s">
        <v>1</v>
      </c>
      <c r="Q47" t="s">
        <v>1</v>
      </c>
      <c r="R47" t="s">
        <v>5</v>
      </c>
      <c r="S47">
        <v>35.299999999999997</v>
      </c>
      <c r="T47">
        <f t="shared" si="12"/>
        <v>0.59830508474576272</v>
      </c>
      <c r="U47">
        <f t="shared" si="4"/>
        <v>35.299999999999997</v>
      </c>
      <c r="V47" s="3">
        <v>0</v>
      </c>
      <c r="Z47">
        <f t="shared" si="5"/>
        <v>35.299999999999997</v>
      </c>
      <c r="AA47">
        <f t="shared" si="6"/>
        <v>0.59830508474576272</v>
      </c>
      <c r="AB47" s="3">
        <v>0</v>
      </c>
      <c r="AD47">
        <v>56</v>
      </c>
      <c r="AE47">
        <v>117</v>
      </c>
      <c r="AF47">
        <v>50</v>
      </c>
      <c r="AG47" t="s">
        <v>1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1</v>
      </c>
      <c r="AP47">
        <v>0</v>
      </c>
      <c r="AQ47">
        <v>1</v>
      </c>
      <c r="AR47">
        <v>0</v>
      </c>
      <c r="AS47">
        <v>1</v>
      </c>
      <c r="AT47">
        <v>1</v>
      </c>
      <c r="AU47">
        <v>2</v>
      </c>
      <c r="AV47" t="s">
        <v>6</v>
      </c>
      <c r="AW47">
        <v>12</v>
      </c>
      <c r="AX47">
        <v>1</v>
      </c>
      <c r="AY47" t="s">
        <v>5</v>
      </c>
      <c r="AZ47">
        <v>23.5</v>
      </c>
      <c r="BA47">
        <v>1</v>
      </c>
      <c r="BB47">
        <v>1</v>
      </c>
      <c r="BC47" t="s">
        <v>1</v>
      </c>
      <c r="BD47" t="s">
        <v>1</v>
      </c>
      <c r="BE47">
        <v>8</v>
      </c>
      <c r="BF47" t="s">
        <v>8</v>
      </c>
      <c r="BG47" t="s">
        <v>13</v>
      </c>
      <c r="BH47">
        <v>0</v>
      </c>
      <c r="BI47">
        <v>44</v>
      </c>
      <c r="BJ47">
        <f t="shared" si="7"/>
        <v>55</v>
      </c>
      <c r="BK47">
        <f t="shared" si="13"/>
        <v>0.93220338983050843</v>
      </c>
      <c r="BL47">
        <f t="shared" si="8"/>
        <v>0.93220338983050843</v>
      </c>
      <c r="BM47">
        <v>10</v>
      </c>
      <c r="BN47">
        <v>8</v>
      </c>
      <c r="BO47">
        <v>0</v>
      </c>
      <c r="BP47">
        <v>9</v>
      </c>
      <c r="BQ47">
        <v>7</v>
      </c>
      <c r="BR47">
        <v>1</v>
      </c>
    </row>
    <row r="48" spans="1:70" x14ac:dyDescent="0.25">
      <c r="A48">
        <v>47</v>
      </c>
      <c r="B48" t="s">
        <v>10</v>
      </c>
      <c r="C48" s="1">
        <v>1</v>
      </c>
      <c r="D48" s="5" t="s">
        <v>18</v>
      </c>
      <c r="E48">
        <v>175</v>
      </c>
      <c r="F48" s="3">
        <f t="shared" si="2"/>
        <v>1.75</v>
      </c>
      <c r="G48">
        <v>102</v>
      </c>
      <c r="H48" s="4">
        <f t="shared" si="3"/>
        <v>33.306122448979593</v>
      </c>
      <c r="I48">
        <v>40</v>
      </c>
      <c r="J48" t="s">
        <v>0</v>
      </c>
      <c r="K48" t="s">
        <v>0</v>
      </c>
      <c r="L48" t="s">
        <v>1</v>
      </c>
      <c r="M48" t="s">
        <v>1</v>
      </c>
      <c r="N48" t="s">
        <v>1</v>
      </c>
      <c r="O48" t="s">
        <v>1</v>
      </c>
      <c r="P48" t="s">
        <v>1</v>
      </c>
      <c r="Q48" t="s">
        <v>1</v>
      </c>
      <c r="R48" t="s">
        <v>1</v>
      </c>
      <c r="S48">
        <v>50</v>
      </c>
      <c r="T48">
        <f t="shared" si="12"/>
        <v>0.49019607843137253</v>
      </c>
      <c r="U48">
        <f t="shared" si="4"/>
        <v>50</v>
      </c>
      <c r="V48" s="3">
        <v>1</v>
      </c>
      <c r="W48">
        <v>350</v>
      </c>
      <c r="X48">
        <f t="shared" ref="X48:X55" si="15">W48/G48</f>
        <v>3.4313725490196076</v>
      </c>
      <c r="Y48">
        <f t="shared" si="9"/>
        <v>70</v>
      </c>
      <c r="Z48">
        <f t="shared" si="5"/>
        <v>120</v>
      </c>
      <c r="AA48">
        <f t="shared" si="6"/>
        <v>1.1764705882352942</v>
      </c>
      <c r="AB48" s="3">
        <v>0</v>
      </c>
      <c r="AD48">
        <v>150</v>
      </c>
      <c r="AE48">
        <v>206</v>
      </c>
      <c r="AF48">
        <v>200</v>
      </c>
      <c r="AG48" t="s">
        <v>1</v>
      </c>
      <c r="AH48">
        <v>0</v>
      </c>
      <c r="AI48">
        <v>0</v>
      </c>
      <c r="AJ48">
        <v>1</v>
      </c>
      <c r="AK48">
        <v>2</v>
      </c>
      <c r="AL48">
        <v>1</v>
      </c>
      <c r="AM48">
        <v>2</v>
      </c>
      <c r="AN48">
        <v>2</v>
      </c>
      <c r="AO48">
        <v>3</v>
      </c>
      <c r="AP48">
        <v>2</v>
      </c>
      <c r="AQ48">
        <v>3</v>
      </c>
      <c r="AR48">
        <v>5</v>
      </c>
      <c r="AS48">
        <v>7</v>
      </c>
      <c r="AT48">
        <v>3</v>
      </c>
      <c r="AU48">
        <v>4</v>
      </c>
      <c r="AV48" t="s">
        <v>6</v>
      </c>
      <c r="AW48">
        <v>15.3</v>
      </c>
      <c r="AX48">
        <v>1</v>
      </c>
      <c r="AY48" t="s">
        <v>5</v>
      </c>
      <c r="AZ48">
        <v>48</v>
      </c>
      <c r="BA48">
        <v>1</v>
      </c>
      <c r="BB48">
        <v>1</v>
      </c>
      <c r="BC48" t="s">
        <v>1</v>
      </c>
      <c r="BD48" t="s">
        <v>1</v>
      </c>
      <c r="BE48">
        <v>8</v>
      </c>
      <c r="BF48" t="s">
        <v>6</v>
      </c>
      <c r="BG48">
        <v>21.3</v>
      </c>
      <c r="BH48">
        <v>1</v>
      </c>
      <c r="BI48">
        <v>93.9</v>
      </c>
      <c r="BJ48">
        <f t="shared" si="7"/>
        <v>117.375</v>
      </c>
      <c r="BK48">
        <f t="shared" si="13"/>
        <v>1.150735294117647</v>
      </c>
      <c r="BL48">
        <f t="shared" si="8"/>
        <v>1.150735294117647</v>
      </c>
      <c r="BM48">
        <v>21</v>
      </c>
      <c r="BN48">
        <v>19</v>
      </c>
      <c r="BO48">
        <v>80</v>
      </c>
      <c r="BP48">
        <v>6</v>
      </c>
      <c r="BQ48">
        <v>5</v>
      </c>
      <c r="BR48">
        <v>1</v>
      </c>
    </row>
    <row r="49" spans="1:70" x14ac:dyDescent="0.25">
      <c r="A49">
        <v>48</v>
      </c>
      <c r="B49" t="s">
        <v>11</v>
      </c>
      <c r="C49" s="1">
        <v>1</v>
      </c>
      <c r="D49" s="5" t="s">
        <v>17</v>
      </c>
      <c r="E49">
        <v>160</v>
      </c>
      <c r="F49" s="3">
        <f t="shared" si="2"/>
        <v>1.6</v>
      </c>
      <c r="G49">
        <v>50</v>
      </c>
      <c r="H49" s="4">
        <f t="shared" si="3"/>
        <v>19.531249999999996</v>
      </c>
      <c r="I49">
        <v>33</v>
      </c>
      <c r="J49" t="s">
        <v>0</v>
      </c>
      <c r="K49" t="s">
        <v>0</v>
      </c>
      <c r="L49" t="s">
        <v>1</v>
      </c>
      <c r="M49" t="s">
        <v>1</v>
      </c>
      <c r="N49" t="s">
        <v>1</v>
      </c>
      <c r="O49" t="s">
        <v>1</v>
      </c>
      <c r="P49" t="s">
        <v>1</v>
      </c>
      <c r="Q49" t="s">
        <v>1</v>
      </c>
      <c r="R49" t="s">
        <v>5</v>
      </c>
      <c r="S49">
        <v>30</v>
      </c>
      <c r="T49">
        <f t="shared" si="12"/>
        <v>0.6</v>
      </c>
      <c r="U49">
        <f t="shared" si="4"/>
        <v>30</v>
      </c>
      <c r="V49" s="3">
        <v>1</v>
      </c>
      <c r="W49">
        <v>140</v>
      </c>
      <c r="X49">
        <f t="shared" si="15"/>
        <v>2.8</v>
      </c>
      <c r="Y49">
        <f t="shared" si="9"/>
        <v>28</v>
      </c>
      <c r="Z49">
        <f t="shared" si="5"/>
        <v>58</v>
      </c>
      <c r="AA49">
        <f t="shared" si="6"/>
        <v>1.1599999999999999</v>
      </c>
      <c r="AB49" s="3">
        <v>0</v>
      </c>
      <c r="AD49">
        <v>64</v>
      </c>
      <c r="AE49">
        <v>137</v>
      </c>
      <c r="AF49">
        <v>50</v>
      </c>
      <c r="AG49" t="s">
        <v>1</v>
      </c>
      <c r="AH49">
        <v>3</v>
      </c>
      <c r="AI49">
        <v>4</v>
      </c>
      <c r="AJ49">
        <v>4</v>
      </c>
      <c r="AK49">
        <v>6</v>
      </c>
      <c r="AL49">
        <v>4</v>
      </c>
      <c r="AM49">
        <v>5</v>
      </c>
      <c r="AN49">
        <v>3</v>
      </c>
      <c r="AO49">
        <v>4</v>
      </c>
      <c r="AP49">
        <v>5</v>
      </c>
      <c r="AQ49">
        <v>6</v>
      </c>
      <c r="AR49">
        <v>6</v>
      </c>
      <c r="AS49">
        <v>7</v>
      </c>
      <c r="AT49">
        <v>3</v>
      </c>
      <c r="AU49">
        <v>6</v>
      </c>
      <c r="AV49" t="s">
        <v>6</v>
      </c>
      <c r="AW49">
        <v>1</v>
      </c>
      <c r="AX49">
        <v>1</v>
      </c>
      <c r="AY49" t="s">
        <v>1</v>
      </c>
      <c r="AZ49" t="s">
        <v>2</v>
      </c>
      <c r="BA49">
        <v>0</v>
      </c>
      <c r="BB49" t="s">
        <v>1</v>
      </c>
      <c r="BC49" t="s">
        <v>5</v>
      </c>
      <c r="BD49" t="s">
        <v>5</v>
      </c>
      <c r="BE49">
        <v>7</v>
      </c>
      <c r="BF49" t="s">
        <v>6</v>
      </c>
      <c r="BG49">
        <v>17.600000000000001</v>
      </c>
      <c r="BH49">
        <v>1</v>
      </c>
      <c r="BI49">
        <v>63.4</v>
      </c>
      <c r="BJ49">
        <f t="shared" si="7"/>
        <v>79.25</v>
      </c>
      <c r="BK49">
        <f t="shared" si="13"/>
        <v>1.585</v>
      </c>
      <c r="BL49">
        <f t="shared" si="8"/>
        <v>1.585</v>
      </c>
      <c r="BM49">
        <v>23</v>
      </c>
      <c r="BN49">
        <v>12</v>
      </c>
      <c r="BO49">
        <v>20</v>
      </c>
      <c r="BP49">
        <v>4</v>
      </c>
      <c r="BQ49">
        <v>3</v>
      </c>
      <c r="BR49">
        <v>1</v>
      </c>
    </row>
    <row r="50" spans="1:70" x14ac:dyDescent="0.25">
      <c r="A50">
        <v>49</v>
      </c>
      <c r="B50" t="s">
        <v>11</v>
      </c>
      <c r="C50" s="1">
        <v>0</v>
      </c>
      <c r="D50" s="5" t="s">
        <v>18</v>
      </c>
      <c r="E50">
        <v>175</v>
      </c>
      <c r="F50" s="3">
        <f t="shared" si="2"/>
        <v>1.75</v>
      </c>
      <c r="G50">
        <v>90</v>
      </c>
      <c r="H50" s="4">
        <f t="shared" si="3"/>
        <v>29.387755102040817</v>
      </c>
      <c r="I50">
        <v>38</v>
      </c>
      <c r="J50" t="s">
        <v>0</v>
      </c>
      <c r="K50" t="s">
        <v>7</v>
      </c>
      <c r="L50" t="s">
        <v>1</v>
      </c>
      <c r="M50" t="s">
        <v>1</v>
      </c>
      <c r="N50" t="s">
        <v>5</v>
      </c>
      <c r="O50" t="s">
        <v>1</v>
      </c>
      <c r="P50" t="s">
        <v>1</v>
      </c>
      <c r="Q50" t="s">
        <v>1</v>
      </c>
      <c r="R50" t="s">
        <v>1</v>
      </c>
      <c r="S50">
        <v>35</v>
      </c>
      <c r="T50">
        <f t="shared" si="12"/>
        <v>0.3888888888888889</v>
      </c>
      <c r="U50">
        <f t="shared" si="4"/>
        <v>35</v>
      </c>
      <c r="V50" s="3">
        <v>1</v>
      </c>
      <c r="W50">
        <v>1030</v>
      </c>
      <c r="X50">
        <f t="shared" si="15"/>
        <v>11.444444444444445</v>
      </c>
      <c r="Y50">
        <f t="shared" si="9"/>
        <v>206</v>
      </c>
      <c r="Z50">
        <f t="shared" si="5"/>
        <v>241</v>
      </c>
      <c r="AA50">
        <f t="shared" si="6"/>
        <v>2.6777777777777776</v>
      </c>
      <c r="AB50" s="3">
        <v>0</v>
      </c>
      <c r="AD50">
        <v>117</v>
      </c>
      <c r="AE50">
        <v>166</v>
      </c>
      <c r="AF50">
        <v>50</v>
      </c>
      <c r="AG50" t="s">
        <v>1</v>
      </c>
      <c r="AH50">
        <v>0</v>
      </c>
      <c r="AI50">
        <v>0</v>
      </c>
      <c r="AJ50">
        <v>0</v>
      </c>
      <c r="AK50">
        <v>1</v>
      </c>
      <c r="AL50">
        <v>2</v>
      </c>
      <c r="AM50">
        <v>3</v>
      </c>
      <c r="AN50">
        <v>5</v>
      </c>
      <c r="AO50">
        <v>6</v>
      </c>
      <c r="AP50">
        <v>6</v>
      </c>
      <c r="AQ50">
        <v>7</v>
      </c>
      <c r="AR50">
        <v>3</v>
      </c>
      <c r="AS50">
        <v>4</v>
      </c>
      <c r="AT50">
        <v>2</v>
      </c>
      <c r="AU50">
        <v>3</v>
      </c>
      <c r="AV50" t="s">
        <v>6</v>
      </c>
      <c r="AW50">
        <v>2.5</v>
      </c>
      <c r="AX50">
        <v>1</v>
      </c>
      <c r="AY50" t="s">
        <v>1</v>
      </c>
      <c r="AZ50" t="s">
        <v>2</v>
      </c>
      <c r="BA50">
        <v>0</v>
      </c>
      <c r="BB50" t="s">
        <v>1</v>
      </c>
      <c r="BC50" t="s">
        <v>5</v>
      </c>
      <c r="BD50" t="s">
        <v>1</v>
      </c>
      <c r="BE50">
        <v>6</v>
      </c>
      <c r="BF50" t="s">
        <v>8</v>
      </c>
      <c r="BG50" t="s">
        <v>2</v>
      </c>
      <c r="BH50">
        <v>0</v>
      </c>
      <c r="BI50">
        <v>54.5</v>
      </c>
      <c r="BJ50">
        <f t="shared" si="7"/>
        <v>68.125</v>
      </c>
      <c r="BK50">
        <f t="shared" si="13"/>
        <v>0.75694444444444442</v>
      </c>
      <c r="BL50">
        <f t="shared" si="8"/>
        <v>0.75694444444444442</v>
      </c>
      <c r="BM50">
        <v>11</v>
      </c>
      <c r="BN50">
        <v>10</v>
      </c>
      <c r="BO50">
        <v>30</v>
      </c>
      <c r="BP50">
        <v>6</v>
      </c>
      <c r="BQ50">
        <v>5</v>
      </c>
      <c r="BR50">
        <v>1</v>
      </c>
    </row>
    <row r="51" spans="1:70" x14ac:dyDescent="0.25">
      <c r="A51">
        <v>50</v>
      </c>
      <c r="B51" t="s">
        <v>11</v>
      </c>
      <c r="C51" s="1">
        <v>1</v>
      </c>
      <c r="D51" s="5" t="s">
        <v>18</v>
      </c>
      <c r="E51">
        <v>175</v>
      </c>
      <c r="F51" s="3">
        <f t="shared" si="2"/>
        <v>1.75</v>
      </c>
      <c r="G51">
        <v>75</v>
      </c>
      <c r="H51" s="4">
        <f t="shared" si="3"/>
        <v>24.489795918367346</v>
      </c>
      <c r="I51">
        <v>52</v>
      </c>
      <c r="J51" t="s">
        <v>0</v>
      </c>
      <c r="K51" t="s">
        <v>0</v>
      </c>
      <c r="L51" t="s">
        <v>1</v>
      </c>
      <c r="M51" t="s">
        <v>1</v>
      </c>
      <c r="N51" t="s">
        <v>1</v>
      </c>
      <c r="O51" t="s">
        <v>1</v>
      </c>
      <c r="P51" t="s">
        <v>1</v>
      </c>
      <c r="Q51" t="s">
        <v>1</v>
      </c>
      <c r="R51" t="s">
        <v>1</v>
      </c>
      <c r="S51">
        <v>20</v>
      </c>
      <c r="T51">
        <f t="shared" si="12"/>
        <v>0.26666666666666666</v>
      </c>
      <c r="U51">
        <f t="shared" si="4"/>
        <v>20</v>
      </c>
      <c r="V51" s="3">
        <v>1</v>
      </c>
      <c r="W51">
        <v>1210</v>
      </c>
      <c r="X51">
        <f t="shared" si="15"/>
        <v>16.133333333333333</v>
      </c>
      <c r="Y51">
        <f t="shared" si="9"/>
        <v>242</v>
      </c>
      <c r="Z51">
        <f t="shared" si="5"/>
        <v>262</v>
      </c>
      <c r="AA51">
        <f t="shared" si="6"/>
        <v>3.4933333333333332</v>
      </c>
      <c r="AB51" s="3">
        <v>0</v>
      </c>
      <c r="AD51">
        <v>150</v>
      </c>
      <c r="AE51">
        <v>237</v>
      </c>
      <c r="AF51">
        <v>50</v>
      </c>
      <c r="AG51" t="s">
        <v>1</v>
      </c>
      <c r="AH51">
        <v>3</v>
      </c>
      <c r="AI51">
        <v>4</v>
      </c>
      <c r="AJ51">
        <v>5</v>
      </c>
      <c r="AK51">
        <v>6</v>
      </c>
      <c r="AL51">
        <v>3</v>
      </c>
      <c r="AM51">
        <v>4</v>
      </c>
      <c r="AN51">
        <v>3</v>
      </c>
      <c r="AO51">
        <v>4</v>
      </c>
      <c r="AP51">
        <v>5</v>
      </c>
      <c r="AQ51">
        <v>6</v>
      </c>
      <c r="AR51">
        <v>6</v>
      </c>
      <c r="AS51">
        <v>8</v>
      </c>
      <c r="AT51">
        <v>3</v>
      </c>
      <c r="AU51">
        <v>4</v>
      </c>
      <c r="AV51" t="s">
        <v>6</v>
      </c>
      <c r="AW51">
        <v>1</v>
      </c>
      <c r="AX51">
        <v>1</v>
      </c>
      <c r="AY51" t="s">
        <v>1</v>
      </c>
      <c r="AZ51" t="s">
        <v>2</v>
      </c>
      <c r="BA51">
        <v>0</v>
      </c>
      <c r="BB51" t="s">
        <v>1</v>
      </c>
      <c r="BC51" t="s">
        <v>1</v>
      </c>
      <c r="BD51" t="s">
        <v>1</v>
      </c>
      <c r="BE51">
        <v>0</v>
      </c>
      <c r="BF51" t="s">
        <v>6</v>
      </c>
      <c r="BG51">
        <v>19.5</v>
      </c>
      <c r="BH51">
        <v>1</v>
      </c>
      <c r="BI51">
        <v>33.799999999999997</v>
      </c>
      <c r="BJ51">
        <f t="shared" si="7"/>
        <v>42.25</v>
      </c>
      <c r="BK51">
        <f t="shared" si="13"/>
        <v>0.56333333333333335</v>
      </c>
      <c r="BL51">
        <f t="shared" si="8"/>
        <v>0.56333333333333335</v>
      </c>
      <c r="BM51">
        <v>6</v>
      </c>
      <c r="BN51">
        <v>4</v>
      </c>
      <c r="BO51">
        <v>0</v>
      </c>
      <c r="BP51">
        <v>6</v>
      </c>
      <c r="BQ51">
        <v>4</v>
      </c>
      <c r="BR51">
        <v>1</v>
      </c>
    </row>
    <row r="52" spans="1:70" x14ac:dyDescent="0.25">
      <c r="A52">
        <v>51</v>
      </c>
      <c r="B52" t="s">
        <v>10</v>
      </c>
      <c r="C52" s="1">
        <v>0</v>
      </c>
      <c r="D52" s="5" t="s">
        <v>18</v>
      </c>
      <c r="E52">
        <v>167</v>
      </c>
      <c r="F52" s="3">
        <f t="shared" si="2"/>
        <v>1.67</v>
      </c>
      <c r="G52">
        <v>77</v>
      </c>
      <c r="H52" s="4">
        <f t="shared" si="3"/>
        <v>27.609451755172291</v>
      </c>
      <c r="I52">
        <v>62</v>
      </c>
      <c r="J52" t="s">
        <v>0</v>
      </c>
      <c r="K52" t="s">
        <v>7</v>
      </c>
      <c r="L52" t="s">
        <v>1</v>
      </c>
      <c r="M52" t="s">
        <v>5</v>
      </c>
      <c r="N52" t="s">
        <v>1</v>
      </c>
      <c r="O52" t="s">
        <v>1</v>
      </c>
      <c r="P52" t="s">
        <v>1</v>
      </c>
      <c r="Q52" t="s">
        <v>1</v>
      </c>
      <c r="R52" t="s">
        <v>1</v>
      </c>
      <c r="S52">
        <v>20</v>
      </c>
      <c r="T52">
        <f t="shared" si="12"/>
        <v>0.25974025974025972</v>
      </c>
      <c r="U52">
        <f t="shared" si="4"/>
        <v>20</v>
      </c>
      <c r="V52" s="3">
        <v>1</v>
      </c>
      <c r="W52">
        <v>966</v>
      </c>
      <c r="X52">
        <f t="shared" si="15"/>
        <v>12.545454545454545</v>
      </c>
      <c r="Y52">
        <f t="shared" si="9"/>
        <v>193.20000000000002</v>
      </c>
      <c r="Z52">
        <f t="shared" si="5"/>
        <v>213.20000000000002</v>
      </c>
      <c r="AA52">
        <f t="shared" si="6"/>
        <v>2.7688311688311691</v>
      </c>
      <c r="AB52" s="3">
        <v>0</v>
      </c>
      <c r="AD52">
        <v>108</v>
      </c>
      <c r="AE52">
        <v>166</v>
      </c>
      <c r="AF52">
        <v>50</v>
      </c>
      <c r="AG52" t="s">
        <v>1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1</v>
      </c>
      <c r="AP52">
        <v>0</v>
      </c>
      <c r="AQ52">
        <v>1</v>
      </c>
      <c r="AR52">
        <v>0</v>
      </c>
      <c r="AS52">
        <v>1</v>
      </c>
      <c r="AT52">
        <v>1</v>
      </c>
      <c r="AU52">
        <v>2</v>
      </c>
      <c r="AV52" t="s">
        <v>3</v>
      </c>
      <c r="AW52" t="s">
        <v>2</v>
      </c>
      <c r="AX52">
        <v>0</v>
      </c>
      <c r="AY52" t="s">
        <v>1</v>
      </c>
      <c r="AZ52" t="s">
        <v>2</v>
      </c>
      <c r="BA52">
        <v>0</v>
      </c>
      <c r="BB52" t="s">
        <v>1</v>
      </c>
      <c r="BC52" t="s">
        <v>5</v>
      </c>
      <c r="BD52" t="s">
        <v>5</v>
      </c>
      <c r="BE52">
        <v>10</v>
      </c>
      <c r="BF52" t="s">
        <v>8</v>
      </c>
      <c r="BG52" t="s">
        <v>2</v>
      </c>
      <c r="BH52">
        <v>0</v>
      </c>
      <c r="BI52">
        <v>22</v>
      </c>
      <c r="BJ52">
        <f t="shared" si="7"/>
        <v>27.5</v>
      </c>
      <c r="BK52">
        <f t="shared" si="13"/>
        <v>0.35714285714285715</v>
      </c>
      <c r="BL52">
        <f t="shared" si="8"/>
        <v>0.35714285714285715</v>
      </c>
      <c r="BM52">
        <v>1</v>
      </c>
      <c r="BN52">
        <v>1</v>
      </c>
      <c r="BO52">
        <v>280</v>
      </c>
      <c r="BP52">
        <v>7</v>
      </c>
      <c r="BQ52">
        <v>6</v>
      </c>
      <c r="BR52">
        <v>1</v>
      </c>
    </row>
    <row r="53" spans="1:70" x14ac:dyDescent="0.25">
      <c r="A53">
        <v>52</v>
      </c>
      <c r="B53" t="s">
        <v>10</v>
      </c>
      <c r="C53" s="1">
        <v>1</v>
      </c>
      <c r="D53" s="5" t="s">
        <v>17</v>
      </c>
      <c r="E53">
        <v>165</v>
      </c>
      <c r="F53" s="3">
        <f t="shared" si="2"/>
        <v>1.65</v>
      </c>
      <c r="G53">
        <v>63</v>
      </c>
      <c r="H53" s="4">
        <f t="shared" si="3"/>
        <v>23.140495867768596</v>
      </c>
      <c r="I53">
        <v>55</v>
      </c>
      <c r="J53" t="s">
        <v>0</v>
      </c>
      <c r="K53" t="s">
        <v>0</v>
      </c>
      <c r="L53" t="s">
        <v>1</v>
      </c>
      <c r="M53" t="s">
        <v>1</v>
      </c>
      <c r="N53" t="s">
        <v>1</v>
      </c>
      <c r="O53" t="s">
        <v>1</v>
      </c>
      <c r="P53" t="s">
        <v>1</v>
      </c>
      <c r="Q53" t="s">
        <v>1</v>
      </c>
      <c r="R53" t="s">
        <v>1</v>
      </c>
      <c r="S53">
        <v>30</v>
      </c>
      <c r="T53">
        <f t="shared" si="12"/>
        <v>0.47619047619047616</v>
      </c>
      <c r="U53">
        <f t="shared" si="4"/>
        <v>30</v>
      </c>
      <c r="V53" s="3">
        <v>1</v>
      </c>
      <c r="W53">
        <v>777</v>
      </c>
      <c r="X53">
        <f t="shared" si="15"/>
        <v>12.333333333333334</v>
      </c>
      <c r="Y53">
        <f t="shared" si="9"/>
        <v>155.4</v>
      </c>
      <c r="Z53">
        <f t="shared" si="5"/>
        <v>185.4</v>
      </c>
      <c r="AA53">
        <f t="shared" si="6"/>
        <v>2.9428571428571431</v>
      </c>
      <c r="AB53" s="3">
        <v>0</v>
      </c>
      <c r="AD53">
        <v>153</v>
      </c>
      <c r="AE53">
        <v>217</v>
      </c>
      <c r="AF53">
        <v>500</v>
      </c>
      <c r="AG53" t="s">
        <v>1</v>
      </c>
      <c r="AH53">
        <v>0</v>
      </c>
      <c r="AI53">
        <v>0</v>
      </c>
      <c r="AJ53">
        <v>0</v>
      </c>
      <c r="AK53">
        <v>0</v>
      </c>
      <c r="AL53">
        <v>3</v>
      </c>
      <c r="AM53">
        <v>4</v>
      </c>
      <c r="AN53">
        <v>4</v>
      </c>
      <c r="AO53">
        <v>5</v>
      </c>
      <c r="AP53">
        <v>4</v>
      </c>
      <c r="AQ53">
        <v>5</v>
      </c>
      <c r="AR53">
        <v>4</v>
      </c>
      <c r="AS53">
        <v>5</v>
      </c>
      <c r="AT53">
        <v>2</v>
      </c>
      <c r="AU53">
        <v>3</v>
      </c>
      <c r="AV53" t="s">
        <v>6</v>
      </c>
      <c r="AW53">
        <v>15</v>
      </c>
      <c r="AX53">
        <v>1</v>
      </c>
      <c r="AY53" t="s">
        <v>1</v>
      </c>
      <c r="AZ53" t="s">
        <v>2</v>
      </c>
      <c r="BA53">
        <v>0</v>
      </c>
      <c r="BB53" t="s">
        <v>1</v>
      </c>
      <c r="BC53" t="s">
        <v>5</v>
      </c>
      <c r="BD53" t="s">
        <v>1</v>
      </c>
      <c r="BE53">
        <v>0</v>
      </c>
      <c r="BF53" t="s">
        <v>6</v>
      </c>
      <c r="BG53">
        <v>20</v>
      </c>
      <c r="BH53">
        <v>1</v>
      </c>
      <c r="BI53">
        <v>22</v>
      </c>
      <c r="BJ53">
        <f t="shared" si="7"/>
        <v>27.5</v>
      </c>
      <c r="BK53">
        <f t="shared" si="13"/>
        <v>0.43650793650793651</v>
      </c>
      <c r="BL53">
        <f t="shared" si="8"/>
        <v>0.43650793650793651</v>
      </c>
      <c r="BM53">
        <v>4</v>
      </c>
      <c r="BN53">
        <v>2</v>
      </c>
      <c r="BO53">
        <v>180</v>
      </c>
      <c r="BP53">
        <v>5</v>
      </c>
      <c r="BQ53">
        <v>4</v>
      </c>
      <c r="BR53">
        <v>1</v>
      </c>
    </row>
    <row r="54" spans="1:70" x14ac:dyDescent="0.25">
      <c r="A54">
        <v>53</v>
      </c>
      <c r="B54" t="s">
        <v>10</v>
      </c>
      <c r="C54" s="1">
        <v>0</v>
      </c>
      <c r="D54" s="5" t="s">
        <v>18</v>
      </c>
      <c r="E54">
        <v>173</v>
      </c>
      <c r="F54" s="3">
        <f t="shared" si="2"/>
        <v>1.73</v>
      </c>
      <c r="G54">
        <v>78</v>
      </c>
      <c r="H54" s="4">
        <f t="shared" si="3"/>
        <v>26.061679307694877</v>
      </c>
      <c r="I54">
        <v>51</v>
      </c>
      <c r="J54" t="s">
        <v>0</v>
      </c>
      <c r="K54" t="s">
        <v>7</v>
      </c>
      <c r="L54" t="s">
        <v>1</v>
      </c>
      <c r="M54" t="s">
        <v>1</v>
      </c>
      <c r="N54" t="s">
        <v>5</v>
      </c>
      <c r="O54" t="s">
        <v>1</v>
      </c>
      <c r="P54" t="s">
        <v>5</v>
      </c>
      <c r="Q54" t="s">
        <v>1</v>
      </c>
      <c r="R54" t="s">
        <v>1</v>
      </c>
      <c r="S54">
        <v>25</v>
      </c>
      <c r="T54">
        <f t="shared" si="12"/>
        <v>0.32051282051282054</v>
      </c>
      <c r="U54">
        <f t="shared" si="4"/>
        <v>25</v>
      </c>
      <c r="V54" s="3">
        <v>1</v>
      </c>
      <c r="W54">
        <v>1740</v>
      </c>
      <c r="X54">
        <f t="shared" si="15"/>
        <v>22.307692307692307</v>
      </c>
      <c r="Y54">
        <f t="shared" si="9"/>
        <v>348</v>
      </c>
      <c r="Z54">
        <f t="shared" si="5"/>
        <v>373</v>
      </c>
      <c r="AA54">
        <f t="shared" si="6"/>
        <v>4.7820512820512819</v>
      </c>
      <c r="AB54" s="3">
        <v>0</v>
      </c>
      <c r="AD54">
        <v>241</v>
      </c>
      <c r="AE54">
        <v>302</v>
      </c>
      <c r="AF54">
        <v>50</v>
      </c>
      <c r="AG54" t="s">
        <v>1</v>
      </c>
      <c r="AH54">
        <v>2</v>
      </c>
      <c r="AI54">
        <v>3</v>
      </c>
      <c r="AJ54">
        <v>5</v>
      </c>
      <c r="AK54">
        <v>8</v>
      </c>
      <c r="AL54">
        <v>4</v>
      </c>
      <c r="AM54">
        <v>6</v>
      </c>
      <c r="AN54">
        <v>3</v>
      </c>
      <c r="AO54">
        <v>4</v>
      </c>
      <c r="AP54">
        <v>3</v>
      </c>
      <c r="AQ54">
        <v>4</v>
      </c>
      <c r="AR54">
        <v>2</v>
      </c>
      <c r="AS54">
        <v>3</v>
      </c>
      <c r="AT54">
        <v>6</v>
      </c>
      <c r="AU54">
        <v>10</v>
      </c>
      <c r="AV54" t="s">
        <v>6</v>
      </c>
      <c r="AW54">
        <v>0.5</v>
      </c>
      <c r="AX54">
        <v>1</v>
      </c>
      <c r="AY54" t="s">
        <v>5</v>
      </c>
      <c r="AZ54">
        <v>20</v>
      </c>
      <c r="BA54">
        <v>1</v>
      </c>
      <c r="BB54">
        <v>4</v>
      </c>
      <c r="BC54" t="s">
        <v>1</v>
      </c>
      <c r="BD54" t="s">
        <v>1</v>
      </c>
      <c r="BE54">
        <v>10</v>
      </c>
      <c r="BF54" t="s">
        <v>8</v>
      </c>
      <c r="BG54" t="s">
        <v>2</v>
      </c>
      <c r="BH54">
        <v>0</v>
      </c>
      <c r="BI54">
        <v>100</v>
      </c>
      <c r="BJ54">
        <f t="shared" si="7"/>
        <v>125</v>
      </c>
      <c r="BK54">
        <f t="shared" si="13"/>
        <v>1.6025641025641026</v>
      </c>
      <c r="BL54">
        <f t="shared" si="8"/>
        <v>1.6025641025641026</v>
      </c>
      <c r="BM54">
        <v>26</v>
      </c>
      <c r="BN54">
        <v>22</v>
      </c>
      <c r="BO54">
        <v>450</v>
      </c>
      <c r="BP54">
        <v>7</v>
      </c>
      <c r="BQ54">
        <v>4</v>
      </c>
      <c r="BR54">
        <v>1</v>
      </c>
    </row>
    <row r="55" spans="1:70" x14ac:dyDescent="0.25">
      <c r="A55">
        <v>54</v>
      </c>
      <c r="B55" t="s">
        <v>10</v>
      </c>
      <c r="C55" s="1">
        <v>1</v>
      </c>
      <c r="D55" s="5" t="s">
        <v>18</v>
      </c>
      <c r="E55">
        <v>168</v>
      </c>
      <c r="F55" s="3">
        <f t="shared" si="2"/>
        <v>1.68</v>
      </c>
      <c r="G55">
        <v>63</v>
      </c>
      <c r="H55" s="4">
        <f t="shared" si="3"/>
        <v>22.321428571428577</v>
      </c>
      <c r="I55">
        <v>69</v>
      </c>
      <c r="J55" t="s">
        <v>7</v>
      </c>
      <c r="K55" t="s">
        <v>7</v>
      </c>
      <c r="L55" t="s">
        <v>1</v>
      </c>
      <c r="M55" t="s">
        <v>1</v>
      </c>
      <c r="N55" t="s">
        <v>1</v>
      </c>
      <c r="O55" t="s">
        <v>5</v>
      </c>
      <c r="P55" t="s">
        <v>1</v>
      </c>
      <c r="Q55" t="s">
        <v>1</v>
      </c>
      <c r="R55" t="s">
        <v>1</v>
      </c>
      <c r="S55">
        <v>20</v>
      </c>
      <c r="T55">
        <f t="shared" si="12"/>
        <v>0.31746031746031744</v>
      </c>
      <c r="U55">
        <f t="shared" si="4"/>
        <v>20</v>
      </c>
      <c r="V55" s="3">
        <v>1</v>
      </c>
      <c r="W55">
        <v>211</v>
      </c>
      <c r="X55">
        <f t="shared" si="15"/>
        <v>3.3492063492063493</v>
      </c>
      <c r="Y55">
        <f t="shared" si="9"/>
        <v>42.2</v>
      </c>
      <c r="Z55">
        <f t="shared" si="5"/>
        <v>62.2</v>
      </c>
      <c r="AA55">
        <f t="shared" si="6"/>
        <v>0.98730158730158735</v>
      </c>
      <c r="AB55" s="3">
        <v>1</v>
      </c>
      <c r="AC55">
        <v>72</v>
      </c>
      <c r="AD55">
        <v>68</v>
      </c>
      <c r="AE55">
        <v>136</v>
      </c>
      <c r="AF55">
        <v>20</v>
      </c>
      <c r="AG55" t="s">
        <v>1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1</v>
      </c>
      <c r="AN55">
        <v>1</v>
      </c>
      <c r="AO55">
        <v>2</v>
      </c>
      <c r="AP55">
        <v>0</v>
      </c>
      <c r="AQ55">
        <v>1</v>
      </c>
      <c r="AR55">
        <v>0</v>
      </c>
      <c r="AS55">
        <v>1</v>
      </c>
      <c r="AT55">
        <v>0</v>
      </c>
      <c r="AU55">
        <v>1</v>
      </c>
      <c r="AV55" t="s">
        <v>3</v>
      </c>
      <c r="AW55" t="s">
        <v>2</v>
      </c>
      <c r="AX55">
        <v>0</v>
      </c>
      <c r="AY55" t="s">
        <v>1</v>
      </c>
      <c r="AZ55" t="s">
        <v>2</v>
      </c>
      <c r="BA55">
        <v>0</v>
      </c>
      <c r="BB55" t="s">
        <v>1</v>
      </c>
      <c r="BC55" t="s">
        <v>1</v>
      </c>
      <c r="BD55" t="s">
        <v>1</v>
      </c>
      <c r="BE55">
        <v>6</v>
      </c>
      <c r="BF55" t="s">
        <v>8</v>
      </c>
      <c r="BG55" t="s">
        <v>13</v>
      </c>
      <c r="BH55">
        <v>0</v>
      </c>
      <c r="BI55">
        <v>20.5</v>
      </c>
      <c r="BJ55">
        <f t="shared" si="7"/>
        <v>25.625</v>
      </c>
      <c r="BK55">
        <f t="shared" si="13"/>
        <v>0.40674603174603174</v>
      </c>
      <c r="BL55">
        <f t="shared" si="8"/>
        <v>0.40674603174603174</v>
      </c>
      <c r="BM55">
        <v>1</v>
      </c>
      <c r="BN55">
        <v>1</v>
      </c>
      <c r="BO55">
        <v>20</v>
      </c>
      <c r="BP55">
        <v>4</v>
      </c>
      <c r="BQ55">
        <v>3</v>
      </c>
      <c r="BR55">
        <v>1</v>
      </c>
    </row>
    <row r="56" spans="1:70" x14ac:dyDescent="0.25">
      <c r="A56">
        <v>55</v>
      </c>
      <c r="B56" t="s">
        <v>11</v>
      </c>
      <c r="C56" s="1">
        <v>0</v>
      </c>
      <c r="D56" s="5" t="s">
        <v>18</v>
      </c>
      <c r="E56">
        <v>170</v>
      </c>
      <c r="F56" s="3">
        <f t="shared" si="2"/>
        <v>1.7</v>
      </c>
      <c r="G56">
        <v>68</v>
      </c>
      <c r="H56" s="4">
        <f t="shared" si="3"/>
        <v>23.529411764705884</v>
      </c>
      <c r="I56">
        <v>40</v>
      </c>
      <c r="J56" t="s">
        <v>0</v>
      </c>
      <c r="K56" t="s">
        <v>7</v>
      </c>
      <c r="L56" t="s">
        <v>1</v>
      </c>
      <c r="M56" t="s">
        <v>1</v>
      </c>
      <c r="N56" t="s">
        <v>5</v>
      </c>
      <c r="O56" t="s">
        <v>1</v>
      </c>
      <c r="P56" t="s">
        <v>1</v>
      </c>
      <c r="Q56" t="s">
        <v>1</v>
      </c>
      <c r="R56" t="s">
        <v>1</v>
      </c>
      <c r="S56">
        <v>33</v>
      </c>
      <c r="T56">
        <f t="shared" si="12"/>
        <v>0.48529411764705882</v>
      </c>
      <c r="U56">
        <f t="shared" si="4"/>
        <v>33</v>
      </c>
      <c r="V56" s="3">
        <v>0</v>
      </c>
      <c r="Z56">
        <f t="shared" si="5"/>
        <v>33</v>
      </c>
      <c r="AA56">
        <f t="shared" si="6"/>
        <v>0.48529411764705882</v>
      </c>
      <c r="AB56" s="3">
        <v>1</v>
      </c>
      <c r="AC56">
        <v>60</v>
      </c>
      <c r="AD56">
        <v>75</v>
      </c>
      <c r="AE56">
        <v>117</v>
      </c>
      <c r="AF56">
        <v>50</v>
      </c>
      <c r="AG56" t="s">
        <v>1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1</v>
      </c>
      <c r="AN56">
        <v>1</v>
      </c>
      <c r="AO56">
        <v>3</v>
      </c>
      <c r="AP56">
        <v>3</v>
      </c>
      <c r="AQ56">
        <v>4</v>
      </c>
      <c r="AR56">
        <v>2</v>
      </c>
      <c r="AS56">
        <v>3</v>
      </c>
      <c r="AT56">
        <v>2</v>
      </c>
      <c r="AU56">
        <v>3</v>
      </c>
      <c r="AV56" t="s">
        <v>6</v>
      </c>
      <c r="AW56">
        <v>4.5999999999999996</v>
      </c>
      <c r="AX56">
        <v>1</v>
      </c>
      <c r="AY56" t="s">
        <v>1</v>
      </c>
      <c r="AZ56" t="s">
        <v>2</v>
      </c>
      <c r="BA56">
        <v>0</v>
      </c>
      <c r="BB56" t="s">
        <v>1</v>
      </c>
      <c r="BC56" t="s">
        <v>5</v>
      </c>
      <c r="BD56" t="s">
        <v>1</v>
      </c>
      <c r="BE56">
        <v>7</v>
      </c>
      <c r="BF56" t="s">
        <v>8</v>
      </c>
      <c r="BG56" t="s">
        <v>13</v>
      </c>
      <c r="BH56">
        <v>0</v>
      </c>
      <c r="BI56">
        <v>74.400000000000006</v>
      </c>
      <c r="BJ56">
        <f t="shared" si="7"/>
        <v>93</v>
      </c>
      <c r="BK56">
        <f t="shared" si="13"/>
        <v>1.3676470588235294</v>
      </c>
      <c r="BL56">
        <f t="shared" si="8"/>
        <v>1.3676470588235294</v>
      </c>
      <c r="BM56">
        <v>23</v>
      </c>
      <c r="BN56">
        <v>14</v>
      </c>
      <c r="BO56">
        <v>0</v>
      </c>
      <c r="BP56">
        <v>8</v>
      </c>
      <c r="BQ56">
        <v>7</v>
      </c>
      <c r="BR56">
        <v>1</v>
      </c>
    </row>
    <row r="57" spans="1:70" x14ac:dyDescent="0.25">
      <c r="A57">
        <v>56</v>
      </c>
      <c r="B57" t="s">
        <v>10</v>
      </c>
      <c r="C57" s="1">
        <v>0</v>
      </c>
      <c r="D57" s="5" t="s">
        <v>18</v>
      </c>
      <c r="E57">
        <v>172</v>
      </c>
      <c r="F57" s="3">
        <f t="shared" si="2"/>
        <v>1.72</v>
      </c>
      <c r="G57">
        <v>89</v>
      </c>
      <c r="H57" s="4">
        <f t="shared" si="3"/>
        <v>30.08382909680909</v>
      </c>
      <c r="I57">
        <v>48</v>
      </c>
      <c r="J57" t="s">
        <v>0</v>
      </c>
      <c r="K57" t="s">
        <v>0</v>
      </c>
      <c r="L57" t="s">
        <v>1</v>
      </c>
      <c r="M57" t="s">
        <v>1</v>
      </c>
      <c r="N57" t="s">
        <v>1</v>
      </c>
      <c r="O57" t="s">
        <v>1</v>
      </c>
      <c r="P57" t="s">
        <v>1</v>
      </c>
      <c r="Q57" t="s">
        <v>1</v>
      </c>
      <c r="R57" t="s">
        <v>1</v>
      </c>
      <c r="S57">
        <v>5</v>
      </c>
      <c r="T57">
        <f t="shared" si="12"/>
        <v>5.6179775280898875E-2</v>
      </c>
      <c r="U57">
        <f t="shared" si="4"/>
        <v>5</v>
      </c>
      <c r="V57" s="3">
        <v>1</v>
      </c>
      <c r="W57">
        <v>1210</v>
      </c>
      <c r="X57">
        <f>W57/G57</f>
        <v>13.595505617977528</v>
      </c>
      <c r="Y57">
        <f t="shared" si="9"/>
        <v>242</v>
      </c>
      <c r="Z57">
        <f t="shared" si="5"/>
        <v>247</v>
      </c>
      <c r="AA57">
        <f t="shared" si="6"/>
        <v>2.7752808988764044</v>
      </c>
      <c r="AB57" s="3">
        <v>0</v>
      </c>
      <c r="AD57">
        <v>126</v>
      </c>
      <c r="AE57">
        <v>136</v>
      </c>
      <c r="AF57">
        <v>50</v>
      </c>
      <c r="AG57" t="s">
        <v>1</v>
      </c>
      <c r="AH57">
        <v>0</v>
      </c>
      <c r="AI57">
        <v>0</v>
      </c>
      <c r="AJ57">
        <v>0</v>
      </c>
      <c r="AK57">
        <v>1</v>
      </c>
      <c r="AL57">
        <v>1</v>
      </c>
      <c r="AM57">
        <v>2</v>
      </c>
      <c r="AN57">
        <v>1</v>
      </c>
      <c r="AO57">
        <v>2</v>
      </c>
      <c r="AP57">
        <v>3</v>
      </c>
      <c r="AQ57">
        <v>4</v>
      </c>
      <c r="AR57">
        <v>3</v>
      </c>
      <c r="AS57">
        <v>5</v>
      </c>
      <c r="AT57">
        <v>2</v>
      </c>
      <c r="AU57">
        <v>4</v>
      </c>
      <c r="AV57" t="s">
        <v>6</v>
      </c>
      <c r="AW57">
        <v>1</v>
      </c>
      <c r="AX57">
        <v>1</v>
      </c>
      <c r="AY57" t="s">
        <v>5</v>
      </c>
      <c r="AZ57">
        <v>30.5</v>
      </c>
      <c r="BA57">
        <v>1</v>
      </c>
      <c r="BB57">
        <v>1</v>
      </c>
      <c r="BC57" t="s">
        <v>1</v>
      </c>
      <c r="BD57" t="s">
        <v>1</v>
      </c>
      <c r="BE57">
        <v>3</v>
      </c>
      <c r="BF57" t="s">
        <v>8</v>
      </c>
      <c r="BG57" t="s">
        <v>2</v>
      </c>
      <c r="BH57">
        <v>0</v>
      </c>
      <c r="BI57">
        <v>84</v>
      </c>
      <c r="BJ57">
        <f t="shared" si="7"/>
        <v>105</v>
      </c>
      <c r="BK57">
        <f t="shared" si="13"/>
        <v>1.1797752808988764</v>
      </c>
      <c r="BL57">
        <f t="shared" si="8"/>
        <v>1.1797752808988764</v>
      </c>
      <c r="BM57">
        <v>17</v>
      </c>
      <c r="BN57">
        <v>17</v>
      </c>
      <c r="BO57">
        <v>115</v>
      </c>
      <c r="BP57">
        <v>12</v>
      </c>
      <c r="BQ57">
        <v>4</v>
      </c>
      <c r="BR57">
        <v>1</v>
      </c>
    </row>
    <row r="58" spans="1:70" x14ac:dyDescent="0.25">
      <c r="A58">
        <v>57</v>
      </c>
      <c r="B58" t="s">
        <v>11</v>
      </c>
      <c r="C58" s="1">
        <v>1</v>
      </c>
      <c r="D58" s="5" t="s">
        <v>18</v>
      </c>
      <c r="E58">
        <v>178</v>
      </c>
      <c r="F58" s="3">
        <f t="shared" si="2"/>
        <v>1.78</v>
      </c>
      <c r="G58">
        <v>95</v>
      </c>
      <c r="H58" s="4">
        <f t="shared" si="3"/>
        <v>29.983587930816814</v>
      </c>
      <c r="I58">
        <v>34</v>
      </c>
      <c r="J58" t="s">
        <v>0</v>
      </c>
      <c r="K58" t="s">
        <v>7</v>
      </c>
      <c r="L58" t="s">
        <v>1</v>
      </c>
      <c r="M58" t="s">
        <v>1</v>
      </c>
      <c r="N58" t="s">
        <v>5</v>
      </c>
      <c r="O58" t="s">
        <v>1</v>
      </c>
      <c r="P58" t="s">
        <v>1</v>
      </c>
      <c r="Q58" t="s">
        <v>1</v>
      </c>
      <c r="R58" t="s">
        <v>1</v>
      </c>
      <c r="S58">
        <v>60</v>
      </c>
      <c r="T58">
        <f t="shared" si="12"/>
        <v>0.63157894736842102</v>
      </c>
      <c r="U58">
        <f t="shared" si="4"/>
        <v>60</v>
      </c>
      <c r="V58" s="3">
        <v>0</v>
      </c>
      <c r="Z58">
        <f t="shared" si="5"/>
        <v>60</v>
      </c>
      <c r="AA58">
        <f t="shared" si="6"/>
        <v>0.63157894736842102</v>
      </c>
      <c r="AB58" s="3">
        <v>0</v>
      </c>
      <c r="AD58">
        <v>72</v>
      </c>
      <c r="AE58">
        <v>128</v>
      </c>
      <c r="AF58">
        <v>20</v>
      </c>
      <c r="AG58" t="s">
        <v>1</v>
      </c>
      <c r="AH58">
        <v>0</v>
      </c>
      <c r="AI58">
        <v>0</v>
      </c>
      <c r="AJ58">
        <v>2</v>
      </c>
      <c r="AK58">
        <v>3</v>
      </c>
      <c r="AL58">
        <v>4</v>
      </c>
      <c r="AM58">
        <v>5</v>
      </c>
      <c r="AN58">
        <v>3</v>
      </c>
      <c r="AO58">
        <v>4</v>
      </c>
      <c r="AP58">
        <v>4</v>
      </c>
      <c r="AQ58">
        <v>6</v>
      </c>
      <c r="AR58">
        <v>1</v>
      </c>
      <c r="AS58">
        <v>2</v>
      </c>
      <c r="AT58">
        <v>2</v>
      </c>
      <c r="AU58">
        <v>3</v>
      </c>
      <c r="AV58" t="s">
        <v>6</v>
      </c>
      <c r="AW58">
        <v>0.75</v>
      </c>
      <c r="AX58">
        <v>1</v>
      </c>
      <c r="AY58" t="s">
        <v>1</v>
      </c>
      <c r="AZ58" t="s">
        <v>2</v>
      </c>
      <c r="BA58">
        <v>0</v>
      </c>
      <c r="BB58" t="s">
        <v>1</v>
      </c>
      <c r="BC58" t="s">
        <v>1</v>
      </c>
      <c r="BD58" t="s">
        <v>1</v>
      </c>
      <c r="BE58">
        <v>6</v>
      </c>
      <c r="BF58" t="s">
        <v>6</v>
      </c>
      <c r="BG58">
        <v>23.3</v>
      </c>
      <c r="BH58">
        <v>1</v>
      </c>
      <c r="BI58">
        <v>52</v>
      </c>
      <c r="BJ58">
        <f t="shared" si="7"/>
        <v>65</v>
      </c>
      <c r="BK58">
        <f t="shared" si="13"/>
        <v>0.68421052631578949</v>
      </c>
      <c r="BL58">
        <f t="shared" si="8"/>
        <v>0.68421052631578949</v>
      </c>
      <c r="BM58">
        <v>10</v>
      </c>
      <c r="BN58">
        <v>10</v>
      </c>
      <c r="BO58">
        <v>50</v>
      </c>
      <c r="BP58">
        <v>6</v>
      </c>
      <c r="BQ58">
        <v>5</v>
      </c>
      <c r="BR58">
        <v>1</v>
      </c>
    </row>
    <row r="59" spans="1:70" x14ac:dyDescent="0.25">
      <c r="A59">
        <v>58</v>
      </c>
      <c r="B59" t="s">
        <v>11</v>
      </c>
      <c r="C59" s="1">
        <v>1</v>
      </c>
      <c r="D59" s="5" t="s">
        <v>18</v>
      </c>
      <c r="E59">
        <v>178</v>
      </c>
      <c r="F59" s="3">
        <f t="shared" si="2"/>
        <v>1.78</v>
      </c>
      <c r="G59">
        <v>91</v>
      </c>
      <c r="H59" s="4">
        <f t="shared" si="3"/>
        <v>28.721121070571897</v>
      </c>
      <c r="I59">
        <v>50</v>
      </c>
      <c r="J59" t="s">
        <v>0</v>
      </c>
      <c r="K59" t="s">
        <v>7</v>
      </c>
      <c r="L59" t="s">
        <v>1</v>
      </c>
      <c r="M59" t="s">
        <v>1</v>
      </c>
      <c r="N59" t="s">
        <v>5</v>
      </c>
      <c r="O59" t="s">
        <v>1</v>
      </c>
      <c r="P59" t="s">
        <v>1</v>
      </c>
      <c r="Q59" t="s">
        <v>1</v>
      </c>
      <c r="R59" t="s">
        <v>1</v>
      </c>
      <c r="S59">
        <v>15.25</v>
      </c>
      <c r="T59">
        <f t="shared" si="12"/>
        <v>0.16758241758241757</v>
      </c>
      <c r="U59">
        <f t="shared" si="4"/>
        <v>15.25</v>
      </c>
      <c r="V59" s="3">
        <v>1</v>
      </c>
      <c r="W59">
        <v>796</v>
      </c>
      <c r="X59">
        <f t="shared" ref="X59:X64" si="16">W59/G59</f>
        <v>8.7472527472527464</v>
      </c>
      <c r="Y59">
        <f t="shared" si="9"/>
        <v>159.20000000000002</v>
      </c>
      <c r="Z59">
        <f t="shared" si="5"/>
        <v>174.45000000000002</v>
      </c>
      <c r="AA59">
        <f t="shared" si="6"/>
        <v>1.9170329670329673</v>
      </c>
      <c r="AB59" s="3">
        <v>0</v>
      </c>
      <c r="AD59">
        <v>106</v>
      </c>
      <c r="AE59">
        <v>171</v>
      </c>
      <c r="AF59">
        <v>20</v>
      </c>
      <c r="AG59" t="s">
        <v>1</v>
      </c>
      <c r="AH59">
        <v>2</v>
      </c>
      <c r="AI59">
        <v>3</v>
      </c>
      <c r="AJ59">
        <v>2</v>
      </c>
      <c r="AK59">
        <v>3</v>
      </c>
      <c r="AL59">
        <v>2</v>
      </c>
      <c r="AM59">
        <v>3</v>
      </c>
      <c r="AN59">
        <v>2</v>
      </c>
      <c r="AO59">
        <v>3</v>
      </c>
      <c r="AP59">
        <v>3</v>
      </c>
      <c r="AQ59">
        <v>5</v>
      </c>
      <c r="AR59">
        <v>3</v>
      </c>
      <c r="AS59">
        <v>5</v>
      </c>
      <c r="AT59">
        <v>3</v>
      </c>
      <c r="AU59">
        <v>5</v>
      </c>
      <c r="AV59" t="s">
        <v>6</v>
      </c>
      <c r="AW59">
        <v>4.5</v>
      </c>
      <c r="AX59">
        <v>1</v>
      </c>
      <c r="AY59" t="s">
        <v>1</v>
      </c>
      <c r="AZ59" t="s">
        <v>2</v>
      </c>
      <c r="BA59">
        <v>0</v>
      </c>
      <c r="BB59" t="s">
        <v>1</v>
      </c>
      <c r="BC59" t="s">
        <v>5</v>
      </c>
      <c r="BD59" t="s">
        <v>1</v>
      </c>
      <c r="BE59">
        <v>3</v>
      </c>
      <c r="BF59" t="s">
        <v>6</v>
      </c>
      <c r="BG59">
        <v>13.5</v>
      </c>
      <c r="BH59">
        <v>1</v>
      </c>
      <c r="BI59">
        <v>28</v>
      </c>
      <c r="BJ59">
        <f t="shared" si="7"/>
        <v>35</v>
      </c>
      <c r="BK59">
        <f t="shared" si="13"/>
        <v>0.38461538461538464</v>
      </c>
      <c r="BL59">
        <f t="shared" si="8"/>
        <v>0.38461538461538464</v>
      </c>
      <c r="BM59">
        <v>5</v>
      </c>
      <c r="BN59">
        <v>3</v>
      </c>
      <c r="BO59">
        <v>40</v>
      </c>
      <c r="BP59">
        <v>4</v>
      </c>
      <c r="BQ59">
        <v>3</v>
      </c>
      <c r="BR59">
        <v>1</v>
      </c>
    </row>
    <row r="60" spans="1:70" x14ac:dyDescent="0.25">
      <c r="A60">
        <v>59</v>
      </c>
      <c r="B60" t="s">
        <v>11</v>
      </c>
      <c r="C60" s="1">
        <v>0</v>
      </c>
      <c r="D60" s="5" t="s">
        <v>17</v>
      </c>
      <c r="E60">
        <v>158</v>
      </c>
      <c r="F60" s="3">
        <f t="shared" si="2"/>
        <v>1.58</v>
      </c>
      <c r="G60">
        <v>60</v>
      </c>
      <c r="H60" s="4">
        <f t="shared" si="3"/>
        <v>24.034609838166958</v>
      </c>
      <c r="I60">
        <v>60</v>
      </c>
      <c r="J60" t="s">
        <v>0</v>
      </c>
      <c r="K60" t="s">
        <v>0</v>
      </c>
      <c r="L60" t="s">
        <v>1</v>
      </c>
      <c r="M60" t="s">
        <v>1</v>
      </c>
      <c r="N60" t="s">
        <v>1</v>
      </c>
      <c r="O60" t="s">
        <v>1</v>
      </c>
      <c r="P60" t="s">
        <v>1</v>
      </c>
      <c r="Q60" t="s">
        <v>1</v>
      </c>
      <c r="R60" t="s">
        <v>5</v>
      </c>
      <c r="S60">
        <v>5</v>
      </c>
      <c r="T60">
        <f t="shared" si="12"/>
        <v>8.3333333333333329E-2</v>
      </c>
      <c r="U60">
        <f t="shared" si="4"/>
        <v>5</v>
      </c>
      <c r="V60" s="3">
        <v>1</v>
      </c>
      <c r="W60">
        <v>680</v>
      </c>
      <c r="X60">
        <f t="shared" si="16"/>
        <v>11.333333333333334</v>
      </c>
      <c r="Y60">
        <f t="shared" si="9"/>
        <v>136</v>
      </c>
      <c r="Z60">
        <f t="shared" si="5"/>
        <v>141</v>
      </c>
      <c r="AA60">
        <f t="shared" si="6"/>
        <v>2.35</v>
      </c>
      <c r="AB60" s="3">
        <v>1</v>
      </c>
      <c r="AC60">
        <v>30</v>
      </c>
      <c r="AD60">
        <v>57</v>
      </c>
      <c r="AE60">
        <v>140</v>
      </c>
      <c r="AF60">
        <v>20</v>
      </c>
      <c r="AG60" t="s">
        <v>1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1</v>
      </c>
      <c r="AV60" t="s">
        <v>3</v>
      </c>
      <c r="AW60" t="s">
        <v>2</v>
      </c>
      <c r="AX60">
        <v>0</v>
      </c>
      <c r="AY60" t="s">
        <v>1</v>
      </c>
      <c r="AZ60" t="s">
        <v>2</v>
      </c>
      <c r="BA60">
        <v>0</v>
      </c>
      <c r="BB60" t="s">
        <v>1</v>
      </c>
      <c r="BC60" t="s">
        <v>1</v>
      </c>
      <c r="BD60" t="s">
        <v>1</v>
      </c>
      <c r="BE60">
        <v>3</v>
      </c>
      <c r="BF60" t="s">
        <v>8</v>
      </c>
      <c r="BG60" t="s">
        <v>2</v>
      </c>
      <c r="BH60">
        <v>0</v>
      </c>
      <c r="BI60">
        <v>21.1</v>
      </c>
      <c r="BJ60">
        <f t="shared" si="7"/>
        <v>26.375</v>
      </c>
      <c r="BK60">
        <f t="shared" si="13"/>
        <v>0.43958333333333333</v>
      </c>
      <c r="BL60">
        <f t="shared" si="8"/>
        <v>0.43958333333333333</v>
      </c>
      <c r="BM60">
        <v>1</v>
      </c>
      <c r="BN60">
        <v>1</v>
      </c>
      <c r="BO60">
        <v>0</v>
      </c>
      <c r="BP60">
        <v>6</v>
      </c>
      <c r="BQ60">
        <v>4</v>
      </c>
      <c r="BR60">
        <v>1</v>
      </c>
    </row>
    <row r="61" spans="1:70" x14ac:dyDescent="0.25">
      <c r="A61">
        <v>60</v>
      </c>
      <c r="B61" t="s">
        <v>10</v>
      </c>
      <c r="C61" s="1">
        <v>0</v>
      </c>
      <c r="D61" s="5" t="s">
        <v>18</v>
      </c>
      <c r="E61">
        <v>172</v>
      </c>
      <c r="F61" s="3">
        <f t="shared" si="2"/>
        <v>1.72</v>
      </c>
      <c r="G61">
        <v>90</v>
      </c>
      <c r="H61" s="4">
        <f t="shared" si="3"/>
        <v>30.421849648458629</v>
      </c>
      <c r="I61">
        <v>48</v>
      </c>
      <c r="J61" t="s">
        <v>0</v>
      </c>
      <c r="K61" t="s">
        <v>7</v>
      </c>
      <c r="L61" t="s">
        <v>1</v>
      </c>
      <c r="M61" t="s">
        <v>1</v>
      </c>
      <c r="N61" t="s">
        <v>5</v>
      </c>
      <c r="O61" t="s">
        <v>1</v>
      </c>
      <c r="P61" t="s">
        <v>1</v>
      </c>
      <c r="Q61" t="s">
        <v>1</v>
      </c>
      <c r="R61" t="s">
        <v>1</v>
      </c>
      <c r="S61">
        <v>25</v>
      </c>
      <c r="T61">
        <f t="shared" si="12"/>
        <v>0.27777777777777779</v>
      </c>
      <c r="U61">
        <f t="shared" si="4"/>
        <v>25</v>
      </c>
      <c r="V61" s="3">
        <v>1</v>
      </c>
      <c r="W61">
        <v>700</v>
      </c>
      <c r="X61">
        <f t="shared" si="16"/>
        <v>7.7777777777777777</v>
      </c>
      <c r="Y61">
        <f t="shared" si="9"/>
        <v>140</v>
      </c>
      <c r="Z61">
        <f t="shared" si="5"/>
        <v>165</v>
      </c>
      <c r="AA61">
        <f t="shared" si="6"/>
        <v>1.8333333333333333</v>
      </c>
      <c r="AB61" s="3">
        <v>0</v>
      </c>
      <c r="AD61">
        <v>89</v>
      </c>
      <c r="AE61">
        <v>146</v>
      </c>
      <c r="AF61">
        <v>20</v>
      </c>
      <c r="AG61" t="s">
        <v>1</v>
      </c>
      <c r="AH61">
        <v>1</v>
      </c>
      <c r="AI61">
        <v>2</v>
      </c>
      <c r="AJ61">
        <v>4</v>
      </c>
      <c r="AK61">
        <v>6</v>
      </c>
      <c r="AL61">
        <v>2</v>
      </c>
      <c r="AM61">
        <v>3</v>
      </c>
      <c r="AN61">
        <v>4</v>
      </c>
      <c r="AO61">
        <v>5</v>
      </c>
      <c r="AP61">
        <v>6</v>
      </c>
      <c r="AQ61">
        <v>8</v>
      </c>
      <c r="AR61">
        <v>4</v>
      </c>
      <c r="AS61">
        <v>6</v>
      </c>
      <c r="AT61">
        <v>4</v>
      </c>
      <c r="AU61">
        <v>4</v>
      </c>
      <c r="AV61" t="s">
        <v>6</v>
      </c>
      <c r="AW61">
        <v>0.5</v>
      </c>
      <c r="AX61">
        <v>1</v>
      </c>
      <c r="AY61" t="s">
        <v>5</v>
      </c>
      <c r="AZ61">
        <v>25</v>
      </c>
      <c r="BA61">
        <v>1</v>
      </c>
      <c r="BB61">
        <v>1</v>
      </c>
      <c r="BC61" t="s">
        <v>5</v>
      </c>
      <c r="BD61" t="s">
        <v>1</v>
      </c>
      <c r="BE61">
        <v>5</v>
      </c>
      <c r="BF61" t="s">
        <v>6</v>
      </c>
      <c r="BG61">
        <v>21</v>
      </c>
      <c r="BH61">
        <v>1</v>
      </c>
      <c r="BI61">
        <v>59.8</v>
      </c>
      <c r="BJ61">
        <f t="shared" si="7"/>
        <v>74.75</v>
      </c>
      <c r="BK61">
        <f t="shared" si="13"/>
        <v>0.8305555555555556</v>
      </c>
      <c r="BL61">
        <f t="shared" si="8"/>
        <v>0.8305555555555556</v>
      </c>
      <c r="BM61">
        <v>12</v>
      </c>
      <c r="BN61">
        <v>11</v>
      </c>
      <c r="BO61">
        <v>0</v>
      </c>
      <c r="BP61">
        <v>9</v>
      </c>
      <c r="BQ61">
        <v>4</v>
      </c>
      <c r="BR61">
        <v>1</v>
      </c>
    </row>
    <row r="62" spans="1:70" x14ac:dyDescent="0.25">
      <c r="A62">
        <v>61</v>
      </c>
      <c r="B62" t="s">
        <v>11</v>
      </c>
      <c r="C62" s="1">
        <v>0</v>
      </c>
      <c r="D62" s="5" t="s">
        <v>17</v>
      </c>
      <c r="E62">
        <v>151</v>
      </c>
      <c r="F62" s="3">
        <f t="shared" si="2"/>
        <v>1.51</v>
      </c>
      <c r="G62">
        <v>47</v>
      </c>
      <c r="H62" s="4">
        <f t="shared" si="3"/>
        <v>20.613131003026183</v>
      </c>
      <c r="I62">
        <v>38</v>
      </c>
      <c r="J62" t="s">
        <v>0</v>
      </c>
      <c r="K62" t="s">
        <v>0</v>
      </c>
      <c r="L62" t="s">
        <v>1</v>
      </c>
      <c r="M62" t="s">
        <v>1</v>
      </c>
      <c r="N62" t="s">
        <v>1</v>
      </c>
      <c r="O62" t="s">
        <v>1</v>
      </c>
      <c r="P62" t="s">
        <v>1</v>
      </c>
      <c r="Q62" t="s">
        <v>1</v>
      </c>
      <c r="R62" t="s">
        <v>5</v>
      </c>
      <c r="S62" s="6">
        <v>10</v>
      </c>
      <c r="T62">
        <f t="shared" si="12"/>
        <v>0.21276595744680851</v>
      </c>
      <c r="U62">
        <f t="shared" si="4"/>
        <v>10</v>
      </c>
      <c r="V62" s="3">
        <v>1</v>
      </c>
      <c r="W62">
        <v>620</v>
      </c>
      <c r="X62">
        <f t="shared" si="16"/>
        <v>13.191489361702128</v>
      </c>
      <c r="Y62">
        <f t="shared" si="9"/>
        <v>124</v>
      </c>
      <c r="Z62">
        <f t="shared" si="5"/>
        <v>134</v>
      </c>
      <c r="AA62">
        <f t="shared" si="6"/>
        <v>2.8510638297872339</v>
      </c>
      <c r="AB62" s="3">
        <v>1</v>
      </c>
      <c r="AC62">
        <v>20</v>
      </c>
      <c r="AD62">
        <v>78</v>
      </c>
      <c r="AE62">
        <v>137</v>
      </c>
      <c r="AF62">
        <v>20</v>
      </c>
      <c r="AG62" t="s">
        <v>1</v>
      </c>
      <c r="AH62">
        <v>2</v>
      </c>
      <c r="AI62">
        <v>3</v>
      </c>
      <c r="AJ62">
        <v>4</v>
      </c>
      <c r="AK62">
        <v>5</v>
      </c>
      <c r="AL62">
        <v>2</v>
      </c>
      <c r="AM62">
        <v>3</v>
      </c>
      <c r="AN62">
        <v>2</v>
      </c>
      <c r="AO62">
        <v>3</v>
      </c>
      <c r="AP62">
        <v>2</v>
      </c>
      <c r="AQ62">
        <v>3</v>
      </c>
      <c r="AR62">
        <v>3</v>
      </c>
      <c r="AS62">
        <v>5</v>
      </c>
      <c r="AT62">
        <v>2</v>
      </c>
      <c r="AU62">
        <v>4</v>
      </c>
      <c r="AV62" t="s">
        <v>6</v>
      </c>
      <c r="AW62">
        <v>0.5</v>
      </c>
      <c r="AX62">
        <v>1</v>
      </c>
      <c r="AY62" t="s">
        <v>1</v>
      </c>
      <c r="AZ62" t="s">
        <v>2</v>
      </c>
      <c r="BA62">
        <v>0</v>
      </c>
      <c r="BB62" t="s">
        <v>1</v>
      </c>
      <c r="BC62" t="s">
        <v>1</v>
      </c>
      <c r="BD62" t="s">
        <v>1</v>
      </c>
      <c r="BE62">
        <v>6</v>
      </c>
      <c r="BF62" t="s">
        <v>8</v>
      </c>
      <c r="BG62" t="s">
        <v>2</v>
      </c>
      <c r="BH62">
        <v>0</v>
      </c>
      <c r="BI62">
        <v>33.5</v>
      </c>
      <c r="BJ62">
        <f t="shared" si="7"/>
        <v>41.875</v>
      </c>
      <c r="BK62">
        <f t="shared" si="13"/>
        <v>0.89095744680851063</v>
      </c>
      <c r="BL62">
        <f t="shared" si="8"/>
        <v>0.89095744680851063</v>
      </c>
      <c r="BM62">
        <v>4</v>
      </c>
      <c r="BN62">
        <v>4</v>
      </c>
      <c r="BO62">
        <v>20</v>
      </c>
      <c r="BP62">
        <v>6</v>
      </c>
      <c r="BQ62">
        <v>4</v>
      </c>
      <c r="BR62">
        <v>1</v>
      </c>
    </row>
    <row r="63" spans="1:70" x14ac:dyDescent="0.25">
      <c r="A63">
        <v>62</v>
      </c>
      <c r="B63" t="s">
        <v>11</v>
      </c>
      <c r="C63" s="1">
        <v>0</v>
      </c>
      <c r="D63" s="5" t="s">
        <v>17</v>
      </c>
      <c r="E63">
        <v>170</v>
      </c>
      <c r="F63" s="3">
        <f t="shared" si="2"/>
        <v>1.7</v>
      </c>
      <c r="G63">
        <v>54</v>
      </c>
      <c r="H63" s="4">
        <f t="shared" si="3"/>
        <v>18.68512110726644</v>
      </c>
      <c r="I63">
        <v>35</v>
      </c>
      <c r="J63" t="s">
        <v>0</v>
      </c>
      <c r="K63" t="s">
        <v>0</v>
      </c>
      <c r="L63" t="s">
        <v>1</v>
      </c>
      <c r="M63" t="s">
        <v>1</v>
      </c>
      <c r="N63" t="s">
        <v>1</v>
      </c>
      <c r="O63" t="s">
        <v>1</v>
      </c>
      <c r="P63" t="s">
        <v>1</v>
      </c>
      <c r="Q63" t="s">
        <v>1</v>
      </c>
      <c r="R63" t="s">
        <v>5</v>
      </c>
      <c r="S63">
        <v>15</v>
      </c>
      <c r="T63">
        <f t="shared" si="12"/>
        <v>0.27777777777777779</v>
      </c>
      <c r="U63">
        <f t="shared" si="4"/>
        <v>15</v>
      </c>
      <c r="V63" s="3">
        <v>1</v>
      </c>
      <c r="W63">
        <v>620</v>
      </c>
      <c r="X63">
        <f t="shared" si="16"/>
        <v>11.481481481481481</v>
      </c>
      <c r="Y63">
        <f t="shared" si="9"/>
        <v>124</v>
      </c>
      <c r="Z63">
        <f t="shared" si="5"/>
        <v>139</v>
      </c>
      <c r="AA63">
        <f t="shared" si="6"/>
        <v>2.574074074074074</v>
      </c>
      <c r="AB63" s="3">
        <v>1</v>
      </c>
      <c r="AC63">
        <v>20</v>
      </c>
      <c r="AD63">
        <v>112</v>
      </c>
      <c r="AE63">
        <v>163</v>
      </c>
      <c r="AF63">
        <v>50</v>
      </c>
      <c r="AG63" t="s">
        <v>1</v>
      </c>
      <c r="AH63">
        <v>0</v>
      </c>
      <c r="AI63">
        <v>0</v>
      </c>
      <c r="AJ63">
        <v>0</v>
      </c>
      <c r="AK63">
        <v>2</v>
      </c>
      <c r="AL63">
        <v>1</v>
      </c>
      <c r="AM63">
        <v>2</v>
      </c>
      <c r="AN63">
        <v>3</v>
      </c>
      <c r="AO63">
        <v>4</v>
      </c>
      <c r="AP63">
        <v>3</v>
      </c>
      <c r="AQ63">
        <v>5</v>
      </c>
      <c r="AR63">
        <v>5</v>
      </c>
      <c r="AS63">
        <v>6</v>
      </c>
      <c r="AT63">
        <v>3</v>
      </c>
      <c r="AU63">
        <v>4</v>
      </c>
      <c r="AV63" t="s">
        <v>6</v>
      </c>
      <c r="AW63">
        <v>2</v>
      </c>
      <c r="AX63">
        <v>1</v>
      </c>
      <c r="AY63" t="s">
        <v>1</v>
      </c>
      <c r="AZ63" t="s">
        <v>2</v>
      </c>
      <c r="BA63">
        <v>0</v>
      </c>
      <c r="BB63" t="s">
        <v>1</v>
      </c>
      <c r="BC63" t="s">
        <v>5</v>
      </c>
      <c r="BD63" t="s">
        <v>5</v>
      </c>
      <c r="BE63">
        <v>2</v>
      </c>
      <c r="BF63" t="s">
        <v>8</v>
      </c>
      <c r="BG63" t="s">
        <v>2</v>
      </c>
      <c r="BH63">
        <v>0</v>
      </c>
      <c r="BI63">
        <v>56.6</v>
      </c>
      <c r="BJ63">
        <f t="shared" si="7"/>
        <v>70.75</v>
      </c>
      <c r="BK63">
        <f t="shared" si="13"/>
        <v>1.3101851851851851</v>
      </c>
      <c r="BL63">
        <f t="shared" si="8"/>
        <v>1.3101851851851851</v>
      </c>
      <c r="BM63">
        <v>10</v>
      </c>
      <c r="BN63">
        <v>10</v>
      </c>
      <c r="BO63">
        <v>0</v>
      </c>
      <c r="BP63">
        <v>6</v>
      </c>
      <c r="BQ63">
        <v>5</v>
      </c>
      <c r="BR63">
        <v>1</v>
      </c>
    </row>
    <row r="64" spans="1:70" x14ac:dyDescent="0.25">
      <c r="A64">
        <v>63</v>
      </c>
      <c r="B64" t="s">
        <v>10</v>
      </c>
      <c r="C64" s="1">
        <v>0</v>
      </c>
      <c r="D64" s="5" t="s">
        <v>18</v>
      </c>
      <c r="E64">
        <v>170</v>
      </c>
      <c r="F64" s="3">
        <f t="shared" si="2"/>
        <v>1.7</v>
      </c>
      <c r="G64">
        <v>62</v>
      </c>
      <c r="H64" s="4">
        <f t="shared" si="3"/>
        <v>21.453287197231838</v>
      </c>
      <c r="I64">
        <v>61</v>
      </c>
      <c r="J64" t="s">
        <v>0</v>
      </c>
      <c r="K64" t="s">
        <v>9</v>
      </c>
      <c r="L64" t="s">
        <v>1</v>
      </c>
      <c r="M64" t="s">
        <v>1</v>
      </c>
      <c r="N64" t="s">
        <v>5</v>
      </c>
      <c r="O64" t="s">
        <v>1</v>
      </c>
      <c r="P64" t="s">
        <v>1</v>
      </c>
      <c r="Q64" t="s">
        <v>1</v>
      </c>
      <c r="R64" t="s">
        <v>1</v>
      </c>
      <c r="S64">
        <v>25</v>
      </c>
      <c r="T64">
        <f t="shared" si="12"/>
        <v>0.40322580645161288</v>
      </c>
      <c r="U64">
        <f t="shared" si="4"/>
        <v>25</v>
      </c>
      <c r="V64" s="3">
        <v>1</v>
      </c>
      <c r="W64">
        <v>720</v>
      </c>
      <c r="X64">
        <f t="shared" si="16"/>
        <v>11.612903225806452</v>
      </c>
      <c r="Y64">
        <f t="shared" si="9"/>
        <v>144</v>
      </c>
      <c r="Z64">
        <f t="shared" si="5"/>
        <v>169</v>
      </c>
      <c r="AA64">
        <f t="shared" si="6"/>
        <v>2.725806451612903</v>
      </c>
      <c r="AB64" s="3">
        <v>0</v>
      </c>
      <c r="AD64">
        <v>90</v>
      </c>
      <c r="AE64">
        <v>129</v>
      </c>
      <c r="AF64">
        <v>20</v>
      </c>
      <c r="AG64" t="s">
        <v>1</v>
      </c>
      <c r="AH64">
        <v>0</v>
      </c>
      <c r="AI64">
        <v>0</v>
      </c>
      <c r="AJ64">
        <v>0</v>
      </c>
      <c r="AK64">
        <v>1</v>
      </c>
      <c r="AL64">
        <v>0</v>
      </c>
      <c r="AM64">
        <v>1</v>
      </c>
      <c r="AN64">
        <v>2</v>
      </c>
      <c r="AO64">
        <v>4</v>
      </c>
      <c r="AP64">
        <v>3</v>
      </c>
      <c r="AQ64">
        <v>5</v>
      </c>
      <c r="AR64">
        <v>5</v>
      </c>
      <c r="AS64">
        <v>7</v>
      </c>
      <c r="AT64">
        <v>2</v>
      </c>
      <c r="AU64">
        <v>3</v>
      </c>
      <c r="AV64" t="s">
        <v>6</v>
      </c>
      <c r="AW64">
        <v>6</v>
      </c>
      <c r="AX64">
        <v>1</v>
      </c>
      <c r="AY64" t="s">
        <v>5</v>
      </c>
      <c r="AZ64">
        <v>33</v>
      </c>
      <c r="BA64">
        <v>1</v>
      </c>
      <c r="BB64">
        <v>4</v>
      </c>
      <c r="BC64" t="s">
        <v>1</v>
      </c>
      <c r="BD64" t="s">
        <v>1</v>
      </c>
      <c r="BE64">
        <v>5</v>
      </c>
      <c r="BF64" t="s">
        <v>6</v>
      </c>
      <c r="BG64">
        <v>19.5</v>
      </c>
      <c r="BH64">
        <v>1</v>
      </c>
      <c r="BI64">
        <v>18.7</v>
      </c>
      <c r="BJ64">
        <f t="shared" si="7"/>
        <v>23.375</v>
      </c>
      <c r="BK64">
        <f t="shared" si="13"/>
        <v>0.37701612903225806</v>
      </c>
      <c r="BL64">
        <f t="shared" si="8"/>
        <v>0.37701612903225806</v>
      </c>
      <c r="BM64">
        <v>3</v>
      </c>
      <c r="BN64">
        <v>2</v>
      </c>
      <c r="BO64">
        <v>0</v>
      </c>
      <c r="BP64">
        <v>10</v>
      </c>
      <c r="BQ64">
        <v>5</v>
      </c>
      <c r="BR64">
        <v>1</v>
      </c>
    </row>
    <row r="65" spans="1:70" x14ac:dyDescent="0.25">
      <c r="A65">
        <v>64</v>
      </c>
      <c r="B65" t="s">
        <v>11</v>
      </c>
      <c r="C65" s="1">
        <v>1</v>
      </c>
      <c r="D65" s="5" t="s">
        <v>18</v>
      </c>
      <c r="E65">
        <v>170</v>
      </c>
      <c r="F65" s="3">
        <f t="shared" si="2"/>
        <v>1.7</v>
      </c>
      <c r="G65">
        <v>77</v>
      </c>
      <c r="H65" s="4">
        <f t="shared" si="3"/>
        <v>26.643598615916957</v>
      </c>
      <c r="I65">
        <v>41</v>
      </c>
      <c r="J65" t="s">
        <v>0</v>
      </c>
      <c r="K65" t="s">
        <v>0</v>
      </c>
      <c r="L65" t="s">
        <v>1</v>
      </c>
      <c r="M65" t="s">
        <v>1</v>
      </c>
      <c r="N65" t="s">
        <v>1</v>
      </c>
      <c r="O65" t="s">
        <v>1</v>
      </c>
      <c r="P65" t="s">
        <v>1</v>
      </c>
      <c r="Q65" t="s">
        <v>1</v>
      </c>
      <c r="R65" t="s">
        <v>1</v>
      </c>
      <c r="S65">
        <v>50</v>
      </c>
      <c r="T65">
        <f t="shared" si="12"/>
        <v>0.64935064935064934</v>
      </c>
      <c r="U65">
        <f t="shared" si="4"/>
        <v>50</v>
      </c>
      <c r="V65" s="3">
        <v>0</v>
      </c>
      <c r="Z65">
        <f t="shared" si="5"/>
        <v>50</v>
      </c>
      <c r="AA65">
        <f t="shared" si="6"/>
        <v>0.64935064935064934</v>
      </c>
      <c r="AB65" s="3">
        <v>0</v>
      </c>
      <c r="AD65">
        <v>45</v>
      </c>
      <c r="AE65">
        <v>112</v>
      </c>
      <c r="AF65">
        <v>50</v>
      </c>
      <c r="AG65" t="s">
        <v>1</v>
      </c>
      <c r="AH65">
        <v>0</v>
      </c>
      <c r="AI65">
        <v>1</v>
      </c>
      <c r="AJ65">
        <v>1</v>
      </c>
      <c r="AK65">
        <v>2</v>
      </c>
      <c r="AL65">
        <v>1</v>
      </c>
      <c r="AM65">
        <v>2</v>
      </c>
      <c r="AN65">
        <v>2</v>
      </c>
      <c r="AO65">
        <v>4</v>
      </c>
      <c r="AP65">
        <v>3</v>
      </c>
      <c r="AQ65">
        <v>5</v>
      </c>
      <c r="AR65">
        <v>5</v>
      </c>
      <c r="AS65">
        <v>7</v>
      </c>
      <c r="AT65">
        <v>3</v>
      </c>
      <c r="AU65">
        <v>4</v>
      </c>
      <c r="AV65" t="s">
        <v>6</v>
      </c>
      <c r="AW65">
        <v>5</v>
      </c>
      <c r="AX65">
        <v>1</v>
      </c>
      <c r="AY65" t="s">
        <v>5</v>
      </c>
      <c r="AZ65">
        <v>42.5</v>
      </c>
      <c r="BA65">
        <v>1</v>
      </c>
      <c r="BB65">
        <v>3</v>
      </c>
      <c r="BC65" t="s">
        <v>1</v>
      </c>
      <c r="BD65" t="s">
        <v>1</v>
      </c>
      <c r="BE65">
        <v>6</v>
      </c>
      <c r="BF65" t="s">
        <v>6</v>
      </c>
      <c r="BG65">
        <v>18.5</v>
      </c>
      <c r="BH65">
        <v>1</v>
      </c>
      <c r="BI65">
        <v>59.4</v>
      </c>
      <c r="BJ65">
        <f t="shared" si="7"/>
        <v>74.25</v>
      </c>
      <c r="BK65">
        <f t="shared" si="13"/>
        <v>0.9642857142857143</v>
      </c>
      <c r="BL65">
        <f t="shared" si="8"/>
        <v>0.9642857142857143</v>
      </c>
      <c r="BM65">
        <v>13</v>
      </c>
      <c r="BN65">
        <v>11</v>
      </c>
      <c r="BO65">
        <v>40</v>
      </c>
      <c r="BP65">
        <v>5</v>
      </c>
      <c r="BQ65">
        <v>4</v>
      </c>
      <c r="BR65">
        <v>1</v>
      </c>
    </row>
    <row r="66" spans="1:70" x14ac:dyDescent="0.25">
      <c r="A66">
        <v>65</v>
      </c>
      <c r="B66" t="s">
        <v>11</v>
      </c>
      <c r="C66" s="1">
        <v>0</v>
      </c>
      <c r="D66" s="5" t="s">
        <v>17</v>
      </c>
      <c r="E66">
        <v>165</v>
      </c>
      <c r="F66" s="3">
        <f t="shared" si="2"/>
        <v>1.65</v>
      </c>
      <c r="G66">
        <v>63</v>
      </c>
      <c r="H66" s="4">
        <f t="shared" si="3"/>
        <v>23.140495867768596</v>
      </c>
      <c r="I66">
        <v>37</v>
      </c>
      <c r="J66" t="s">
        <v>0</v>
      </c>
      <c r="K66" t="s">
        <v>0</v>
      </c>
      <c r="L66" t="s">
        <v>1</v>
      </c>
      <c r="M66" t="s">
        <v>1</v>
      </c>
      <c r="N66" t="s">
        <v>1</v>
      </c>
      <c r="O66" t="s">
        <v>1</v>
      </c>
      <c r="P66" t="s">
        <v>1</v>
      </c>
      <c r="Q66" t="s">
        <v>1</v>
      </c>
      <c r="R66" t="s">
        <v>5</v>
      </c>
      <c r="S66">
        <v>20</v>
      </c>
      <c r="T66">
        <f t="shared" ref="T66:T96" si="17">S66/G66</f>
        <v>0.31746031746031744</v>
      </c>
      <c r="U66">
        <f t="shared" si="4"/>
        <v>20</v>
      </c>
      <c r="V66" s="3">
        <v>1</v>
      </c>
      <c r="W66">
        <v>519</v>
      </c>
      <c r="X66">
        <f>W66/G66</f>
        <v>8.2380952380952372</v>
      </c>
      <c r="Y66">
        <f t="shared" si="9"/>
        <v>103.80000000000001</v>
      </c>
      <c r="Z66">
        <f t="shared" si="5"/>
        <v>123.80000000000001</v>
      </c>
      <c r="AA66">
        <f t="shared" si="6"/>
        <v>1.9650793650793652</v>
      </c>
      <c r="AB66" s="3">
        <v>1</v>
      </c>
      <c r="AC66">
        <v>30</v>
      </c>
      <c r="AD66">
        <v>57</v>
      </c>
      <c r="AE66">
        <v>135</v>
      </c>
      <c r="AF66">
        <v>20</v>
      </c>
      <c r="AG66" t="s">
        <v>1</v>
      </c>
      <c r="AH66">
        <v>0</v>
      </c>
      <c r="AI66">
        <v>0</v>
      </c>
      <c r="AJ66">
        <v>0</v>
      </c>
      <c r="AK66">
        <v>1</v>
      </c>
      <c r="AL66">
        <v>2</v>
      </c>
      <c r="AM66">
        <v>3</v>
      </c>
      <c r="AN66">
        <v>3</v>
      </c>
      <c r="AO66">
        <v>5</v>
      </c>
      <c r="AP66">
        <v>3</v>
      </c>
      <c r="AQ66">
        <v>4</v>
      </c>
      <c r="AR66">
        <v>2</v>
      </c>
      <c r="AS66">
        <v>3</v>
      </c>
      <c r="AT66">
        <v>1</v>
      </c>
      <c r="AU66">
        <v>2</v>
      </c>
      <c r="AV66" t="s">
        <v>3</v>
      </c>
      <c r="AW66" t="s">
        <v>2</v>
      </c>
      <c r="AX66">
        <v>0</v>
      </c>
      <c r="AY66" t="s">
        <v>5</v>
      </c>
      <c r="AZ66">
        <v>68</v>
      </c>
      <c r="BA66">
        <v>1</v>
      </c>
      <c r="BB66">
        <v>1</v>
      </c>
      <c r="BC66" t="s">
        <v>1</v>
      </c>
      <c r="BD66" t="s">
        <v>1</v>
      </c>
      <c r="BE66">
        <v>8</v>
      </c>
      <c r="BF66" t="s">
        <v>6</v>
      </c>
      <c r="BG66">
        <v>20.5</v>
      </c>
      <c r="BH66">
        <v>1</v>
      </c>
      <c r="BI66">
        <v>47.5</v>
      </c>
      <c r="BJ66">
        <f t="shared" si="7"/>
        <v>59.375</v>
      </c>
      <c r="BK66">
        <f t="shared" ref="BK66:BK96" si="18">BJ66/G66</f>
        <v>0.94246031746031744</v>
      </c>
      <c r="BL66">
        <f t="shared" si="8"/>
        <v>0.94246031746031744</v>
      </c>
      <c r="BM66">
        <v>8</v>
      </c>
      <c r="BN66">
        <v>8</v>
      </c>
      <c r="BO66">
        <v>0</v>
      </c>
      <c r="BP66">
        <v>6</v>
      </c>
      <c r="BQ66">
        <v>4</v>
      </c>
      <c r="BR66">
        <v>1</v>
      </c>
    </row>
    <row r="67" spans="1:70" x14ac:dyDescent="0.25">
      <c r="A67">
        <v>66</v>
      </c>
      <c r="B67" t="s">
        <v>10</v>
      </c>
      <c r="C67" s="1">
        <v>1</v>
      </c>
      <c r="D67" s="5" t="s">
        <v>18</v>
      </c>
      <c r="E67">
        <v>176</v>
      </c>
      <c r="F67" s="3">
        <f t="shared" ref="F67:F104" si="19">E67/100</f>
        <v>1.76</v>
      </c>
      <c r="G67">
        <v>76</v>
      </c>
      <c r="H67" s="4">
        <f t="shared" ref="H67:H104" si="20">G67/(F67*F67)</f>
        <v>24.535123966942148</v>
      </c>
      <c r="I67">
        <v>42</v>
      </c>
      <c r="J67" t="s">
        <v>0</v>
      </c>
      <c r="K67" t="s">
        <v>7</v>
      </c>
      <c r="L67" t="s">
        <v>1</v>
      </c>
      <c r="M67" t="s">
        <v>1</v>
      </c>
      <c r="N67" t="s">
        <v>5</v>
      </c>
      <c r="O67" t="s">
        <v>1</v>
      </c>
      <c r="P67" t="s">
        <v>1</v>
      </c>
      <c r="Q67" t="s">
        <v>1</v>
      </c>
      <c r="R67" t="s">
        <v>1</v>
      </c>
      <c r="S67">
        <v>20</v>
      </c>
      <c r="T67">
        <f t="shared" si="17"/>
        <v>0.26315789473684209</v>
      </c>
      <c r="U67">
        <f t="shared" ref="U67:U104" si="21">S67*1</f>
        <v>20</v>
      </c>
      <c r="V67" s="3">
        <v>1</v>
      </c>
      <c r="W67">
        <v>683</v>
      </c>
      <c r="X67">
        <f>W67/G67</f>
        <v>8.9868421052631575</v>
      </c>
      <c r="Y67">
        <f t="shared" si="9"/>
        <v>136.6</v>
      </c>
      <c r="Z67">
        <f t="shared" ref="Z67:Z104" si="22">U67+Y67</f>
        <v>156.6</v>
      </c>
      <c r="AA67">
        <f t="shared" ref="AA67:AA104" si="23">Z67/G67</f>
        <v>2.0605263157894735</v>
      </c>
      <c r="AB67" s="3">
        <v>0</v>
      </c>
      <c r="AD67">
        <v>104</v>
      </c>
      <c r="AE67">
        <v>140</v>
      </c>
      <c r="AF67">
        <v>20</v>
      </c>
      <c r="AG67" t="s">
        <v>1</v>
      </c>
      <c r="AH67">
        <v>0</v>
      </c>
      <c r="AI67">
        <v>0</v>
      </c>
      <c r="AJ67">
        <v>0</v>
      </c>
      <c r="AK67">
        <v>1</v>
      </c>
      <c r="AL67">
        <v>2</v>
      </c>
      <c r="AM67">
        <v>3</v>
      </c>
      <c r="AN67">
        <v>2</v>
      </c>
      <c r="AO67">
        <v>4</v>
      </c>
      <c r="AP67">
        <v>2</v>
      </c>
      <c r="AQ67">
        <v>3</v>
      </c>
      <c r="AR67">
        <v>2</v>
      </c>
      <c r="AS67">
        <v>3</v>
      </c>
      <c r="AT67">
        <v>2</v>
      </c>
      <c r="AU67">
        <v>3</v>
      </c>
      <c r="AV67" t="s">
        <v>6</v>
      </c>
      <c r="AW67">
        <v>2</v>
      </c>
      <c r="AX67">
        <v>1</v>
      </c>
      <c r="AY67" t="s">
        <v>1</v>
      </c>
      <c r="AZ67" t="s">
        <v>2</v>
      </c>
      <c r="BA67">
        <v>0</v>
      </c>
      <c r="BB67" t="s">
        <v>1</v>
      </c>
      <c r="BC67" t="s">
        <v>1</v>
      </c>
      <c r="BD67" t="s">
        <v>1</v>
      </c>
      <c r="BE67">
        <v>10</v>
      </c>
      <c r="BF67" t="s">
        <v>6</v>
      </c>
      <c r="BG67">
        <v>19</v>
      </c>
      <c r="BH67">
        <v>1</v>
      </c>
      <c r="BI67">
        <v>67.7</v>
      </c>
      <c r="BJ67">
        <f t="shared" ref="BJ67:BJ104" si="24">BI67*1.25</f>
        <v>84.625</v>
      </c>
      <c r="BK67">
        <f t="shared" si="18"/>
        <v>1.1134868421052631</v>
      </c>
      <c r="BL67">
        <f t="shared" ref="BL67:BL104" si="25">BK67*1</f>
        <v>1.1134868421052631</v>
      </c>
      <c r="BM67">
        <v>14</v>
      </c>
      <c r="BN67">
        <v>13</v>
      </c>
      <c r="BO67">
        <v>15</v>
      </c>
      <c r="BP67">
        <v>4</v>
      </c>
      <c r="BQ67">
        <v>3</v>
      </c>
      <c r="BR67">
        <v>1</v>
      </c>
    </row>
    <row r="68" spans="1:70" x14ac:dyDescent="0.25">
      <c r="A68">
        <v>67</v>
      </c>
      <c r="B68" t="s">
        <v>10</v>
      </c>
      <c r="C68" s="1">
        <v>0</v>
      </c>
      <c r="D68" s="5" t="s">
        <v>18</v>
      </c>
      <c r="E68">
        <v>166</v>
      </c>
      <c r="F68" s="3">
        <f t="shared" si="19"/>
        <v>1.66</v>
      </c>
      <c r="G68">
        <v>70</v>
      </c>
      <c r="H68" s="4">
        <f t="shared" si="20"/>
        <v>25.402816083611555</v>
      </c>
      <c r="I68">
        <v>55</v>
      </c>
      <c r="J68" t="s">
        <v>0</v>
      </c>
      <c r="K68" t="s">
        <v>7</v>
      </c>
      <c r="L68" t="s">
        <v>1</v>
      </c>
      <c r="M68" t="s">
        <v>5</v>
      </c>
      <c r="N68" t="s">
        <v>5</v>
      </c>
      <c r="O68" t="s">
        <v>1</v>
      </c>
      <c r="P68" t="s">
        <v>5</v>
      </c>
      <c r="Q68" t="s">
        <v>1</v>
      </c>
      <c r="R68" t="s">
        <v>1</v>
      </c>
      <c r="S68">
        <v>20</v>
      </c>
      <c r="T68">
        <f t="shared" si="17"/>
        <v>0.2857142857142857</v>
      </c>
      <c r="U68">
        <f t="shared" si="21"/>
        <v>20</v>
      </c>
      <c r="V68" s="3">
        <v>1</v>
      </c>
      <c r="W68">
        <v>400</v>
      </c>
      <c r="X68">
        <f>W68/G68</f>
        <v>5.7142857142857144</v>
      </c>
      <c r="Y68">
        <f t="shared" si="9"/>
        <v>80</v>
      </c>
      <c r="Z68">
        <f t="shared" si="22"/>
        <v>100</v>
      </c>
      <c r="AA68">
        <f t="shared" si="23"/>
        <v>1.4285714285714286</v>
      </c>
      <c r="AB68" s="3">
        <v>1</v>
      </c>
      <c r="AC68">
        <v>20</v>
      </c>
      <c r="AD68">
        <v>56</v>
      </c>
      <c r="AE68">
        <v>121</v>
      </c>
      <c r="AF68">
        <v>20</v>
      </c>
      <c r="AG68" t="s">
        <v>1</v>
      </c>
      <c r="AH68">
        <v>0</v>
      </c>
      <c r="AI68">
        <v>0</v>
      </c>
      <c r="AJ68">
        <v>1</v>
      </c>
      <c r="AK68">
        <v>3</v>
      </c>
      <c r="AL68">
        <v>1</v>
      </c>
      <c r="AM68">
        <v>2</v>
      </c>
      <c r="AN68">
        <v>2</v>
      </c>
      <c r="AO68">
        <v>3</v>
      </c>
      <c r="AP68">
        <v>2</v>
      </c>
      <c r="AQ68">
        <v>3</v>
      </c>
      <c r="AR68">
        <v>2</v>
      </c>
      <c r="AS68">
        <v>3</v>
      </c>
      <c r="AT68">
        <v>2</v>
      </c>
      <c r="AU68">
        <v>3</v>
      </c>
      <c r="AV68" t="s">
        <v>6</v>
      </c>
      <c r="AW68">
        <v>11.5</v>
      </c>
      <c r="AX68">
        <v>1</v>
      </c>
      <c r="AY68" t="s">
        <v>1</v>
      </c>
      <c r="AZ68" t="s">
        <v>2</v>
      </c>
      <c r="BA68">
        <v>0</v>
      </c>
      <c r="BB68" t="s">
        <v>1</v>
      </c>
      <c r="BC68" t="s">
        <v>1</v>
      </c>
      <c r="BD68" t="s">
        <v>1</v>
      </c>
      <c r="BE68">
        <v>8</v>
      </c>
      <c r="BF68" t="s">
        <v>6</v>
      </c>
      <c r="BG68">
        <v>23.5</v>
      </c>
      <c r="BH68">
        <v>1</v>
      </c>
      <c r="BI68">
        <v>25.8</v>
      </c>
      <c r="BJ68">
        <f t="shared" si="24"/>
        <v>32.25</v>
      </c>
      <c r="BK68">
        <f t="shared" si="18"/>
        <v>0.46071428571428569</v>
      </c>
      <c r="BL68">
        <f t="shared" si="25"/>
        <v>0.46071428571428569</v>
      </c>
      <c r="BM68">
        <v>3</v>
      </c>
      <c r="BN68">
        <v>3</v>
      </c>
      <c r="BO68">
        <v>0</v>
      </c>
      <c r="BP68">
        <v>4</v>
      </c>
      <c r="BQ68">
        <v>3</v>
      </c>
      <c r="BR68">
        <v>1</v>
      </c>
    </row>
    <row r="69" spans="1:70" x14ac:dyDescent="0.25">
      <c r="A69">
        <v>68</v>
      </c>
      <c r="B69" t="s">
        <v>11</v>
      </c>
      <c r="C69" s="1">
        <v>1</v>
      </c>
      <c r="D69" s="5" t="s">
        <v>18</v>
      </c>
      <c r="E69">
        <v>167</v>
      </c>
      <c r="F69" s="3">
        <f t="shared" si="19"/>
        <v>1.67</v>
      </c>
      <c r="G69">
        <v>72</v>
      </c>
      <c r="H69" s="4">
        <f t="shared" si="20"/>
        <v>25.816630212628635</v>
      </c>
      <c r="I69">
        <v>53</v>
      </c>
      <c r="J69" t="s">
        <v>0</v>
      </c>
      <c r="K69" t="s">
        <v>7</v>
      </c>
      <c r="L69" t="s">
        <v>1</v>
      </c>
      <c r="M69" t="s">
        <v>5</v>
      </c>
      <c r="N69" t="s">
        <v>5</v>
      </c>
      <c r="O69" t="s">
        <v>1</v>
      </c>
      <c r="P69" t="s">
        <v>1</v>
      </c>
      <c r="Q69" t="s">
        <v>1</v>
      </c>
      <c r="R69" t="s">
        <v>1</v>
      </c>
      <c r="S69">
        <v>20</v>
      </c>
      <c r="T69">
        <f t="shared" si="17"/>
        <v>0.27777777777777779</v>
      </c>
      <c r="U69">
        <f t="shared" si="21"/>
        <v>20</v>
      </c>
      <c r="V69" s="3">
        <v>1</v>
      </c>
      <c r="W69">
        <v>840</v>
      </c>
      <c r="X69">
        <f>W69/G69</f>
        <v>11.666666666666666</v>
      </c>
      <c r="Y69">
        <f t="shared" si="9"/>
        <v>168</v>
      </c>
      <c r="Z69">
        <f t="shared" si="22"/>
        <v>188</v>
      </c>
      <c r="AA69">
        <f t="shared" si="23"/>
        <v>2.6111111111111112</v>
      </c>
      <c r="AB69" s="3">
        <v>1</v>
      </c>
      <c r="AC69">
        <v>20</v>
      </c>
      <c r="AD69">
        <v>138</v>
      </c>
      <c r="AE69">
        <v>226</v>
      </c>
      <c r="AF69">
        <v>150</v>
      </c>
      <c r="AG69" t="s">
        <v>1</v>
      </c>
      <c r="AH69">
        <v>3</v>
      </c>
      <c r="AI69">
        <v>4</v>
      </c>
      <c r="AJ69">
        <v>7</v>
      </c>
      <c r="AK69">
        <v>8</v>
      </c>
      <c r="AL69">
        <v>3</v>
      </c>
      <c r="AM69">
        <v>4</v>
      </c>
      <c r="AN69">
        <v>6</v>
      </c>
      <c r="AO69">
        <v>7</v>
      </c>
      <c r="AP69">
        <v>6</v>
      </c>
      <c r="AQ69">
        <v>7</v>
      </c>
      <c r="AR69">
        <v>5</v>
      </c>
      <c r="AS69">
        <v>6</v>
      </c>
      <c r="AT69">
        <v>5</v>
      </c>
      <c r="AU69">
        <v>6</v>
      </c>
      <c r="AV69" t="s">
        <v>6</v>
      </c>
      <c r="AW69">
        <v>0.5</v>
      </c>
      <c r="AX69">
        <v>1</v>
      </c>
      <c r="AY69" t="s">
        <v>5</v>
      </c>
      <c r="AZ69">
        <v>0.5</v>
      </c>
      <c r="BA69">
        <v>1</v>
      </c>
      <c r="BB69">
        <v>5</v>
      </c>
      <c r="BC69" t="s">
        <v>1</v>
      </c>
      <c r="BD69" t="s">
        <v>1</v>
      </c>
      <c r="BE69">
        <v>0</v>
      </c>
      <c r="BF69" t="s">
        <v>6</v>
      </c>
      <c r="BG69">
        <v>21</v>
      </c>
      <c r="BH69">
        <v>1</v>
      </c>
      <c r="BI69">
        <v>93.5</v>
      </c>
      <c r="BJ69">
        <f t="shared" si="24"/>
        <v>116.875</v>
      </c>
      <c r="BK69">
        <f t="shared" si="18"/>
        <v>1.6232638888888888</v>
      </c>
      <c r="BL69">
        <f t="shared" si="25"/>
        <v>1.6232638888888888</v>
      </c>
      <c r="BM69">
        <v>34</v>
      </c>
      <c r="BN69">
        <v>20</v>
      </c>
      <c r="BO69">
        <v>0</v>
      </c>
      <c r="BP69">
        <v>6</v>
      </c>
      <c r="BQ69">
        <v>5</v>
      </c>
      <c r="BR69">
        <v>1</v>
      </c>
    </row>
    <row r="70" spans="1:70" x14ac:dyDescent="0.25">
      <c r="A70">
        <v>69</v>
      </c>
      <c r="B70" t="s">
        <v>10</v>
      </c>
      <c r="C70" s="1">
        <v>0</v>
      </c>
      <c r="D70" s="5" t="s">
        <v>17</v>
      </c>
      <c r="E70">
        <v>156</v>
      </c>
      <c r="F70" s="3">
        <f t="shared" si="19"/>
        <v>1.56</v>
      </c>
      <c r="G70">
        <v>52</v>
      </c>
      <c r="H70" s="4">
        <f t="shared" si="20"/>
        <v>21.367521367521366</v>
      </c>
      <c r="I70">
        <v>54</v>
      </c>
      <c r="J70" t="s">
        <v>0</v>
      </c>
      <c r="K70" t="s">
        <v>0</v>
      </c>
      <c r="L70" t="s">
        <v>1</v>
      </c>
      <c r="M70" t="s">
        <v>1</v>
      </c>
      <c r="N70" t="s">
        <v>1</v>
      </c>
      <c r="O70" t="s">
        <v>1</v>
      </c>
      <c r="P70" t="s">
        <v>1</v>
      </c>
      <c r="Q70" t="s">
        <v>1</v>
      </c>
      <c r="R70" t="s">
        <v>5</v>
      </c>
      <c r="S70">
        <v>15</v>
      </c>
      <c r="T70">
        <f t="shared" si="17"/>
        <v>0.28846153846153844</v>
      </c>
      <c r="U70">
        <f t="shared" si="21"/>
        <v>15</v>
      </c>
      <c r="V70" s="3">
        <v>1</v>
      </c>
      <c r="W70">
        <v>239</v>
      </c>
      <c r="X70">
        <f>W70/G70</f>
        <v>4.5961538461538458</v>
      </c>
      <c r="Y70">
        <f t="shared" si="9"/>
        <v>47.800000000000004</v>
      </c>
      <c r="Z70">
        <f t="shared" si="22"/>
        <v>62.800000000000004</v>
      </c>
      <c r="AA70">
        <f t="shared" si="23"/>
        <v>1.2076923076923078</v>
      </c>
      <c r="AB70" s="3">
        <v>1</v>
      </c>
      <c r="AC70">
        <v>10</v>
      </c>
      <c r="AD70">
        <v>26</v>
      </c>
      <c r="AE70">
        <v>123</v>
      </c>
      <c r="AF70">
        <v>20</v>
      </c>
      <c r="AG70" t="s">
        <v>1</v>
      </c>
      <c r="AH70">
        <v>0</v>
      </c>
      <c r="AI70">
        <v>0</v>
      </c>
      <c r="AJ70">
        <v>5</v>
      </c>
      <c r="AK70">
        <v>6</v>
      </c>
      <c r="AL70">
        <v>5</v>
      </c>
      <c r="AM70">
        <v>6</v>
      </c>
      <c r="AN70">
        <v>3</v>
      </c>
      <c r="AO70">
        <v>4</v>
      </c>
      <c r="AP70">
        <v>5</v>
      </c>
      <c r="AQ70">
        <v>6</v>
      </c>
      <c r="AR70">
        <v>4</v>
      </c>
      <c r="AS70">
        <v>5</v>
      </c>
      <c r="AT70">
        <v>4</v>
      </c>
      <c r="AU70">
        <v>5</v>
      </c>
      <c r="AV70" t="s">
        <v>6</v>
      </c>
      <c r="AW70">
        <v>0.5</v>
      </c>
      <c r="AX70">
        <v>1</v>
      </c>
      <c r="AY70" t="s">
        <v>1</v>
      </c>
      <c r="AZ70" t="s">
        <v>2</v>
      </c>
      <c r="BA70">
        <v>0</v>
      </c>
      <c r="BB70" t="s">
        <v>1</v>
      </c>
      <c r="BC70" t="s">
        <v>1</v>
      </c>
      <c r="BD70" t="s">
        <v>1</v>
      </c>
      <c r="BE70">
        <v>4</v>
      </c>
      <c r="BF70" t="s">
        <v>6</v>
      </c>
      <c r="BG70">
        <v>19.5</v>
      </c>
      <c r="BH70">
        <v>1</v>
      </c>
      <c r="BI70">
        <v>68.8</v>
      </c>
      <c r="BJ70">
        <f t="shared" si="24"/>
        <v>86</v>
      </c>
      <c r="BK70">
        <f t="shared" si="18"/>
        <v>1.6538461538461537</v>
      </c>
      <c r="BL70">
        <f t="shared" si="25"/>
        <v>1.6538461538461537</v>
      </c>
      <c r="BM70">
        <v>23</v>
      </c>
      <c r="BN70">
        <v>14</v>
      </c>
      <c r="BO70">
        <v>0</v>
      </c>
      <c r="BP70">
        <v>3</v>
      </c>
      <c r="BQ70">
        <v>2</v>
      </c>
      <c r="BR70">
        <v>1</v>
      </c>
    </row>
    <row r="71" spans="1:70" x14ac:dyDescent="0.25">
      <c r="A71">
        <v>70</v>
      </c>
      <c r="B71" t="s">
        <v>11</v>
      </c>
      <c r="C71" s="1">
        <v>0</v>
      </c>
      <c r="D71" s="5" t="s">
        <v>18</v>
      </c>
      <c r="E71">
        <v>170</v>
      </c>
      <c r="F71" s="3">
        <f t="shared" si="19"/>
        <v>1.7</v>
      </c>
      <c r="G71">
        <v>84</v>
      </c>
      <c r="H71" s="4">
        <f t="shared" si="20"/>
        <v>29.065743944636683</v>
      </c>
      <c r="I71">
        <v>49</v>
      </c>
      <c r="J71" t="s">
        <v>0</v>
      </c>
      <c r="K71" t="s">
        <v>0</v>
      </c>
      <c r="L71" t="s">
        <v>1</v>
      </c>
      <c r="M71" t="s">
        <v>1</v>
      </c>
      <c r="N71" t="s">
        <v>1</v>
      </c>
      <c r="O71" t="s">
        <v>1</v>
      </c>
      <c r="P71" t="s">
        <v>1</v>
      </c>
      <c r="Q71" t="s">
        <v>1</v>
      </c>
      <c r="R71" t="s">
        <v>1</v>
      </c>
      <c r="S71">
        <v>44</v>
      </c>
      <c r="T71">
        <f t="shared" si="17"/>
        <v>0.52380952380952384</v>
      </c>
      <c r="U71">
        <f t="shared" si="21"/>
        <v>44</v>
      </c>
      <c r="V71" s="3">
        <v>0</v>
      </c>
      <c r="Z71">
        <f t="shared" si="22"/>
        <v>44</v>
      </c>
      <c r="AA71">
        <f t="shared" si="23"/>
        <v>0.52380952380952384</v>
      </c>
      <c r="AB71" s="3">
        <v>0</v>
      </c>
      <c r="AD71">
        <v>56</v>
      </c>
      <c r="AE71">
        <v>114</v>
      </c>
      <c r="AF71">
        <v>50</v>
      </c>
      <c r="AG71" t="s">
        <v>1</v>
      </c>
      <c r="AH71">
        <v>3</v>
      </c>
      <c r="AI71">
        <v>4</v>
      </c>
      <c r="AJ71">
        <v>3</v>
      </c>
      <c r="AK71">
        <v>4</v>
      </c>
      <c r="AL71">
        <v>3</v>
      </c>
      <c r="AM71">
        <v>4</v>
      </c>
      <c r="AN71">
        <v>3</v>
      </c>
      <c r="AO71">
        <v>4</v>
      </c>
      <c r="AP71">
        <v>3</v>
      </c>
      <c r="AQ71">
        <v>4</v>
      </c>
      <c r="AR71">
        <v>3</v>
      </c>
      <c r="AS71">
        <v>4</v>
      </c>
      <c r="AT71">
        <v>3</v>
      </c>
      <c r="AU71">
        <v>4</v>
      </c>
      <c r="AV71" t="s">
        <v>3</v>
      </c>
      <c r="AW71" t="s">
        <v>2</v>
      </c>
      <c r="AX71">
        <v>0</v>
      </c>
      <c r="AY71" t="s">
        <v>1</v>
      </c>
      <c r="AZ71" t="s">
        <v>2</v>
      </c>
      <c r="BA71">
        <v>0</v>
      </c>
      <c r="BB71" t="s">
        <v>1</v>
      </c>
      <c r="BC71" t="s">
        <v>1</v>
      </c>
      <c r="BD71" t="s">
        <v>1</v>
      </c>
      <c r="BE71">
        <v>0</v>
      </c>
      <c r="BF71" t="s">
        <v>6</v>
      </c>
      <c r="BG71">
        <v>19</v>
      </c>
      <c r="BH71">
        <v>1</v>
      </c>
      <c r="BI71">
        <v>12.5</v>
      </c>
      <c r="BJ71">
        <f t="shared" si="24"/>
        <v>15.625</v>
      </c>
      <c r="BK71">
        <f t="shared" si="18"/>
        <v>0.18601190476190477</v>
      </c>
      <c r="BL71">
        <f t="shared" si="25"/>
        <v>0.18601190476190477</v>
      </c>
      <c r="BM71">
        <v>0</v>
      </c>
      <c r="BN71">
        <v>0</v>
      </c>
      <c r="BO71">
        <v>30</v>
      </c>
      <c r="BP71">
        <v>5</v>
      </c>
      <c r="BQ71">
        <v>4</v>
      </c>
      <c r="BR71">
        <v>1</v>
      </c>
    </row>
    <row r="72" spans="1:70" x14ac:dyDescent="0.25">
      <c r="A72">
        <v>71</v>
      </c>
      <c r="B72" t="s">
        <v>10</v>
      </c>
      <c r="C72" s="1">
        <v>1</v>
      </c>
      <c r="D72" s="5" t="s">
        <v>18</v>
      </c>
      <c r="E72">
        <v>166</v>
      </c>
      <c r="F72" s="3">
        <f t="shared" si="19"/>
        <v>1.66</v>
      </c>
      <c r="G72">
        <v>69</v>
      </c>
      <c r="H72" s="4">
        <f t="shared" si="20"/>
        <v>25.039918710988534</v>
      </c>
      <c r="I72">
        <v>69</v>
      </c>
      <c r="J72" t="s">
        <v>0</v>
      </c>
      <c r="K72" t="s">
        <v>0</v>
      </c>
      <c r="L72" t="s">
        <v>1</v>
      </c>
      <c r="M72" t="s">
        <v>1</v>
      </c>
      <c r="N72" t="s">
        <v>1</v>
      </c>
      <c r="O72" t="s">
        <v>1</v>
      </c>
      <c r="P72" t="s">
        <v>1</v>
      </c>
      <c r="Q72" t="s">
        <v>1</v>
      </c>
      <c r="R72" t="s">
        <v>1</v>
      </c>
      <c r="S72">
        <v>50</v>
      </c>
      <c r="T72">
        <f t="shared" si="17"/>
        <v>0.72463768115942029</v>
      </c>
      <c r="U72">
        <f t="shared" si="21"/>
        <v>50</v>
      </c>
      <c r="V72" s="3">
        <v>0</v>
      </c>
      <c r="Z72">
        <f t="shared" si="22"/>
        <v>50</v>
      </c>
      <c r="AA72">
        <f t="shared" si="23"/>
        <v>0.72463768115942029</v>
      </c>
      <c r="AB72" s="3">
        <v>0</v>
      </c>
      <c r="AD72">
        <v>76</v>
      </c>
      <c r="AE72">
        <v>150</v>
      </c>
      <c r="AF72">
        <v>100</v>
      </c>
      <c r="AG72" t="s">
        <v>1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1</v>
      </c>
      <c r="AO72">
        <v>1</v>
      </c>
      <c r="AP72">
        <v>1</v>
      </c>
      <c r="AQ72">
        <v>1</v>
      </c>
      <c r="AR72">
        <v>1</v>
      </c>
      <c r="AS72">
        <v>4</v>
      </c>
      <c r="AT72">
        <v>1</v>
      </c>
      <c r="AU72">
        <v>4</v>
      </c>
      <c r="AV72" t="s">
        <v>3</v>
      </c>
      <c r="AW72" t="s">
        <v>2</v>
      </c>
      <c r="AX72">
        <v>0</v>
      </c>
      <c r="AY72" t="s">
        <v>1</v>
      </c>
      <c r="AZ72" t="s">
        <v>2</v>
      </c>
      <c r="BA72">
        <v>0</v>
      </c>
      <c r="BB72" t="s">
        <v>1</v>
      </c>
      <c r="BC72" t="s">
        <v>5</v>
      </c>
      <c r="BD72" t="s">
        <v>1</v>
      </c>
      <c r="BE72">
        <v>5</v>
      </c>
      <c r="BF72" t="s">
        <v>8</v>
      </c>
      <c r="BG72" t="s">
        <v>2</v>
      </c>
      <c r="BH72">
        <v>0</v>
      </c>
      <c r="BI72">
        <v>19</v>
      </c>
      <c r="BJ72">
        <f t="shared" si="24"/>
        <v>23.75</v>
      </c>
      <c r="BK72">
        <f t="shared" si="18"/>
        <v>0.34420289855072461</v>
      </c>
      <c r="BL72">
        <f t="shared" si="25"/>
        <v>0.34420289855072461</v>
      </c>
      <c r="BM72">
        <v>0</v>
      </c>
      <c r="BN72">
        <v>0</v>
      </c>
      <c r="BO72">
        <v>210</v>
      </c>
      <c r="BP72">
        <v>11</v>
      </c>
      <c r="BQ72">
        <v>8</v>
      </c>
      <c r="BR72">
        <v>1</v>
      </c>
    </row>
    <row r="73" spans="1:70" x14ac:dyDescent="0.25">
      <c r="A73">
        <v>72</v>
      </c>
      <c r="B73" t="s">
        <v>10</v>
      </c>
      <c r="C73" s="1">
        <v>0</v>
      </c>
      <c r="D73" s="5" t="s">
        <v>18</v>
      </c>
      <c r="E73">
        <v>173</v>
      </c>
      <c r="F73" s="3">
        <f t="shared" si="19"/>
        <v>1.73</v>
      </c>
      <c r="G73">
        <v>75</v>
      </c>
      <c r="H73" s="4">
        <f t="shared" si="20"/>
        <v>25.059307026629689</v>
      </c>
      <c r="I73">
        <v>43</v>
      </c>
      <c r="J73" t="s">
        <v>0</v>
      </c>
      <c r="K73" t="s">
        <v>7</v>
      </c>
      <c r="L73" t="s">
        <v>1</v>
      </c>
      <c r="M73" t="s">
        <v>1</v>
      </c>
      <c r="N73" t="s">
        <v>1</v>
      </c>
      <c r="O73" t="s">
        <v>1</v>
      </c>
      <c r="P73" t="s">
        <v>1</v>
      </c>
      <c r="Q73" t="s">
        <v>1</v>
      </c>
      <c r="R73" t="s">
        <v>1</v>
      </c>
      <c r="S73">
        <v>20</v>
      </c>
      <c r="T73">
        <f t="shared" si="17"/>
        <v>0.26666666666666666</v>
      </c>
      <c r="U73">
        <f t="shared" si="21"/>
        <v>20</v>
      </c>
      <c r="V73" s="3">
        <v>1</v>
      </c>
      <c r="W73">
        <v>474</v>
      </c>
      <c r="X73">
        <f>W73/G73</f>
        <v>6.32</v>
      </c>
      <c r="Y73">
        <f t="shared" si="9"/>
        <v>94.800000000000011</v>
      </c>
      <c r="Z73">
        <f t="shared" si="22"/>
        <v>114.80000000000001</v>
      </c>
      <c r="AA73">
        <f t="shared" si="23"/>
        <v>1.5306666666666668</v>
      </c>
      <c r="AB73" s="3">
        <v>1</v>
      </c>
      <c r="AC73">
        <v>50</v>
      </c>
      <c r="AD73">
        <v>99</v>
      </c>
      <c r="AE73">
        <v>131</v>
      </c>
      <c r="AF73">
        <v>50</v>
      </c>
      <c r="AG73" t="s">
        <v>1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1</v>
      </c>
      <c r="AO73">
        <v>2</v>
      </c>
      <c r="AP73">
        <v>2</v>
      </c>
      <c r="AQ73">
        <v>3</v>
      </c>
      <c r="AR73">
        <v>4</v>
      </c>
      <c r="AS73">
        <v>6</v>
      </c>
      <c r="AT73">
        <v>3</v>
      </c>
      <c r="AU73">
        <v>3</v>
      </c>
      <c r="AV73" t="s">
        <v>6</v>
      </c>
      <c r="AW73">
        <v>10.5</v>
      </c>
      <c r="AX73">
        <v>1</v>
      </c>
      <c r="AY73" t="s">
        <v>1</v>
      </c>
      <c r="AZ73" t="s">
        <v>2</v>
      </c>
      <c r="BA73">
        <v>0</v>
      </c>
      <c r="BB73" t="s">
        <v>1</v>
      </c>
      <c r="BC73" t="s">
        <v>1</v>
      </c>
      <c r="BD73" t="s">
        <v>1</v>
      </c>
      <c r="BE73">
        <v>2</v>
      </c>
      <c r="BF73" t="s">
        <v>6</v>
      </c>
      <c r="BG73">
        <v>22</v>
      </c>
      <c r="BH73">
        <v>1</v>
      </c>
      <c r="BI73">
        <v>82</v>
      </c>
      <c r="BJ73">
        <f t="shared" si="24"/>
        <v>102.5</v>
      </c>
      <c r="BK73">
        <f t="shared" si="18"/>
        <v>1.3666666666666667</v>
      </c>
      <c r="BL73">
        <f t="shared" si="25"/>
        <v>1.3666666666666667</v>
      </c>
      <c r="BM73">
        <v>16</v>
      </c>
      <c r="BN73">
        <v>16</v>
      </c>
      <c r="BO73">
        <v>5</v>
      </c>
      <c r="BP73">
        <v>7</v>
      </c>
      <c r="BQ73">
        <v>4</v>
      </c>
      <c r="BR73">
        <v>1</v>
      </c>
    </row>
    <row r="74" spans="1:70" x14ac:dyDescent="0.25">
      <c r="A74">
        <v>73</v>
      </c>
      <c r="B74" t="s">
        <v>11</v>
      </c>
      <c r="C74" s="1">
        <v>0</v>
      </c>
      <c r="D74" s="5" t="s">
        <v>18</v>
      </c>
      <c r="E74">
        <v>173</v>
      </c>
      <c r="F74" s="3">
        <f t="shared" si="19"/>
        <v>1.73</v>
      </c>
      <c r="G74">
        <v>74</v>
      </c>
      <c r="H74" s="4">
        <f t="shared" si="20"/>
        <v>24.725182932941294</v>
      </c>
      <c r="I74">
        <v>40</v>
      </c>
      <c r="J74" t="s">
        <v>0</v>
      </c>
      <c r="K74" t="s">
        <v>0</v>
      </c>
      <c r="L74" t="s">
        <v>1</v>
      </c>
      <c r="M74" t="s">
        <v>1</v>
      </c>
      <c r="N74" t="s">
        <v>1</v>
      </c>
      <c r="O74" t="s">
        <v>1</v>
      </c>
      <c r="P74" t="s">
        <v>1</v>
      </c>
      <c r="Q74" t="s">
        <v>1</v>
      </c>
      <c r="R74" t="s">
        <v>1</v>
      </c>
      <c r="S74">
        <v>20</v>
      </c>
      <c r="T74">
        <f t="shared" si="17"/>
        <v>0.27027027027027029</v>
      </c>
      <c r="U74">
        <f t="shared" si="21"/>
        <v>20</v>
      </c>
      <c r="V74" s="3">
        <v>1</v>
      </c>
      <c r="W74">
        <v>712</v>
      </c>
      <c r="X74">
        <f>W74/G74</f>
        <v>9.621621621621621</v>
      </c>
      <c r="Y74">
        <f t="shared" si="9"/>
        <v>142.4</v>
      </c>
      <c r="Z74">
        <f t="shared" si="22"/>
        <v>162.4</v>
      </c>
      <c r="AA74">
        <f t="shared" si="23"/>
        <v>2.1945945945945948</v>
      </c>
      <c r="AB74" s="3">
        <v>1</v>
      </c>
      <c r="AC74">
        <v>20</v>
      </c>
      <c r="AD74">
        <v>141</v>
      </c>
      <c r="AE74">
        <v>184</v>
      </c>
      <c r="AF74">
        <v>50</v>
      </c>
      <c r="AG74" t="s">
        <v>1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1</v>
      </c>
      <c r="AN74">
        <v>1</v>
      </c>
      <c r="AO74">
        <v>2</v>
      </c>
      <c r="AP74">
        <v>3</v>
      </c>
      <c r="AQ74">
        <v>4</v>
      </c>
      <c r="AR74">
        <v>3</v>
      </c>
      <c r="AS74">
        <v>6</v>
      </c>
      <c r="AT74">
        <v>2</v>
      </c>
      <c r="AU74">
        <v>2</v>
      </c>
      <c r="AV74" t="s">
        <v>6</v>
      </c>
      <c r="AW74">
        <v>11</v>
      </c>
      <c r="AX74">
        <v>1</v>
      </c>
      <c r="AY74" t="s">
        <v>5</v>
      </c>
      <c r="AZ74">
        <v>48</v>
      </c>
      <c r="BA74">
        <v>1</v>
      </c>
      <c r="BB74">
        <v>2</v>
      </c>
      <c r="BC74" t="s">
        <v>1</v>
      </c>
      <c r="BD74" t="s">
        <v>1</v>
      </c>
      <c r="BE74">
        <v>2</v>
      </c>
      <c r="BF74" t="s">
        <v>6</v>
      </c>
      <c r="BG74">
        <v>22</v>
      </c>
      <c r="BH74">
        <v>1</v>
      </c>
      <c r="BI74">
        <v>36.799999999999997</v>
      </c>
      <c r="BJ74">
        <f t="shared" si="24"/>
        <v>46</v>
      </c>
      <c r="BK74">
        <f t="shared" si="18"/>
        <v>0.6216216216216216</v>
      </c>
      <c r="BL74">
        <f t="shared" si="25"/>
        <v>0.6216216216216216</v>
      </c>
      <c r="BM74">
        <v>5</v>
      </c>
      <c r="BN74">
        <v>5</v>
      </c>
      <c r="BO74">
        <v>55</v>
      </c>
      <c r="BP74">
        <v>6</v>
      </c>
      <c r="BQ74">
        <v>3</v>
      </c>
      <c r="BR74">
        <v>1</v>
      </c>
    </row>
    <row r="75" spans="1:70" x14ac:dyDescent="0.25">
      <c r="A75">
        <v>74</v>
      </c>
      <c r="B75" t="s">
        <v>11</v>
      </c>
      <c r="C75" s="1">
        <v>1</v>
      </c>
      <c r="D75" s="5" t="s">
        <v>17</v>
      </c>
      <c r="E75">
        <v>166</v>
      </c>
      <c r="F75" s="3">
        <f t="shared" si="19"/>
        <v>1.66</v>
      </c>
      <c r="G75">
        <v>59</v>
      </c>
      <c r="H75" s="4">
        <f t="shared" si="20"/>
        <v>21.410944984758313</v>
      </c>
      <c r="I75">
        <v>43</v>
      </c>
      <c r="J75" t="s">
        <v>0</v>
      </c>
      <c r="K75" t="s">
        <v>7</v>
      </c>
      <c r="L75" t="s">
        <v>1</v>
      </c>
      <c r="M75" t="s">
        <v>1</v>
      </c>
      <c r="N75" t="s">
        <v>5</v>
      </c>
      <c r="O75" t="s">
        <v>1</v>
      </c>
      <c r="P75" t="s">
        <v>1</v>
      </c>
      <c r="Q75" t="s">
        <v>1</v>
      </c>
      <c r="R75" t="s">
        <v>1</v>
      </c>
      <c r="S75">
        <v>54</v>
      </c>
      <c r="T75">
        <f t="shared" si="17"/>
        <v>0.9152542372881356</v>
      </c>
      <c r="U75">
        <f t="shared" si="21"/>
        <v>54</v>
      </c>
      <c r="V75" s="3">
        <v>0</v>
      </c>
      <c r="Z75">
        <f t="shared" si="22"/>
        <v>54</v>
      </c>
      <c r="AA75">
        <f t="shared" si="23"/>
        <v>0.9152542372881356</v>
      </c>
      <c r="AB75" s="3">
        <v>0</v>
      </c>
      <c r="AD75">
        <v>115</v>
      </c>
      <c r="AE75">
        <v>161</v>
      </c>
      <c r="AF75">
        <v>50</v>
      </c>
      <c r="AG75" t="s">
        <v>1</v>
      </c>
      <c r="AH75">
        <v>2</v>
      </c>
      <c r="AI75">
        <v>2</v>
      </c>
      <c r="AJ75">
        <v>2</v>
      </c>
      <c r="AK75">
        <v>2</v>
      </c>
      <c r="AL75">
        <v>2</v>
      </c>
      <c r="AM75">
        <v>2</v>
      </c>
      <c r="AN75">
        <v>3</v>
      </c>
      <c r="AO75">
        <v>4</v>
      </c>
      <c r="AP75">
        <v>5</v>
      </c>
      <c r="AQ75">
        <v>8</v>
      </c>
      <c r="AR75">
        <v>5</v>
      </c>
      <c r="AS75">
        <v>7</v>
      </c>
      <c r="AT75">
        <v>4</v>
      </c>
      <c r="AU75">
        <v>6</v>
      </c>
      <c r="AV75" t="s">
        <v>3</v>
      </c>
      <c r="AW75" t="s">
        <v>2</v>
      </c>
      <c r="AX75">
        <v>0</v>
      </c>
      <c r="AY75" t="s">
        <v>5</v>
      </c>
      <c r="AZ75">
        <v>14</v>
      </c>
      <c r="BA75">
        <v>1</v>
      </c>
      <c r="BB75">
        <v>1</v>
      </c>
      <c r="BC75" t="s">
        <v>5</v>
      </c>
      <c r="BD75" t="s">
        <v>5</v>
      </c>
      <c r="BE75">
        <v>0</v>
      </c>
      <c r="BF75" t="s">
        <v>6</v>
      </c>
      <c r="BG75">
        <v>22</v>
      </c>
      <c r="BH75">
        <v>1</v>
      </c>
      <c r="BI75">
        <v>6.1</v>
      </c>
      <c r="BJ75">
        <f t="shared" si="24"/>
        <v>7.625</v>
      </c>
      <c r="BK75">
        <f t="shared" si="18"/>
        <v>0.12923728813559321</v>
      </c>
      <c r="BL75">
        <f t="shared" si="25"/>
        <v>0.12923728813559321</v>
      </c>
      <c r="BM75">
        <v>0</v>
      </c>
      <c r="BN75">
        <v>0</v>
      </c>
      <c r="BO75">
        <v>80</v>
      </c>
      <c r="BP75">
        <v>6</v>
      </c>
      <c r="BQ75">
        <v>3</v>
      </c>
      <c r="BR75">
        <v>1</v>
      </c>
    </row>
    <row r="76" spans="1:70" x14ac:dyDescent="0.25">
      <c r="A76">
        <v>76</v>
      </c>
      <c r="B76" s="11" t="s">
        <v>11</v>
      </c>
      <c r="C76" s="1">
        <v>0</v>
      </c>
      <c r="D76" s="5" t="s">
        <v>18</v>
      </c>
      <c r="E76">
        <v>174</v>
      </c>
      <c r="F76" s="3">
        <f t="shared" si="19"/>
        <v>1.74</v>
      </c>
      <c r="G76">
        <v>72</v>
      </c>
      <c r="H76" s="4">
        <f t="shared" si="20"/>
        <v>23.781212841854934</v>
      </c>
      <c r="I76">
        <v>70</v>
      </c>
      <c r="J76" t="s">
        <v>0</v>
      </c>
      <c r="K76" t="s">
        <v>7</v>
      </c>
      <c r="L76" t="s">
        <v>1</v>
      </c>
      <c r="M76" t="s">
        <v>1</v>
      </c>
      <c r="N76" t="s">
        <v>1</v>
      </c>
      <c r="O76" t="s">
        <v>1</v>
      </c>
      <c r="P76" t="s">
        <v>1</v>
      </c>
      <c r="Q76" t="s">
        <v>1</v>
      </c>
      <c r="R76" t="s">
        <v>5</v>
      </c>
      <c r="S76">
        <v>15</v>
      </c>
      <c r="T76">
        <f t="shared" si="17"/>
        <v>0.20833333333333334</v>
      </c>
      <c r="U76">
        <f t="shared" si="21"/>
        <v>15</v>
      </c>
      <c r="V76" s="3">
        <v>1</v>
      </c>
      <c r="W76">
        <v>430</v>
      </c>
      <c r="X76">
        <f t="shared" ref="X76:X80" si="26">W76/G76</f>
        <v>5.9722222222222223</v>
      </c>
      <c r="Y76">
        <f t="shared" ref="Y76:Y104" si="27">W76*0.2</f>
        <v>86</v>
      </c>
      <c r="Z76">
        <f t="shared" si="22"/>
        <v>101</v>
      </c>
      <c r="AA76">
        <f t="shared" si="23"/>
        <v>1.4027777777777777</v>
      </c>
      <c r="AB76" s="3">
        <v>1</v>
      </c>
      <c r="AC76">
        <v>5</v>
      </c>
      <c r="AD76">
        <v>95</v>
      </c>
      <c r="AE76">
        <v>187</v>
      </c>
      <c r="AF76">
        <v>50</v>
      </c>
      <c r="AG76" t="s">
        <v>1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 t="s">
        <v>3</v>
      </c>
      <c r="AW76" t="s">
        <v>2</v>
      </c>
      <c r="AX76">
        <v>0</v>
      </c>
      <c r="AY76" t="s">
        <v>1</v>
      </c>
      <c r="AZ76" t="s">
        <v>2</v>
      </c>
      <c r="BA76">
        <v>0</v>
      </c>
      <c r="BB76" t="s">
        <v>1</v>
      </c>
      <c r="BC76" t="s">
        <v>1</v>
      </c>
      <c r="BD76" t="s">
        <v>1</v>
      </c>
      <c r="BE76">
        <v>10</v>
      </c>
      <c r="BF76" t="s">
        <v>6</v>
      </c>
      <c r="BG76">
        <v>21</v>
      </c>
      <c r="BH76">
        <v>1</v>
      </c>
      <c r="BI76">
        <v>18</v>
      </c>
      <c r="BJ76">
        <f t="shared" si="24"/>
        <v>22.5</v>
      </c>
      <c r="BK76">
        <f t="shared" si="18"/>
        <v>0.3125</v>
      </c>
      <c r="BL76">
        <f t="shared" si="25"/>
        <v>0.3125</v>
      </c>
      <c r="BM76">
        <v>0</v>
      </c>
      <c r="BN76">
        <v>0</v>
      </c>
      <c r="BO76">
        <v>75</v>
      </c>
      <c r="BP76">
        <v>7</v>
      </c>
      <c r="BQ76">
        <v>6</v>
      </c>
      <c r="BR76">
        <v>1</v>
      </c>
    </row>
    <row r="77" spans="1:70" x14ac:dyDescent="0.25">
      <c r="A77">
        <v>77</v>
      </c>
      <c r="B77" t="s">
        <v>10</v>
      </c>
      <c r="C77" s="1">
        <v>0</v>
      </c>
      <c r="D77" s="5" t="s">
        <v>18</v>
      </c>
      <c r="E77">
        <v>168</v>
      </c>
      <c r="F77" s="3">
        <f t="shared" si="19"/>
        <v>1.68</v>
      </c>
      <c r="G77">
        <v>60</v>
      </c>
      <c r="H77" s="4">
        <f t="shared" si="20"/>
        <v>21.258503401360546</v>
      </c>
      <c r="I77">
        <v>58</v>
      </c>
      <c r="J77" t="s">
        <v>0</v>
      </c>
      <c r="K77" t="s">
        <v>0</v>
      </c>
      <c r="L77" t="s">
        <v>1</v>
      </c>
      <c r="M77" t="s">
        <v>1</v>
      </c>
      <c r="N77" t="s">
        <v>1</v>
      </c>
      <c r="O77" t="s">
        <v>1</v>
      </c>
      <c r="P77" t="s">
        <v>1</v>
      </c>
      <c r="Q77" t="s">
        <v>1</v>
      </c>
      <c r="R77" t="s">
        <v>1</v>
      </c>
      <c r="S77">
        <v>20</v>
      </c>
      <c r="T77">
        <f t="shared" si="17"/>
        <v>0.33333333333333331</v>
      </c>
      <c r="U77">
        <f t="shared" si="21"/>
        <v>20</v>
      </c>
      <c r="V77" s="3">
        <v>1</v>
      </c>
      <c r="W77">
        <v>360</v>
      </c>
      <c r="X77">
        <f t="shared" si="26"/>
        <v>6</v>
      </c>
      <c r="Y77">
        <f t="shared" si="27"/>
        <v>72</v>
      </c>
      <c r="Z77">
        <f t="shared" si="22"/>
        <v>92</v>
      </c>
      <c r="AA77">
        <f t="shared" si="23"/>
        <v>1.5333333333333334</v>
      </c>
      <c r="AB77" s="3">
        <v>0</v>
      </c>
      <c r="AD77">
        <v>68</v>
      </c>
      <c r="AE77">
        <v>114</v>
      </c>
      <c r="AF77">
        <v>50</v>
      </c>
      <c r="AG77" t="s">
        <v>1</v>
      </c>
      <c r="AH77">
        <v>2</v>
      </c>
      <c r="AI77">
        <v>3</v>
      </c>
      <c r="AJ77">
        <v>4</v>
      </c>
      <c r="AK77">
        <v>5</v>
      </c>
      <c r="AL77">
        <v>3</v>
      </c>
      <c r="AM77">
        <v>4</v>
      </c>
      <c r="AN77">
        <v>4</v>
      </c>
      <c r="AO77">
        <v>5</v>
      </c>
      <c r="AP77">
        <v>3</v>
      </c>
      <c r="AQ77">
        <v>7</v>
      </c>
      <c r="AR77">
        <v>6</v>
      </c>
      <c r="AS77">
        <v>8</v>
      </c>
      <c r="AT77">
        <v>3</v>
      </c>
      <c r="AU77">
        <v>5</v>
      </c>
      <c r="AV77" t="s">
        <v>6</v>
      </c>
      <c r="AW77">
        <v>1</v>
      </c>
      <c r="AX77">
        <v>1</v>
      </c>
      <c r="AY77" t="s">
        <v>5</v>
      </c>
      <c r="AZ77">
        <v>46.5</v>
      </c>
      <c r="BA77">
        <v>1</v>
      </c>
      <c r="BB77">
        <v>8</v>
      </c>
      <c r="BC77" t="s">
        <v>5</v>
      </c>
      <c r="BD77" t="s">
        <v>1</v>
      </c>
      <c r="BE77">
        <v>0</v>
      </c>
      <c r="BF77" t="s">
        <v>6</v>
      </c>
      <c r="BG77">
        <v>18.5</v>
      </c>
      <c r="BH77">
        <v>1</v>
      </c>
      <c r="BI77">
        <v>43</v>
      </c>
      <c r="BJ77">
        <f t="shared" si="24"/>
        <v>53.75</v>
      </c>
      <c r="BK77">
        <f t="shared" si="18"/>
        <v>0.89583333333333337</v>
      </c>
      <c r="BL77">
        <f t="shared" si="25"/>
        <v>0.89583333333333337</v>
      </c>
      <c r="BM77">
        <v>7</v>
      </c>
      <c r="BN77">
        <v>7</v>
      </c>
      <c r="BO77">
        <v>30</v>
      </c>
      <c r="BP77">
        <v>5</v>
      </c>
      <c r="BQ77">
        <v>3</v>
      </c>
      <c r="BR77">
        <v>1</v>
      </c>
    </row>
    <row r="78" spans="1:70" x14ac:dyDescent="0.25">
      <c r="A78">
        <v>78</v>
      </c>
      <c r="B78" s="2" t="s">
        <v>11</v>
      </c>
      <c r="C78" s="1">
        <v>1</v>
      </c>
      <c r="D78" s="5" t="s">
        <v>17</v>
      </c>
      <c r="E78">
        <v>163</v>
      </c>
      <c r="F78" s="3">
        <f t="shared" si="19"/>
        <v>1.63</v>
      </c>
      <c r="G78">
        <v>65</v>
      </c>
      <c r="H78" s="4">
        <f t="shared" si="20"/>
        <v>24.464601603372351</v>
      </c>
      <c r="I78">
        <v>67</v>
      </c>
      <c r="J78" t="s">
        <v>0</v>
      </c>
      <c r="K78" t="s">
        <v>7</v>
      </c>
      <c r="L78" t="s">
        <v>1</v>
      </c>
      <c r="M78" t="s">
        <v>1</v>
      </c>
      <c r="N78" t="s">
        <v>5</v>
      </c>
      <c r="O78" t="s">
        <v>1</v>
      </c>
      <c r="P78" t="s">
        <v>5</v>
      </c>
      <c r="Q78" t="s">
        <v>1</v>
      </c>
      <c r="R78" t="s">
        <v>5</v>
      </c>
      <c r="S78">
        <v>15</v>
      </c>
      <c r="T78">
        <f t="shared" si="17"/>
        <v>0.23076923076923078</v>
      </c>
      <c r="U78">
        <f t="shared" si="21"/>
        <v>15</v>
      </c>
      <c r="V78" s="3">
        <v>1</v>
      </c>
      <c r="W78">
        <v>400</v>
      </c>
      <c r="X78">
        <f t="shared" si="26"/>
        <v>6.1538461538461542</v>
      </c>
      <c r="Y78">
        <f t="shared" si="27"/>
        <v>80</v>
      </c>
      <c r="Z78">
        <f t="shared" si="22"/>
        <v>95</v>
      </c>
      <c r="AA78">
        <f t="shared" si="23"/>
        <v>1.4615384615384615</v>
      </c>
      <c r="AB78" s="3">
        <v>0</v>
      </c>
      <c r="AD78">
        <v>46</v>
      </c>
      <c r="AE78">
        <v>88</v>
      </c>
      <c r="AF78">
        <v>50</v>
      </c>
      <c r="AG78" t="s">
        <v>1</v>
      </c>
      <c r="AH78">
        <v>0</v>
      </c>
      <c r="AI78">
        <v>0</v>
      </c>
      <c r="AJ78">
        <v>0</v>
      </c>
      <c r="AK78">
        <v>1</v>
      </c>
      <c r="AL78">
        <v>1</v>
      </c>
      <c r="AM78">
        <v>2</v>
      </c>
      <c r="AN78">
        <v>3</v>
      </c>
      <c r="AO78">
        <v>5</v>
      </c>
      <c r="AP78">
        <v>6</v>
      </c>
      <c r="AQ78">
        <v>6</v>
      </c>
      <c r="AR78">
        <v>3</v>
      </c>
      <c r="AS78">
        <v>5</v>
      </c>
      <c r="AT78">
        <v>2</v>
      </c>
      <c r="AU78">
        <v>4</v>
      </c>
      <c r="AV78" t="s">
        <v>6</v>
      </c>
      <c r="AW78">
        <v>0.5</v>
      </c>
      <c r="AX78">
        <v>1</v>
      </c>
      <c r="AY78" t="s">
        <v>1</v>
      </c>
      <c r="AZ78" t="s">
        <v>2</v>
      </c>
      <c r="BA78">
        <v>0</v>
      </c>
      <c r="BB78" t="s">
        <v>1</v>
      </c>
      <c r="BC78" t="s">
        <v>1</v>
      </c>
      <c r="BD78" t="s">
        <v>1</v>
      </c>
      <c r="BE78">
        <v>10</v>
      </c>
      <c r="BF78" t="s">
        <v>6</v>
      </c>
      <c r="BG78">
        <v>16.5</v>
      </c>
      <c r="BH78">
        <v>1</v>
      </c>
      <c r="BI78">
        <v>83.9</v>
      </c>
      <c r="BJ78">
        <f t="shared" si="24"/>
        <v>104.875</v>
      </c>
      <c r="BK78">
        <f t="shared" si="18"/>
        <v>1.6134615384615385</v>
      </c>
      <c r="BL78">
        <f t="shared" si="25"/>
        <v>1.6134615384615385</v>
      </c>
      <c r="BM78">
        <v>20</v>
      </c>
      <c r="BN78">
        <v>17</v>
      </c>
      <c r="BO78">
        <v>0</v>
      </c>
      <c r="BP78">
        <v>7</v>
      </c>
      <c r="BQ78">
        <v>4</v>
      </c>
      <c r="BR78">
        <v>1</v>
      </c>
    </row>
    <row r="79" spans="1:70" x14ac:dyDescent="0.25">
      <c r="A79">
        <v>79</v>
      </c>
      <c r="B79" t="s">
        <v>10</v>
      </c>
      <c r="C79" s="1">
        <v>1</v>
      </c>
      <c r="D79" s="5" t="s">
        <v>17</v>
      </c>
      <c r="E79">
        <v>165</v>
      </c>
      <c r="F79" s="3">
        <f t="shared" si="19"/>
        <v>1.65</v>
      </c>
      <c r="G79">
        <v>67</v>
      </c>
      <c r="H79" s="4">
        <f t="shared" si="20"/>
        <v>24.609733700642796</v>
      </c>
      <c r="I79">
        <v>38</v>
      </c>
      <c r="J79" t="s">
        <v>0</v>
      </c>
      <c r="K79" t="s">
        <v>0</v>
      </c>
      <c r="L79" t="s">
        <v>1</v>
      </c>
      <c r="M79" t="s">
        <v>1</v>
      </c>
      <c r="N79" t="s">
        <v>1</v>
      </c>
      <c r="O79" t="s">
        <v>1</v>
      </c>
      <c r="P79" t="s">
        <v>1</v>
      </c>
      <c r="Q79" t="s">
        <v>1</v>
      </c>
      <c r="R79" t="s">
        <v>1</v>
      </c>
      <c r="S79">
        <v>20</v>
      </c>
      <c r="T79">
        <f t="shared" si="17"/>
        <v>0.29850746268656714</v>
      </c>
      <c r="U79">
        <f t="shared" si="21"/>
        <v>20</v>
      </c>
      <c r="V79" s="3">
        <v>1</v>
      </c>
      <c r="W79">
        <v>607</v>
      </c>
      <c r="X79">
        <f t="shared" si="26"/>
        <v>9.0597014925373127</v>
      </c>
      <c r="Y79">
        <f t="shared" si="27"/>
        <v>121.4</v>
      </c>
      <c r="Z79">
        <f t="shared" si="22"/>
        <v>141.4</v>
      </c>
      <c r="AA79">
        <f t="shared" si="23"/>
        <v>2.1104477611940298</v>
      </c>
      <c r="AB79" s="3">
        <v>0</v>
      </c>
      <c r="AD79">
        <v>65</v>
      </c>
      <c r="AE79">
        <v>162</v>
      </c>
      <c r="AF79">
        <v>50</v>
      </c>
      <c r="AG79" t="s">
        <v>1</v>
      </c>
      <c r="AH79">
        <v>4</v>
      </c>
      <c r="AI79">
        <v>5</v>
      </c>
      <c r="AJ79">
        <v>3</v>
      </c>
      <c r="AK79">
        <v>4</v>
      </c>
      <c r="AL79">
        <v>3</v>
      </c>
      <c r="AM79">
        <v>4</v>
      </c>
      <c r="AN79">
        <v>3</v>
      </c>
      <c r="AO79">
        <v>4</v>
      </c>
      <c r="AP79">
        <v>3</v>
      </c>
      <c r="AQ79">
        <v>4</v>
      </c>
      <c r="AR79">
        <v>3</v>
      </c>
      <c r="AS79">
        <v>4</v>
      </c>
      <c r="AT79">
        <v>3</v>
      </c>
      <c r="AU79">
        <v>4</v>
      </c>
      <c r="AV79" t="s">
        <v>6</v>
      </c>
      <c r="AW79">
        <v>5</v>
      </c>
      <c r="AX79">
        <v>1</v>
      </c>
      <c r="AY79" t="s">
        <v>1</v>
      </c>
      <c r="AZ79" t="s">
        <v>2</v>
      </c>
      <c r="BA79">
        <v>0</v>
      </c>
      <c r="BB79" t="s">
        <v>1</v>
      </c>
      <c r="BC79" t="s">
        <v>5</v>
      </c>
      <c r="BD79" t="s">
        <v>1</v>
      </c>
      <c r="BE79">
        <v>4</v>
      </c>
      <c r="BF79" t="s">
        <v>6</v>
      </c>
      <c r="BG79">
        <v>17</v>
      </c>
      <c r="BH79">
        <v>1</v>
      </c>
      <c r="BI79">
        <v>29</v>
      </c>
      <c r="BJ79">
        <f t="shared" si="24"/>
        <v>36.25</v>
      </c>
      <c r="BK79">
        <f t="shared" si="18"/>
        <v>0.54104477611940294</v>
      </c>
      <c r="BL79">
        <f t="shared" si="25"/>
        <v>0.54104477611940294</v>
      </c>
      <c r="BM79">
        <v>13</v>
      </c>
      <c r="BN79">
        <v>4</v>
      </c>
      <c r="BO79">
        <v>20</v>
      </c>
      <c r="BP79">
        <v>7</v>
      </c>
      <c r="BQ79">
        <v>6</v>
      </c>
      <c r="BR79">
        <v>1</v>
      </c>
    </row>
    <row r="80" spans="1:70" x14ac:dyDescent="0.25">
      <c r="A80">
        <v>80</v>
      </c>
      <c r="B80" t="s">
        <v>11</v>
      </c>
      <c r="C80" s="1">
        <v>0</v>
      </c>
      <c r="D80" s="5" t="s">
        <v>18</v>
      </c>
      <c r="E80">
        <v>180</v>
      </c>
      <c r="F80" s="3">
        <f t="shared" si="19"/>
        <v>1.8</v>
      </c>
      <c r="G80">
        <v>62</v>
      </c>
      <c r="H80" s="4">
        <f t="shared" si="20"/>
        <v>19.1358024691358</v>
      </c>
      <c r="I80">
        <v>28</v>
      </c>
      <c r="J80" t="s">
        <v>0</v>
      </c>
      <c r="K80" t="s">
        <v>0</v>
      </c>
      <c r="L80" t="s">
        <v>1</v>
      </c>
      <c r="M80" t="s">
        <v>1</v>
      </c>
      <c r="N80" t="s">
        <v>1</v>
      </c>
      <c r="O80" t="s">
        <v>1</v>
      </c>
      <c r="P80" t="s">
        <v>1</v>
      </c>
      <c r="Q80" t="s">
        <v>1</v>
      </c>
      <c r="R80" t="s">
        <v>1</v>
      </c>
      <c r="S80">
        <v>15</v>
      </c>
      <c r="T80">
        <f t="shared" si="17"/>
        <v>0.24193548387096775</v>
      </c>
      <c r="U80">
        <f t="shared" si="21"/>
        <v>15</v>
      </c>
      <c r="V80" s="3">
        <v>1</v>
      </c>
      <c r="W80">
        <v>594</v>
      </c>
      <c r="X80">
        <f t="shared" si="26"/>
        <v>9.5806451612903221</v>
      </c>
      <c r="Y80">
        <f t="shared" si="27"/>
        <v>118.80000000000001</v>
      </c>
      <c r="Z80">
        <f t="shared" si="22"/>
        <v>133.80000000000001</v>
      </c>
      <c r="AA80">
        <f t="shared" si="23"/>
        <v>2.1580645161290324</v>
      </c>
      <c r="AB80" s="3">
        <v>0</v>
      </c>
      <c r="AD80">
        <v>84</v>
      </c>
      <c r="AE80">
        <v>147</v>
      </c>
      <c r="AF80">
        <v>50</v>
      </c>
      <c r="AG80" t="s">
        <v>1</v>
      </c>
      <c r="AH80">
        <v>1</v>
      </c>
      <c r="AI80">
        <v>2</v>
      </c>
      <c r="AJ80">
        <v>2</v>
      </c>
      <c r="AK80">
        <v>3</v>
      </c>
      <c r="AL80">
        <v>3</v>
      </c>
      <c r="AM80">
        <v>4</v>
      </c>
      <c r="AN80">
        <v>4</v>
      </c>
      <c r="AO80">
        <v>6</v>
      </c>
      <c r="AP80">
        <v>6</v>
      </c>
      <c r="AQ80">
        <v>8</v>
      </c>
      <c r="AR80">
        <v>4</v>
      </c>
      <c r="AS80">
        <v>6</v>
      </c>
      <c r="AT80">
        <v>3</v>
      </c>
      <c r="AU80">
        <v>4</v>
      </c>
      <c r="AV80" t="s">
        <v>6</v>
      </c>
      <c r="AW80">
        <v>1</v>
      </c>
      <c r="AX80">
        <v>1</v>
      </c>
      <c r="AY80" t="s">
        <v>5</v>
      </c>
      <c r="AZ80">
        <v>17.600000000000001</v>
      </c>
      <c r="BA80">
        <v>1</v>
      </c>
      <c r="BB80">
        <v>7</v>
      </c>
      <c r="BC80" t="s">
        <v>1</v>
      </c>
      <c r="BD80" t="s">
        <v>1</v>
      </c>
      <c r="BE80">
        <v>3</v>
      </c>
      <c r="BF80" t="s">
        <v>6</v>
      </c>
      <c r="BG80">
        <v>23</v>
      </c>
      <c r="BH80">
        <v>1</v>
      </c>
      <c r="BI80">
        <v>100</v>
      </c>
      <c r="BJ80">
        <f t="shared" si="24"/>
        <v>125</v>
      </c>
      <c r="BK80">
        <f t="shared" si="18"/>
        <v>2.0161290322580645</v>
      </c>
      <c r="BL80">
        <f t="shared" si="25"/>
        <v>2.0161290322580645</v>
      </c>
      <c r="BM80">
        <v>24</v>
      </c>
      <c r="BN80">
        <v>21</v>
      </c>
      <c r="BO80">
        <v>100</v>
      </c>
      <c r="BP80">
        <v>7</v>
      </c>
      <c r="BQ80">
        <v>5</v>
      </c>
      <c r="BR80">
        <v>1</v>
      </c>
    </row>
    <row r="81" spans="1:70" x14ac:dyDescent="0.25">
      <c r="A81">
        <v>81</v>
      </c>
      <c r="B81" t="s">
        <v>11</v>
      </c>
      <c r="C81" s="1">
        <v>1</v>
      </c>
      <c r="D81" s="5" t="s">
        <v>18</v>
      </c>
      <c r="E81">
        <v>176</v>
      </c>
      <c r="F81" s="3">
        <f t="shared" si="19"/>
        <v>1.76</v>
      </c>
      <c r="G81">
        <v>59</v>
      </c>
      <c r="H81" s="4">
        <f t="shared" si="20"/>
        <v>19.047004132231404</v>
      </c>
      <c r="I81">
        <v>70</v>
      </c>
      <c r="J81" t="s">
        <v>0</v>
      </c>
      <c r="K81" t="s">
        <v>7</v>
      </c>
      <c r="L81" t="s">
        <v>1</v>
      </c>
      <c r="M81" t="s">
        <v>1</v>
      </c>
      <c r="N81" t="s">
        <v>1</v>
      </c>
      <c r="O81" t="s">
        <v>1</v>
      </c>
      <c r="P81" t="s">
        <v>1</v>
      </c>
      <c r="Q81" t="s">
        <v>5</v>
      </c>
      <c r="R81" t="s">
        <v>5</v>
      </c>
      <c r="S81">
        <v>57.4</v>
      </c>
      <c r="T81">
        <f t="shared" si="17"/>
        <v>0.97288135593220337</v>
      </c>
      <c r="U81">
        <f t="shared" si="21"/>
        <v>57.4</v>
      </c>
      <c r="V81" s="3">
        <v>0</v>
      </c>
      <c r="Z81">
        <f t="shared" si="22"/>
        <v>57.4</v>
      </c>
      <c r="AA81">
        <f t="shared" si="23"/>
        <v>0.97288135593220337</v>
      </c>
      <c r="AB81" s="3">
        <v>0</v>
      </c>
      <c r="AD81">
        <v>138</v>
      </c>
      <c r="AE81">
        <v>232</v>
      </c>
      <c r="AF81">
        <v>50</v>
      </c>
      <c r="AG81" t="s">
        <v>1</v>
      </c>
      <c r="AJ81">
        <v>5</v>
      </c>
      <c r="AK81">
        <v>7</v>
      </c>
      <c r="AL81">
        <v>5</v>
      </c>
      <c r="AM81">
        <v>6</v>
      </c>
      <c r="AN81">
        <v>6</v>
      </c>
      <c r="AO81">
        <v>8</v>
      </c>
      <c r="AP81">
        <v>3</v>
      </c>
      <c r="AQ81">
        <v>5</v>
      </c>
      <c r="AR81">
        <v>3</v>
      </c>
      <c r="AS81">
        <v>5</v>
      </c>
      <c r="AT81">
        <v>3</v>
      </c>
      <c r="AU81">
        <v>5</v>
      </c>
      <c r="AV81" t="s">
        <v>6</v>
      </c>
      <c r="AW81">
        <v>0.6</v>
      </c>
      <c r="AX81">
        <v>1</v>
      </c>
      <c r="AY81" t="s">
        <v>5</v>
      </c>
      <c r="AZ81">
        <v>0.5</v>
      </c>
      <c r="BA81">
        <v>1</v>
      </c>
      <c r="BB81">
        <v>2</v>
      </c>
      <c r="BC81" t="s">
        <v>5</v>
      </c>
      <c r="BD81" t="s">
        <v>5</v>
      </c>
      <c r="BE81">
        <v>0</v>
      </c>
      <c r="BF81" t="s">
        <v>8</v>
      </c>
      <c r="BG81" t="s">
        <v>2</v>
      </c>
      <c r="BH81">
        <v>0</v>
      </c>
      <c r="BI81">
        <v>47.8</v>
      </c>
      <c r="BJ81">
        <f t="shared" si="24"/>
        <v>59.75</v>
      </c>
      <c r="BK81">
        <f t="shared" si="18"/>
        <v>1.0127118644067796</v>
      </c>
      <c r="BL81">
        <f t="shared" si="25"/>
        <v>1.0127118644067796</v>
      </c>
      <c r="BM81">
        <v>10</v>
      </c>
      <c r="BN81">
        <v>9</v>
      </c>
      <c r="BO81">
        <v>120</v>
      </c>
      <c r="BP81">
        <v>7</v>
      </c>
      <c r="BQ81">
        <v>5</v>
      </c>
      <c r="BR81">
        <v>1</v>
      </c>
    </row>
    <row r="82" spans="1:70" x14ac:dyDescent="0.25">
      <c r="A82">
        <v>82</v>
      </c>
      <c r="B82" t="s">
        <v>10</v>
      </c>
      <c r="C82" s="1">
        <v>1</v>
      </c>
      <c r="D82" s="5" t="s">
        <v>17</v>
      </c>
      <c r="E82">
        <v>157</v>
      </c>
      <c r="F82" s="3">
        <f t="shared" si="19"/>
        <v>1.57</v>
      </c>
      <c r="G82">
        <v>50</v>
      </c>
      <c r="H82" s="4">
        <f t="shared" si="20"/>
        <v>20.28479857195018</v>
      </c>
      <c r="I82">
        <v>58</v>
      </c>
      <c r="J82" t="s">
        <v>0</v>
      </c>
      <c r="K82" t="s">
        <v>7</v>
      </c>
      <c r="L82" t="s">
        <v>1</v>
      </c>
      <c r="M82" t="s">
        <v>5</v>
      </c>
      <c r="N82" t="s">
        <v>5</v>
      </c>
      <c r="O82" t="s">
        <v>1</v>
      </c>
      <c r="P82" t="s">
        <v>1</v>
      </c>
      <c r="Q82" t="s">
        <v>1</v>
      </c>
      <c r="R82" t="s">
        <v>5</v>
      </c>
      <c r="S82">
        <v>10</v>
      </c>
      <c r="T82">
        <f t="shared" si="17"/>
        <v>0.2</v>
      </c>
      <c r="U82">
        <f t="shared" si="21"/>
        <v>10</v>
      </c>
      <c r="V82" s="3">
        <v>1</v>
      </c>
      <c r="W82">
        <v>562</v>
      </c>
      <c r="X82">
        <f>W82/G82</f>
        <v>11.24</v>
      </c>
      <c r="Y82">
        <f t="shared" si="27"/>
        <v>112.4</v>
      </c>
      <c r="Z82">
        <f t="shared" si="22"/>
        <v>122.4</v>
      </c>
      <c r="AA82">
        <f t="shared" si="23"/>
        <v>2.448</v>
      </c>
      <c r="AB82" s="3">
        <v>0</v>
      </c>
      <c r="AD82">
        <v>80</v>
      </c>
      <c r="AE82">
        <v>159</v>
      </c>
      <c r="AF82">
        <v>50</v>
      </c>
      <c r="AG82" t="s">
        <v>1</v>
      </c>
      <c r="AH82">
        <v>2</v>
      </c>
      <c r="AI82">
        <v>2</v>
      </c>
      <c r="AJ82">
        <v>2</v>
      </c>
      <c r="AK82">
        <v>3</v>
      </c>
      <c r="AL82">
        <v>4</v>
      </c>
      <c r="AM82">
        <v>6</v>
      </c>
      <c r="AN82">
        <v>3</v>
      </c>
      <c r="AO82">
        <v>5</v>
      </c>
      <c r="AP82">
        <v>4</v>
      </c>
      <c r="AQ82">
        <v>6</v>
      </c>
      <c r="AR82">
        <v>6</v>
      </c>
      <c r="AS82">
        <v>8</v>
      </c>
      <c r="AT82">
        <v>3</v>
      </c>
      <c r="AU82">
        <v>5</v>
      </c>
      <c r="AV82" t="s">
        <v>6</v>
      </c>
      <c r="AW82">
        <v>0.5</v>
      </c>
      <c r="AX82">
        <v>1</v>
      </c>
      <c r="AY82" t="s">
        <v>5</v>
      </c>
      <c r="AZ82">
        <v>1.5</v>
      </c>
      <c r="BA82">
        <v>1</v>
      </c>
      <c r="BB82">
        <v>1</v>
      </c>
      <c r="BC82" t="s">
        <v>5</v>
      </c>
      <c r="BD82" t="s">
        <v>1</v>
      </c>
      <c r="BE82">
        <v>4</v>
      </c>
      <c r="BF82" t="s">
        <v>6</v>
      </c>
      <c r="BG82">
        <v>17.7</v>
      </c>
      <c r="BH82">
        <v>1</v>
      </c>
      <c r="BI82">
        <v>89.8</v>
      </c>
      <c r="BJ82">
        <f t="shared" si="24"/>
        <v>112.25</v>
      </c>
      <c r="BK82">
        <f t="shared" si="18"/>
        <v>2.2450000000000001</v>
      </c>
      <c r="BL82">
        <f t="shared" si="25"/>
        <v>2.2450000000000001</v>
      </c>
      <c r="BM82">
        <v>21</v>
      </c>
      <c r="BN82">
        <v>19</v>
      </c>
      <c r="BO82">
        <v>0</v>
      </c>
      <c r="BP82">
        <v>5</v>
      </c>
      <c r="BQ82">
        <v>4</v>
      </c>
      <c r="BR82">
        <v>1</v>
      </c>
    </row>
    <row r="83" spans="1:70" x14ac:dyDescent="0.25">
      <c r="A83">
        <v>83</v>
      </c>
      <c r="B83" t="s">
        <v>10</v>
      </c>
      <c r="C83" s="1">
        <v>1</v>
      </c>
      <c r="D83" s="5" t="s">
        <v>17</v>
      </c>
      <c r="E83">
        <v>162</v>
      </c>
      <c r="F83" s="3">
        <f t="shared" si="19"/>
        <v>1.62</v>
      </c>
      <c r="G83">
        <v>44</v>
      </c>
      <c r="H83" s="4">
        <f t="shared" si="20"/>
        <v>16.76573693034598</v>
      </c>
      <c r="I83">
        <v>62</v>
      </c>
      <c r="J83" t="s">
        <v>0</v>
      </c>
      <c r="K83" t="s">
        <v>0</v>
      </c>
      <c r="L83" t="s">
        <v>1</v>
      </c>
      <c r="M83" t="s">
        <v>1</v>
      </c>
      <c r="N83" t="s">
        <v>1</v>
      </c>
      <c r="O83" t="s">
        <v>1</v>
      </c>
      <c r="P83" t="s">
        <v>1</v>
      </c>
      <c r="Q83" t="s">
        <v>1</v>
      </c>
      <c r="R83" t="s">
        <v>1</v>
      </c>
      <c r="S83">
        <v>38.1</v>
      </c>
      <c r="T83">
        <f t="shared" si="17"/>
        <v>0.86590909090909096</v>
      </c>
      <c r="U83">
        <f t="shared" si="21"/>
        <v>38.1</v>
      </c>
      <c r="V83" s="3">
        <v>0</v>
      </c>
      <c r="Z83">
        <f t="shared" si="22"/>
        <v>38.1</v>
      </c>
      <c r="AA83">
        <f t="shared" si="23"/>
        <v>0.86590909090909096</v>
      </c>
      <c r="AB83" s="3">
        <v>0</v>
      </c>
      <c r="AD83">
        <v>96</v>
      </c>
      <c r="AE83">
        <v>173</v>
      </c>
      <c r="AF83">
        <v>20</v>
      </c>
      <c r="AG83" t="s">
        <v>1</v>
      </c>
      <c r="AH83">
        <v>0</v>
      </c>
      <c r="AI83">
        <v>0</v>
      </c>
      <c r="AJ83">
        <v>0</v>
      </c>
      <c r="AK83">
        <v>1</v>
      </c>
      <c r="AL83">
        <v>0</v>
      </c>
      <c r="AM83">
        <v>1</v>
      </c>
      <c r="AN83">
        <v>0</v>
      </c>
      <c r="AO83">
        <v>1</v>
      </c>
      <c r="AP83">
        <v>3</v>
      </c>
      <c r="AQ83">
        <v>4</v>
      </c>
      <c r="AR83">
        <v>4</v>
      </c>
      <c r="AS83">
        <v>6</v>
      </c>
      <c r="AT83">
        <v>3</v>
      </c>
      <c r="AU83">
        <v>4</v>
      </c>
      <c r="AV83" t="s">
        <v>6</v>
      </c>
      <c r="AW83">
        <v>8.5</v>
      </c>
      <c r="AX83">
        <v>1</v>
      </c>
      <c r="AY83" t="s">
        <v>5</v>
      </c>
      <c r="AZ83">
        <v>64</v>
      </c>
      <c r="BA83">
        <v>1</v>
      </c>
      <c r="BB83">
        <v>4</v>
      </c>
      <c r="BC83" t="s">
        <v>5</v>
      </c>
      <c r="BD83" t="s">
        <v>5</v>
      </c>
      <c r="BE83">
        <v>3</v>
      </c>
      <c r="BF83" t="s">
        <v>6</v>
      </c>
      <c r="BG83">
        <v>14</v>
      </c>
      <c r="BH83">
        <v>1</v>
      </c>
      <c r="BI83">
        <v>20.100000000000001</v>
      </c>
      <c r="BJ83">
        <f t="shared" si="24"/>
        <v>25.125</v>
      </c>
      <c r="BK83">
        <f t="shared" si="18"/>
        <v>0.57102272727272729</v>
      </c>
      <c r="BL83">
        <f t="shared" si="25"/>
        <v>0.57102272727272729</v>
      </c>
      <c r="BM83">
        <v>4</v>
      </c>
      <c r="BN83">
        <v>3</v>
      </c>
      <c r="BO83">
        <v>50</v>
      </c>
      <c r="BP83">
        <v>7</v>
      </c>
      <c r="BQ83">
        <v>5</v>
      </c>
      <c r="BR83">
        <v>1</v>
      </c>
    </row>
    <row r="84" spans="1:70" x14ac:dyDescent="0.25">
      <c r="A84">
        <v>84</v>
      </c>
      <c r="B84" t="s">
        <v>10</v>
      </c>
      <c r="C84" s="1">
        <v>0</v>
      </c>
      <c r="D84" s="5" t="s">
        <v>17</v>
      </c>
      <c r="E84">
        <v>160</v>
      </c>
      <c r="F84" s="3">
        <f t="shared" si="19"/>
        <v>1.6</v>
      </c>
      <c r="G84">
        <v>58</v>
      </c>
      <c r="H84" s="4">
        <f t="shared" si="20"/>
        <v>22.656249999999996</v>
      </c>
      <c r="I84">
        <v>62</v>
      </c>
      <c r="J84" t="s">
        <v>0</v>
      </c>
      <c r="K84" t="s">
        <v>7</v>
      </c>
      <c r="L84" t="s">
        <v>1</v>
      </c>
      <c r="M84" t="s">
        <v>1</v>
      </c>
      <c r="N84" t="s">
        <v>1</v>
      </c>
      <c r="O84" t="s">
        <v>5</v>
      </c>
      <c r="P84" t="s">
        <v>5</v>
      </c>
      <c r="Q84" t="s">
        <v>1</v>
      </c>
      <c r="R84" t="s">
        <v>1</v>
      </c>
      <c r="S84">
        <v>20</v>
      </c>
      <c r="T84">
        <f t="shared" si="17"/>
        <v>0.34482758620689657</v>
      </c>
      <c r="U84">
        <f t="shared" si="21"/>
        <v>20</v>
      </c>
      <c r="V84" s="3">
        <v>1</v>
      </c>
      <c r="W84">
        <v>1000</v>
      </c>
      <c r="X84">
        <f>W84/G84</f>
        <v>17.241379310344829</v>
      </c>
      <c r="Y84">
        <f t="shared" si="27"/>
        <v>200</v>
      </c>
      <c r="Z84">
        <f t="shared" si="22"/>
        <v>220</v>
      </c>
      <c r="AA84">
        <f t="shared" si="23"/>
        <v>3.7931034482758621</v>
      </c>
      <c r="AB84" s="3">
        <v>0</v>
      </c>
      <c r="AD84">
        <v>89</v>
      </c>
      <c r="AE84">
        <v>156</v>
      </c>
      <c r="AF84">
        <v>50</v>
      </c>
      <c r="AG84" t="s">
        <v>1</v>
      </c>
      <c r="AH84">
        <v>0</v>
      </c>
      <c r="AI84">
        <v>0</v>
      </c>
      <c r="AJ84">
        <v>0</v>
      </c>
      <c r="AK84">
        <v>1</v>
      </c>
      <c r="AL84">
        <v>1</v>
      </c>
      <c r="AM84">
        <v>2</v>
      </c>
      <c r="AN84">
        <v>1</v>
      </c>
      <c r="AO84">
        <v>2</v>
      </c>
      <c r="AP84">
        <v>2</v>
      </c>
      <c r="AQ84">
        <v>3</v>
      </c>
      <c r="AR84">
        <v>3</v>
      </c>
      <c r="AS84">
        <v>5</v>
      </c>
      <c r="AT84">
        <v>2</v>
      </c>
      <c r="AU84">
        <v>3</v>
      </c>
      <c r="AV84" t="s">
        <v>6</v>
      </c>
      <c r="AW84">
        <v>5.5</v>
      </c>
      <c r="AX84">
        <v>1</v>
      </c>
      <c r="AY84" t="s">
        <v>1</v>
      </c>
      <c r="AZ84" t="s">
        <v>2</v>
      </c>
      <c r="BA84">
        <v>0</v>
      </c>
      <c r="BB84" t="s">
        <v>1</v>
      </c>
      <c r="BC84" t="s">
        <v>1</v>
      </c>
      <c r="BD84" t="s">
        <v>1</v>
      </c>
      <c r="BE84">
        <v>4</v>
      </c>
      <c r="BF84" t="s">
        <v>8</v>
      </c>
      <c r="BG84" t="s">
        <v>2</v>
      </c>
      <c r="BH84">
        <v>0</v>
      </c>
      <c r="BI84">
        <v>45.3</v>
      </c>
      <c r="BJ84">
        <f t="shared" si="24"/>
        <v>56.625</v>
      </c>
      <c r="BK84">
        <f t="shared" si="18"/>
        <v>0.97629310344827591</v>
      </c>
      <c r="BL84">
        <f t="shared" si="25"/>
        <v>0.97629310344827591</v>
      </c>
      <c r="BM84">
        <v>7</v>
      </c>
      <c r="BN84">
        <v>7</v>
      </c>
      <c r="BO84">
        <v>40</v>
      </c>
      <c r="BP84">
        <v>7</v>
      </c>
      <c r="BQ84">
        <v>3</v>
      </c>
      <c r="BR84">
        <v>1</v>
      </c>
    </row>
    <row r="85" spans="1:70" x14ac:dyDescent="0.25">
      <c r="A85">
        <v>85</v>
      </c>
      <c r="B85" t="s">
        <v>11</v>
      </c>
      <c r="C85" s="1">
        <v>0</v>
      </c>
      <c r="D85" s="5" t="s">
        <v>18</v>
      </c>
      <c r="E85">
        <v>169</v>
      </c>
      <c r="F85" s="3">
        <f t="shared" si="19"/>
        <v>1.69</v>
      </c>
      <c r="G85">
        <v>67</v>
      </c>
      <c r="H85" s="4">
        <f t="shared" si="20"/>
        <v>23.458562375266975</v>
      </c>
      <c r="I85">
        <v>64</v>
      </c>
      <c r="J85" t="s">
        <v>0</v>
      </c>
      <c r="K85" t="s">
        <v>7</v>
      </c>
      <c r="L85" t="s">
        <v>1</v>
      </c>
      <c r="M85" t="s">
        <v>1</v>
      </c>
      <c r="N85" t="s">
        <v>5</v>
      </c>
      <c r="O85" t="s">
        <v>1</v>
      </c>
      <c r="P85" t="s">
        <v>1</v>
      </c>
      <c r="Q85" t="s">
        <v>1</v>
      </c>
      <c r="R85" t="s">
        <v>1</v>
      </c>
      <c r="S85">
        <v>20</v>
      </c>
      <c r="T85">
        <f t="shared" si="17"/>
        <v>0.29850746268656714</v>
      </c>
      <c r="U85">
        <f t="shared" si="21"/>
        <v>20</v>
      </c>
      <c r="V85" s="3">
        <v>1</v>
      </c>
      <c r="W85">
        <v>394</v>
      </c>
      <c r="X85">
        <f>W85/G85</f>
        <v>5.8805970149253728</v>
      </c>
      <c r="Y85">
        <f t="shared" si="27"/>
        <v>78.800000000000011</v>
      </c>
      <c r="Z85">
        <f t="shared" si="22"/>
        <v>98.800000000000011</v>
      </c>
      <c r="AA85">
        <f t="shared" si="23"/>
        <v>1.4746268656716419</v>
      </c>
      <c r="AB85" s="3">
        <v>0</v>
      </c>
      <c r="AD85">
        <v>78</v>
      </c>
      <c r="AE85">
        <v>147</v>
      </c>
      <c r="AF85">
        <v>50</v>
      </c>
      <c r="AG85" t="s">
        <v>1</v>
      </c>
      <c r="AH85">
        <v>0</v>
      </c>
      <c r="AI85">
        <v>0</v>
      </c>
      <c r="AJ85">
        <v>0</v>
      </c>
      <c r="AK85">
        <v>1</v>
      </c>
      <c r="AL85">
        <v>1</v>
      </c>
      <c r="AM85">
        <v>2</v>
      </c>
      <c r="AN85">
        <v>2</v>
      </c>
      <c r="AO85">
        <v>3</v>
      </c>
      <c r="AP85">
        <v>2</v>
      </c>
      <c r="AQ85">
        <v>3</v>
      </c>
      <c r="AR85">
        <v>2</v>
      </c>
      <c r="AS85">
        <v>3</v>
      </c>
      <c r="AT85">
        <v>2</v>
      </c>
      <c r="AU85">
        <v>4</v>
      </c>
      <c r="AV85" t="s">
        <v>3</v>
      </c>
      <c r="AW85" t="s">
        <v>2</v>
      </c>
      <c r="AX85">
        <v>0</v>
      </c>
      <c r="AY85" t="s">
        <v>1</v>
      </c>
      <c r="AZ85" t="s">
        <v>2</v>
      </c>
      <c r="BA85">
        <v>0</v>
      </c>
      <c r="BB85" t="s">
        <v>1</v>
      </c>
      <c r="BC85" t="s">
        <v>1</v>
      </c>
      <c r="BD85" t="s">
        <v>1</v>
      </c>
      <c r="BE85">
        <v>4</v>
      </c>
      <c r="BF85" t="s">
        <v>8</v>
      </c>
      <c r="BG85" t="s">
        <v>2</v>
      </c>
      <c r="BH85">
        <v>0</v>
      </c>
      <c r="BI85">
        <v>16.600000000000001</v>
      </c>
      <c r="BJ85">
        <f t="shared" si="24"/>
        <v>20.75</v>
      </c>
      <c r="BK85">
        <f t="shared" si="18"/>
        <v>0.30970149253731344</v>
      </c>
      <c r="BL85">
        <f t="shared" si="25"/>
        <v>0.30970149253731344</v>
      </c>
      <c r="BM85">
        <v>0</v>
      </c>
      <c r="BN85">
        <v>0</v>
      </c>
      <c r="BO85">
        <v>120</v>
      </c>
      <c r="BP85">
        <v>7</v>
      </c>
      <c r="BQ85">
        <v>3</v>
      </c>
      <c r="BR85">
        <v>1</v>
      </c>
    </row>
    <row r="86" spans="1:70" x14ac:dyDescent="0.25">
      <c r="A86">
        <v>86</v>
      </c>
      <c r="B86" t="s">
        <v>11</v>
      </c>
      <c r="C86" s="1">
        <v>0</v>
      </c>
      <c r="D86" s="5" t="s">
        <v>17</v>
      </c>
      <c r="E86">
        <v>156</v>
      </c>
      <c r="F86" s="3">
        <f t="shared" si="19"/>
        <v>1.56</v>
      </c>
      <c r="G86">
        <v>54</v>
      </c>
      <c r="H86" s="4">
        <f t="shared" si="20"/>
        <v>22.189349112426033</v>
      </c>
      <c r="I86">
        <v>65</v>
      </c>
      <c r="J86" t="s">
        <v>0</v>
      </c>
      <c r="K86" t="s">
        <v>0</v>
      </c>
      <c r="L86" t="s">
        <v>1</v>
      </c>
      <c r="M86" t="s">
        <v>1</v>
      </c>
      <c r="N86" t="s">
        <v>1</v>
      </c>
      <c r="O86" t="s">
        <v>1</v>
      </c>
      <c r="P86" t="s">
        <v>1</v>
      </c>
      <c r="Q86" t="s">
        <v>1</v>
      </c>
      <c r="R86" t="s">
        <v>1</v>
      </c>
      <c r="S86">
        <v>42</v>
      </c>
      <c r="T86">
        <f t="shared" si="17"/>
        <v>0.77777777777777779</v>
      </c>
      <c r="U86">
        <f t="shared" si="21"/>
        <v>42</v>
      </c>
      <c r="V86" s="3">
        <v>0</v>
      </c>
      <c r="Z86">
        <f t="shared" si="22"/>
        <v>42</v>
      </c>
      <c r="AA86">
        <f t="shared" si="23"/>
        <v>0.77777777777777779</v>
      </c>
      <c r="AB86" s="3">
        <v>0</v>
      </c>
      <c r="AD86">
        <v>50</v>
      </c>
      <c r="AE86">
        <v>130</v>
      </c>
      <c r="AF86">
        <v>50</v>
      </c>
      <c r="AG86" t="s">
        <v>1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1</v>
      </c>
      <c r="AP86">
        <v>0</v>
      </c>
      <c r="AQ86">
        <v>1</v>
      </c>
      <c r="AR86">
        <v>0</v>
      </c>
      <c r="AS86">
        <v>1</v>
      </c>
      <c r="AT86">
        <v>2</v>
      </c>
      <c r="AU86">
        <v>2</v>
      </c>
      <c r="AV86" t="s">
        <v>3</v>
      </c>
      <c r="AW86" t="s">
        <v>2</v>
      </c>
      <c r="AX86">
        <v>0</v>
      </c>
      <c r="AY86" t="s">
        <v>1</v>
      </c>
      <c r="AZ86" t="s">
        <v>2</v>
      </c>
      <c r="BA86">
        <v>0</v>
      </c>
      <c r="BB86" t="s">
        <v>1</v>
      </c>
      <c r="BC86" t="s">
        <v>1</v>
      </c>
      <c r="BD86" t="s">
        <v>1</v>
      </c>
      <c r="BE86">
        <v>10</v>
      </c>
      <c r="BF86" t="s">
        <v>8</v>
      </c>
      <c r="BG86" t="s">
        <v>2</v>
      </c>
      <c r="BH86">
        <v>0</v>
      </c>
      <c r="BI86">
        <v>15.3</v>
      </c>
      <c r="BJ86">
        <f t="shared" si="24"/>
        <v>19.125</v>
      </c>
      <c r="BK86">
        <f t="shared" si="18"/>
        <v>0.35416666666666669</v>
      </c>
      <c r="BL86">
        <f t="shared" si="25"/>
        <v>0.35416666666666669</v>
      </c>
      <c r="BM86">
        <v>0</v>
      </c>
      <c r="BN86">
        <v>0</v>
      </c>
      <c r="BO86">
        <v>30</v>
      </c>
      <c r="BP86">
        <v>7</v>
      </c>
      <c r="BQ86">
        <v>3</v>
      </c>
      <c r="BR86">
        <v>1</v>
      </c>
    </row>
    <row r="87" spans="1:70" x14ac:dyDescent="0.25">
      <c r="A87">
        <v>87</v>
      </c>
      <c r="B87" t="s">
        <v>10</v>
      </c>
      <c r="C87" s="1">
        <v>0</v>
      </c>
      <c r="D87" s="5" t="s">
        <v>18</v>
      </c>
      <c r="E87">
        <v>180</v>
      </c>
      <c r="F87" s="3">
        <f t="shared" si="19"/>
        <v>1.8</v>
      </c>
      <c r="G87">
        <v>90</v>
      </c>
      <c r="H87" s="4">
        <f t="shared" si="20"/>
        <v>27.777777777777775</v>
      </c>
      <c r="I87">
        <v>44</v>
      </c>
      <c r="J87" t="s">
        <v>0</v>
      </c>
      <c r="K87" t="s">
        <v>0</v>
      </c>
      <c r="L87" t="s">
        <v>1</v>
      </c>
      <c r="M87" t="s">
        <v>1</v>
      </c>
      <c r="N87" t="s">
        <v>1</v>
      </c>
      <c r="O87" t="s">
        <v>1</v>
      </c>
      <c r="P87" t="s">
        <v>1</v>
      </c>
      <c r="Q87" t="s">
        <v>1</v>
      </c>
      <c r="R87" t="s">
        <v>1</v>
      </c>
      <c r="S87">
        <v>62.7</v>
      </c>
      <c r="T87">
        <f t="shared" si="17"/>
        <v>0.69666666666666666</v>
      </c>
      <c r="U87">
        <f t="shared" si="21"/>
        <v>62.7</v>
      </c>
      <c r="V87" s="3">
        <v>0</v>
      </c>
      <c r="Z87">
        <f t="shared" si="22"/>
        <v>62.7</v>
      </c>
      <c r="AA87">
        <f t="shared" si="23"/>
        <v>0.69666666666666666</v>
      </c>
      <c r="AB87" s="3">
        <v>0</v>
      </c>
      <c r="AD87">
        <v>92</v>
      </c>
      <c r="AE87">
        <v>149</v>
      </c>
      <c r="AF87">
        <v>100</v>
      </c>
      <c r="AG87" t="s">
        <v>1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1</v>
      </c>
      <c r="AP87">
        <v>1</v>
      </c>
      <c r="AQ87">
        <v>2</v>
      </c>
      <c r="AR87">
        <v>1</v>
      </c>
      <c r="AS87">
        <v>2</v>
      </c>
      <c r="AT87">
        <v>1</v>
      </c>
      <c r="AU87">
        <v>1</v>
      </c>
      <c r="AV87" t="s">
        <v>6</v>
      </c>
      <c r="AW87">
        <v>15</v>
      </c>
      <c r="AX87">
        <v>1</v>
      </c>
      <c r="AY87" t="s">
        <v>1</v>
      </c>
      <c r="AZ87" t="s">
        <v>2</v>
      </c>
      <c r="BA87">
        <v>0</v>
      </c>
      <c r="BB87" t="s">
        <v>1</v>
      </c>
      <c r="BC87" t="s">
        <v>1</v>
      </c>
      <c r="BD87" t="s">
        <v>1</v>
      </c>
      <c r="BE87">
        <v>1</v>
      </c>
      <c r="BF87" t="s">
        <v>8</v>
      </c>
      <c r="BG87" t="s">
        <v>2</v>
      </c>
      <c r="BH87">
        <v>0</v>
      </c>
      <c r="BI87">
        <v>17.2</v>
      </c>
      <c r="BJ87">
        <f t="shared" si="24"/>
        <v>21.5</v>
      </c>
      <c r="BK87">
        <f t="shared" si="18"/>
        <v>0.2388888888888889</v>
      </c>
      <c r="BL87">
        <f t="shared" si="25"/>
        <v>0.2388888888888889</v>
      </c>
      <c r="BM87">
        <v>1</v>
      </c>
      <c r="BN87">
        <v>1</v>
      </c>
      <c r="BO87">
        <v>300</v>
      </c>
      <c r="BP87">
        <v>7</v>
      </c>
      <c r="BQ87">
        <v>6</v>
      </c>
      <c r="BR87">
        <v>1</v>
      </c>
    </row>
    <row r="88" spans="1:70" x14ac:dyDescent="0.25">
      <c r="A88">
        <v>88</v>
      </c>
      <c r="B88" t="s">
        <v>11</v>
      </c>
      <c r="C88" s="1">
        <v>1</v>
      </c>
      <c r="D88" s="5" t="s">
        <v>17</v>
      </c>
      <c r="E88">
        <v>150</v>
      </c>
      <c r="F88" s="3">
        <f t="shared" si="19"/>
        <v>1.5</v>
      </c>
      <c r="G88">
        <v>70</v>
      </c>
      <c r="H88" s="4">
        <f t="shared" si="20"/>
        <v>31.111111111111111</v>
      </c>
      <c r="I88">
        <v>59</v>
      </c>
      <c r="J88" t="s">
        <v>0</v>
      </c>
      <c r="K88" t="s">
        <v>0</v>
      </c>
      <c r="L88" t="s">
        <v>1</v>
      </c>
      <c r="M88" t="s">
        <v>1</v>
      </c>
      <c r="N88" t="s">
        <v>1</v>
      </c>
      <c r="O88" t="s">
        <v>1</v>
      </c>
      <c r="P88" t="s">
        <v>1</v>
      </c>
      <c r="Q88" t="s">
        <v>1</v>
      </c>
      <c r="R88" t="s">
        <v>1</v>
      </c>
      <c r="S88">
        <v>10</v>
      </c>
      <c r="T88">
        <f t="shared" si="17"/>
        <v>0.14285714285714285</v>
      </c>
      <c r="U88">
        <f t="shared" si="21"/>
        <v>10</v>
      </c>
      <c r="V88" s="3">
        <v>1</v>
      </c>
      <c r="W88">
        <v>370</v>
      </c>
      <c r="X88">
        <f>W88/G88</f>
        <v>5.2857142857142856</v>
      </c>
      <c r="Y88">
        <f t="shared" si="27"/>
        <v>74</v>
      </c>
      <c r="Z88">
        <f t="shared" si="22"/>
        <v>84</v>
      </c>
      <c r="AA88">
        <f t="shared" si="23"/>
        <v>1.2</v>
      </c>
      <c r="AB88" s="3">
        <v>1</v>
      </c>
      <c r="AC88">
        <v>30</v>
      </c>
      <c r="AD88">
        <v>81</v>
      </c>
      <c r="AE88">
        <v>144</v>
      </c>
      <c r="AF88">
        <v>50</v>
      </c>
      <c r="AG88" t="s">
        <v>1</v>
      </c>
      <c r="AH88">
        <v>1</v>
      </c>
      <c r="AI88">
        <v>2</v>
      </c>
      <c r="AJ88">
        <v>1</v>
      </c>
      <c r="AK88">
        <v>2</v>
      </c>
      <c r="AL88">
        <v>1</v>
      </c>
      <c r="AM88">
        <v>2</v>
      </c>
      <c r="AN88">
        <v>2</v>
      </c>
      <c r="AO88">
        <v>3</v>
      </c>
      <c r="AP88">
        <v>2</v>
      </c>
      <c r="AQ88">
        <v>3</v>
      </c>
      <c r="AR88">
        <v>2</v>
      </c>
      <c r="AS88">
        <v>5</v>
      </c>
      <c r="AT88">
        <v>2</v>
      </c>
      <c r="AU88">
        <v>3</v>
      </c>
      <c r="AV88" t="s">
        <v>6</v>
      </c>
      <c r="AW88">
        <v>19.5</v>
      </c>
      <c r="AX88">
        <v>1</v>
      </c>
      <c r="AY88" t="s">
        <v>1</v>
      </c>
      <c r="AZ88" t="s">
        <v>2</v>
      </c>
      <c r="BA88">
        <v>0</v>
      </c>
      <c r="BB88" t="s">
        <v>1</v>
      </c>
      <c r="BC88" t="s">
        <v>1</v>
      </c>
      <c r="BD88" t="s">
        <v>1</v>
      </c>
      <c r="BE88">
        <v>8</v>
      </c>
      <c r="BF88" t="s">
        <v>6</v>
      </c>
      <c r="BG88">
        <v>16.5</v>
      </c>
      <c r="BH88">
        <v>1</v>
      </c>
      <c r="BI88">
        <v>19</v>
      </c>
      <c r="BJ88">
        <f t="shared" si="24"/>
        <v>23.75</v>
      </c>
      <c r="BK88">
        <f t="shared" si="18"/>
        <v>0.3392857142857143</v>
      </c>
      <c r="BL88">
        <f t="shared" si="25"/>
        <v>0.3392857142857143</v>
      </c>
      <c r="BM88">
        <v>1</v>
      </c>
      <c r="BN88">
        <v>1</v>
      </c>
      <c r="BO88">
        <v>50</v>
      </c>
      <c r="BP88">
        <v>5</v>
      </c>
      <c r="BQ88">
        <v>4</v>
      </c>
      <c r="BR88">
        <v>1</v>
      </c>
    </row>
    <row r="89" spans="1:70" x14ac:dyDescent="0.25">
      <c r="A89">
        <v>89</v>
      </c>
      <c r="B89" t="s">
        <v>10</v>
      </c>
      <c r="C89" s="1">
        <v>1</v>
      </c>
      <c r="D89" s="5" t="s">
        <v>17</v>
      </c>
      <c r="E89">
        <v>160</v>
      </c>
      <c r="F89" s="3">
        <f t="shared" si="19"/>
        <v>1.6</v>
      </c>
      <c r="G89">
        <v>57</v>
      </c>
      <c r="H89" s="4">
        <f t="shared" si="20"/>
        <v>22.265624999999996</v>
      </c>
      <c r="I89">
        <v>49</v>
      </c>
      <c r="J89" t="s">
        <v>0</v>
      </c>
      <c r="K89" t="s">
        <v>0</v>
      </c>
      <c r="L89" t="s">
        <v>1</v>
      </c>
      <c r="M89" t="s">
        <v>1</v>
      </c>
      <c r="N89" t="s">
        <v>1</v>
      </c>
      <c r="O89" t="s">
        <v>1</v>
      </c>
      <c r="P89" t="s">
        <v>1</v>
      </c>
      <c r="Q89" t="s">
        <v>1</v>
      </c>
      <c r="R89" t="s">
        <v>5</v>
      </c>
      <c r="S89">
        <v>20</v>
      </c>
      <c r="T89">
        <f t="shared" si="17"/>
        <v>0.35087719298245612</v>
      </c>
      <c r="U89">
        <f t="shared" si="21"/>
        <v>20</v>
      </c>
      <c r="V89" s="3">
        <v>1</v>
      </c>
      <c r="W89">
        <v>396</v>
      </c>
      <c r="X89">
        <f>W89/G89</f>
        <v>6.9473684210526319</v>
      </c>
      <c r="Y89">
        <f t="shared" si="27"/>
        <v>79.2</v>
      </c>
      <c r="Z89">
        <f t="shared" si="22"/>
        <v>99.2</v>
      </c>
      <c r="AA89">
        <f t="shared" si="23"/>
        <v>1.7403508771929825</v>
      </c>
      <c r="AB89" s="3">
        <v>0</v>
      </c>
      <c r="AD89">
        <v>55</v>
      </c>
      <c r="AE89">
        <v>132</v>
      </c>
      <c r="AF89">
        <v>20</v>
      </c>
      <c r="AG89" t="s">
        <v>1</v>
      </c>
      <c r="AH89">
        <v>2</v>
      </c>
      <c r="AI89">
        <v>3</v>
      </c>
      <c r="AJ89">
        <v>4</v>
      </c>
      <c r="AK89">
        <v>6</v>
      </c>
      <c r="AL89">
        <v>2</v>
      </c>
      <c r="AM89">
        <v>3</v>
      </c>
      <c r="AN89">
        <v>3</v>
      </c>
      <c r="AO89">
        <v>4</v>
      </c>
      <c r="AP89">
        <v>3</v>
      </c>
      <c r="AQ89">
        <v>4</v>
      </c>
      <c r="AR89">
        <v>4</v>
      </c>
      <c r="AS89">
        <v>5</v>
      </c>
      <c r="AT89">
        <v>2</v>
      </c>
      <c r="AU89">
        <v>3</v>
      </c>
      <c r="AV89" t="s">
        <v>6</v>
      </c>
      <c r="AW89">
        <v>0.3</v>
      </c>
      <c r="AX89">
        <v>1</v>
      </c>
      <c r="AY89" t="s">
        <v>5</v>
      </c>
      <c r="AZ89">
        <v>0.5</v>
      </c>
      <c r="BA89">
        <v>1</v>
      </c>
      <c r="BB89">
        <v>1</v>
      </c>
      <c r="BC89" t="s">
        <v>5</v>
      </c>
      <c r="BD89" t="s">
        <v>5</v>
      </c>
      <c r="BE89">
        <v>6</v>
      </c>
      <c r="BF89" t="s">
        <v>8</v>
      </c>
      <c r="BG89" t="s">
        <v>2</v>
      </c>
      <c r="BH89">
        <v>0</v>
      </c>
      <c r="BI89">
        <v>56.3</v>
      </c>
      <c r="BJ89">
        <f t="shared" si="24"/>
        <v>70.375</v>
      </c>
      <c r="BK89">
        <f t="shared" si="18"/>
        <v>1.2346491228070176</v>
      </c>
      <c r="BL89">
        <f t="shared" si="25"/>
        <v>1.2346491228070176</v>
      </c>
      <c r="BM89">
        <v>13</v>
      </c>
      <c r="BN89">
        <v>11</v>
      </c>
      <c r="BO89">
        <v>40</v>
      </c>
      <c r="BP89">
        <v>7</v>
      </c>
      <c r="BQ89">
        <v>5</v>
      </c>
      <c r="BR89">
        <v>1</v>
      </c>
    </row>
    <row r="90" spans="1:70" x14ac:dyDescent="0.25">
      <c r="A90">
        <v>90</v>
      </c>
      <c r="B90" t="s">
        <v>11</v>
      </c>
      <c r="C90" s="1">
        <v>1</v>
      </c>
      <c r="D90" s="5" t="s">
        <v>18</v>
      </c>
      <c r="E90">
        <v>170</v>
      </c>
      <c r="F90" s="3">
        <f t="shared" si="19"/>
        <v>1.7</v>
      </c>
      <c r="G90">
        <v>72</v>
      </c>
      <c r="H90" s="4">
        <f t="shared" si="20"/>
        <v>24.913494809688583</v>
      </c>
      <c r="I90">
        <v>66</v>
      </c>
      <c r="J90" t="s">
        <v>0</v>
      </c>
      <c r="K90" t="s">
        <v>7</v>
      </c>
      <c r="L90" t="s">
        <v>1</v>
      </c>
      <c r="M90" t="s">
        <v>1</v>
      </c>
      <c r="N90" t="s">
        <v>5</v>
      </c>
      <c r="O90" t="s">
        <v>1</v>
      </c>
      <c r="P90" t="s">
        <v>1</v>
      </c>
      <c r="Q90" t="s">
        <v>1</v>
      </c>
      <c r="R90" t="s">
        <v>5</v>
      </c>
      <c r="S90">
        <v>15</v>
      </c>
      <c r="T90">
        <f t="shared" si="17"/>
        <v>0.20833333333333334</v>
      </c>
      <c r="U90">
        <f t="shared" si="21"/>
        <v>15</v>
      </c>
      <c r="V90" s="3">
        <v>1</v>
      </c>
      <c r="W90">
        <v>600</v>
      </c>
      <c r="X90">
        <f>W90/G90</f>
        <v>8.3333333333333339</v>
      </c>
      <c r="Y90">
        <f t="shared" si="27"/>
        <v>120</v>
      </c>
      <c r="Z90">
        <f t="shared" si="22"/>
        <v>135</v>
      </c>
      <c r="AA90">
        <f t="shared" si="23"/>
        <v>1.875</v>
      </c>
      <c r="AB90" s="3">
        <v>0</v>
      </c>
      <c r="AD90">
        <v>89</v>
      </c>
      <c r="AE90">
        <v>156</v>
      </c>
      <c r="AF90">
        <v>20</v>
      </c>
      <c r="AG90" t="s">
        <v>1</v>
      </c>
      <c r="AP90">
        <v>3</v>
      </c>
      <c r="AQ90">
        <v>5</v>
      </c>
      <c r="AR90">
        <v>3</v>
      </c>
      <c r="AS90">
        <v>5</v>
      </c>
      <c r="AT90">
        <v>2</v>
      </c>
      <c r="AU90">
        <v>3</v>
      </c>
      <c r="AV90" t="s">
        <v>3</v>
      </c>
      <c r="AW90" t="s">
        <v>2</v>
      </c>
      <c r="AX90">
        <v>0</v>
      </c>
      <c r="AY90" t="s">
        <v>5</v>
      </c>
      <c r="AZ90">
        <v>0.2</v>
      </c>
      <c r="BA90">
        <v>1</v>
      </c>
      <c r="BB90">
        <v>1</v>
      </c>
      <c r="BC90" t="s">
        <v>5</v>
      </c>
      <c r="BD90" t="s">
        <v>5</v>
      </c>
      <c r="BE90">
        <v>10</v>
      </c>
      <c r="BF90" t="s">
        <v>8</v>
      </c>
      <c r="BG90" t="s">
        <v>2</v>
      </c>
      <c r="BH90">
        <v>0</v>
      </c>
      <c r="BI90">
        <v>42.1</v>
      </c>
      <c r="BJ90">
        <f t="shared" si="24"/>
        <v>52.625</v>
      </c>
      <c r="BK90">
        <f t="shared" si="18"/>
        <v>0.73090277777777779</v>
      </c>
      <c r="BL90">
        <f t="shared" si="25"/>
        <v>0.73090277777777779</v>
      </c>
      <c r="BM90">
        <v>10</v>
      </c>
      <c r="BN90">
        <v>8</v>
      </c>
      <c r="BO90">
        <v>30</v>
      </c>
      <c r="BP90">
        <v>14</v>
      </c>
      <c r="BQ90">
        <v>12</v>
      </c>
      <c r="BR90">
        <v>1</v>
      </c>
    </row>
    <row r="91" spans="1:70" x14ac:dyDescent="0.25">
      <c r="A91">
        <v>91</v>
      </c>
      <c r="B91" t="s">
        <v>11</v>
      </c>
      <c r="C91" s="1">
        <v>0</v>
      </c>
      <c r="D91" s="5" t="s">
        <v>18</v>
      </c>
      <c r="E91">
        <v>175</v>
      </c>
      <c r="F91" s="3">
        <f t="shared" si="19"/>
        <v>1.75</v>
      </c>
      <c r="G91">
        <v>91</v>
      </c>
      <c r="H91" s="4">
        <f t="shared" si="20"/>
        <v>29.714285714285715</v>
      </c>
      <c r="I91">
        <v>45</v>
      </c>
      <c r="J91" t="s">
        <v>0</v>
      </c>
      <c r="K91" t="s">
        <v>0</v>
      </c>
      <c r="L91" t="s">
        <v>1</v>
      </c>
      <c r="M91" t="s">
        <v>1</v>
      </c>
      <c r="N91" t="s">
        <v>1</v>
      </c>
      <c r="O91" t="s">
        <v>1</v>
      </c>
      <c r="P91" t="s">
        <v>1</v>
      </c>
      <c r="Q91" t="s">
        <v>1</v>
      </c>
      <c r="R91" t="s">
        <v>5</v>
      </c>
      <c r="S91">
        <v>79</v>
      </c>
      <c r="T91">
        <f t="shared" si="17"/>
        <v>0.86813186813186816</v>
      </c>
      <c r="U91">
        <f t="shared" si="21"/>
        <v>79</v>
      </c>
      <c r="V91" s="3">
        <v>0</v>
      </c>
      <c r="Z91">
        <f t="shared" si="22"/>
        <v>79</v>
      </c>
      <c r="AA91">
        <f t="shared" si="23"/>
        <v>0.86813186813186816</v>
      </c>
      <c r="AB91" s="3">
        <v>1</v>
      </c>
      <c r="AC91">
        <v>40</v>
      </c>
      <c r="AD91">
        <v>170</v>
      </c>
      <c r="AE91">
        <v>224</v>
      </c>
      <c r="AF91">
        <v>50</v>
      </c>
      <c r="AG91" t="s">
        <v>1</v>
      </c>
      <c r="AH91">
        <v>0</v>
      </c>
      <c r="AI91">
        <v>0</v>
      </c>
      <c r="AJ91">
        <v>0</v>
      </c>
      <c r="AK91">
        <v>1</v>
      </c>
      <c r="AL91">
        <v>2</v>
      </c>
      <c r="AM91">
        <v>3</v>
      </c>
      <c r="AN91">
        <v>3</v>
      </c>
      <c r="AO91">
        <v>5</v>
      </c>
      <c r="AP91">
        <v>4</v>
      </c>
      <c r="AQ91">
        <v>7</v>
      </c>
      <c r="AR91">
        <v>4</v>
      </c>
      <c r="AS91">
        <v>6</v>
      </c>
      <c r="AT91">
        <v>3</v>
      </c>
      <c r="AU91">
        <v>4</v>
      </c>
      <c r="AV91" t="s">
        <v>6</v>
      </c>
      <c r="AW91">
        <v>1.5</v>
      </c>
      <c r="AX91">
        <v>1</v>
      </c>
      <c r="AY91" t="s">
        <v>1</v>
      </c>
      <c r="AZ91" t="s">
        <v>2</v>
      </c>
      <c r="BA91">
        <v>0</v>
      </c>
      <c r="BB91" t="s">
        <v>1</v>
      </c>
      <c r="BC91" t="s">
        <v>5</v>
      </c>
      <c r="BD91" t="s">
        <v>1</v>
      </c>
      <c r="BE91">
        <v>0</v>
      </c>
      <c r="BF91" t="s">
        <v>8</v>
      </c>
      <c r="BG91" t="s">
        <v>2</v>
      </c>
      <c r="BH91">
        <v>0</v>
      </c>
      <c r="BI91">
        <v>41.3</v>
      </c>
      <c r="BJ91">
        <f t="shared" si="24"/>
        <v>51.625</v>
      </c>
      <c r="BK91">
        <f t="shared" si="18"/>
        <v>0.56730769230769229</v>
      </c>
      <c r="BL91">
        <f t="shared" si="25"/>
        <v>0.56730769230769229</v>
      </c>
      <c r="BM91">
        <v>6</v>
      </c>
      <c r="BN91">
        <v>6</v>
      </c>
      <c r="BO91">
        <v>150</v>
      </c>
      <c r="BP91">
        <v>14</v>
      </c>
      <c r="BQ91">
        <v>5</v>
      </c>
      <c r="BR91">
        <v>1</v>
      </c>
    </row>
    <row r="92" spans="1:70" x14ac:dyDescent="0.25">
      <c r="A92">
        <v>92</v>
      </c>
      <c r="B92" t="s">
        <v>11</v>
      </c>
      <c r="C92" s="1">
        <v>0</v>
      </c>
      <c r="D92" s="5" t="s">
        <v>17</v>
      </c>
      <c r="E92">
        <v>163</v>
      </c>
      <c r="F92" s="3">
        <f t="shared" si="19"/>
        <v>1.63</v>
      </c>
      <c r="G92">
        <v>67</v>
      </c>
      <c r="H92" s="4">
        <f t="shared" si="20"/>
        <v>25.217358575783809</v>
      </c>
      <c r="I92">
        <v>46</v>
      </c>
      <c r="J92" t="s">
        <v>0</v>
      </c>
      <c r="K92" t="s">
        <v>0</v>
      </c>
      <c r="L92" t="s">
        <v>1</v>
      </c>
      <c r="M92" t="s">
        <v>1</v>
      </c>
      <c r="N92" t="s">
        <v>1</v>
      </c>
      <c r="O92" t="s">
        <v>1</v>
      </c>
      <c r="P92" t="s">
        <v>1</v>
      </c>
      <c r="Q92" t="s">
        <v>1</v>
      </c>
      <c r="R92" t="s">
        <v>1</v>
      </c>
      <c r="S92">
        <v>38.799999999999997</v>
      </c>
      <c r="T92">
        <f t="shared" si="17"/>
        <v>0.57910447761194028</v>
      </c>
      <c r="U92">
        <f t="shared" si="21"/>
        <v>38.799999999999997</v>
      </c>
      <c r="V92" s="3">
        <v>0</v>
      </c>
      <c r="Z92">
        <f t="shared" si="22"/>
        <v>38.799999999999997</v>
      </c>
      <c r="AA92">
        <f t="shared" si="23"/>
        <v>0.57910447761194028</v>
      </c>
      <c r="AB92" s="3">
        <v>0</v>
      </c>
      <c r="AD92">
        <v>76</v>
      </c>
      <c r="AE92">
        <v>146</v>
      </c>
      <c r="AF92">
        <v>50</v>
      </c>
      <c r="AG92" t="s">
        <v>1</v>
      </c>
      <c r="AH92">
        <v>0</v>
      </c>
      <c r="AI92">
        <v>1</v>
      </c>
      <c r="AJ92">
        <v>1</v>
      </c>
      <c r="AK92">
        <v>2</v>
      </c>
      <c r="AL92">
        <v>1</v>
      </c>
      <c r="AM92">
        <v>2</v>
      </c>
      <c r="AN92">
        <v>1</v>
      </c>
      <c r="AO92">
        <v>2</v>
      </c>
      <c r="AP92">
        <v>1</v>
      </c>
      <c r="AQ92">
        <v>2</v>
      </c>
      <c r="AR92">
        <v>1</v>
      </c>
      <c r="AS92">
        <v>2</v>
      </c>
      <c r="AT92">
        <v>2</v>
      </c>
      <c r="AU92">
        <v>2</v>
      </c>
      <c r="AV92" t="s">
        <v>3</v>
      </c>
      <c r="AW92" t="s">
        <v>2</v>
      </c>
      <c r="AX92">
        <v>0</v>
      </c>
      <c r="AY92" t="s">
        <v>1</v>
      </c>
      <c r="AZ92" t="s">
        <v>2</v>
      </c>
      <c r="BA92">
        <v>0</v>
      </c>
      <c r="BB92" t="s">
        <v>1</v>
      </c>
      <c r="BC92" t="s">
        <v>1</v>
      </c>
      <c r="BD92" t="s">
        <v>1</v>
      </c>
      <c r="BE92">
        <v>6</v>
      </c>
      <c r="BF92" t="s">
        <v>6</v>
      </c>
      <c r="BG92">
        <v>14</v>
      </c>
      <c r="BH92">
        <v>1</v>
      </c>
      <c r="BI92">
        <v>12.8</v>
      </c>
      <c r="BJ92">
        <f t="shared" si="24"/>
        <v>16</v>
      </c>
      <c r="BK92">
        <f t="shared" si="18"/>
        <v>0.23880597014925373</v>
      </c>
      <c r="BL92">
        <f t="shared" si="25"/>
        <v>0.23880597014925373</v>
      </c>
      <c r="BM92">
        <v>0</v>
      </c>
      <c r="BN92">
        <v>0</v>
      </c>
      <c r="BO92">
        <v>0</v>
      </c>
      <c r="BP92">
        <v>5</v>
      </c>
      <c r="BQ92">
        <v>4</v>
      </c>
      <c r="BR92">
        <v>1</v>
      </c>
    </row>
    <row r="93" spans="1:70" x14ac:dyDescent="0.25">
      <c r="A93">
        <v>93</v>
      </c>
      <c r="B93" t="s">
        <v>10</v>
      </c>
      <c r="C93" s="1">
        <v>0</v>
      </c>
      <c r="D93" s="5" t="s">
        <v>18</v>
      </c>
      <c r="E93">
        <v>172</v>
      </c>
      <c r="F93" s="3">
        <f t="shared" si="19"/>
        <v>1.72</v>
      </c>
      <c r="G93">
        <v>56</v>
      </c>
      <c r="H93" s="4">
        <f t="shared" si="20"/>
        <v>18.92915089237426</v>
      </c>
      <c r="I93">
        <v>49</v>
      </c>
      <c r="J93" t="s">
        <v>0</v>
      </c>
      <c r="K93" t="s">
        <v>0</v>
      </c>
      <c r="L93" t="s">
        <v>1</v>
      </c>
      <c r="M93" t="s">
        <v>1</v>
      </c>
      <c r="N93" t="s">
        <v>1</v>
      </c>
      <c r="O93" t="s">
        <v>1</v>
      </c>
      <c r="P93" t="s">
        <v>1</v>
      </c>
      <c r="Q93" t="s">
        <v>1</v>
      </c>
      <c r="R93" t="s">
        <v>1</v>
      </c>
      <c r="S93">
        <v>38.4</v>
      </c>
      <c r="T93">
        <f t="shared" si="17"/>
        <v>0.68571428571428572</v>
      </c>
      <c r="U93">
        <f t="shared" si="21"/>
        <v>38.4</v>
      </c>
      <c r="V93" s="3">
        <v>0</v>
      </c>
      <c r="Z93">
        <f t="shared" si="22"/>
        <v>38.4</v>
      </c>
      <c r="AA93">
        <f t="shared" si="23"/>
        <v>0.68571428571428572</v>
      </c>
      <c r="AB93" s="3">
        <v>0</v>
      </c>
      <c r="AD93">
        <v>60</v>
      </c>
      <c r="AE93">
        <v>90</v>
      </c>
      <c r="AF93">
        <v>20</v>
      </c>
      <c r="AG93" t="s">
        <v>1</v>
      </c>
      <c r="AH93">
        <v>0</v>
      </c>
      <c r="AI93">
        <v>0</v>
      </c>
      <c r="AJ93">
        <v>0</v>
      </c>
      <c r="AK93">
        <v>1</v>
      </c>
      <c r="AL93">
        <v>0</v>
      </c>
      <c r="AM93">
        <v>1</v>
      </c>
      <c r="AN93">
        <v>1</v>
      </c>
      <c r="AO93">
        <v>2</v>
      </c>
      <c r="AP93">
        <v>1</v>
      </c>
      <c r="AQ93">
        <v>2</v>
      </c>
      <c r="AR93">
        <v>3</v>
      </c>
      <c r="AS93">
        <v>4</v>
      </c>
      <c r="AT93">
        <v>2</v>
      </c>
      <c r="AU93">
        <v>3</v>
      </c>
      <c r="AV93" t="s">
        <v>6</v>
      </c>
      <c r="AW93">
        <v>10</v>
      </c>
      <c r="AX93">
        <v>1</v>
      </c>
      <c r="AY93" t="s">
        <v>1</v>
      </c>
      <c r="AZ93" t="s">
        <v>2</v>
      </c>
      <c r="BA93">
        <v>0</v>
      </c>
      <c r="BB93" t="s">
        <v>1</v>
      </c>
      <c r="BC93" t="s">
        <v>1</v>
      </c>
      <c r="BD93" t="s">
        <v>1</v>
      </c>
      <c r="BE93">
        <v>7</v>
      </c>
      <c r="BF93" t="s">
        <v>6</v>
      </c>
      <c r="BG93">
        <v>18</v>
      </c>
      <c r="BH93">
        <v>1</v>
      </c>
      <c r="BI93">
        <v>18.5</v>
      </c>
      <c r="BJ93">
        <f t="shared" si="24"/>
        <v>23.125</v>
      </c>
      <c r="BK93">
        <f t="shared" si="18"/>
        <v>0.41294642857142855</v>
      </c>
      <c r="BL93">
        <f t="shared" si="25"/>
        <v>0.41294642857142855</v>
      </c>
      <c r="BM93">
        <v>2</v>
      </c>
      <c r="BN93">
        <v>1</v>
      </c>
      <c r="BO93">
        <v>0</v>
      </c>
      <c r="BP93">
        <v>5</v>
      </c>
      <c r="BQ93">
        <v>4</v>
      </c>
      <c r="BR93">
        <v>1</v>
      </c>
    </row>
    <row r="94" spans="1:70" x14ac:dyDescent="0.25">
      <c r="A94">
        <v>94</v>
      </c>
      <c r="B94" t="s">
        <v>10</v>
      </c>
      <c r="C94" s="1">
        <v>0</v>
      </c>
      <c r="D94" s="5" t="s">
        <v>17</v>
      </c>
      <c r="E94">
        <v>158</v>
      </c>
      <c r="F94" s="3">
        <f t="shared" si="19"/>
        <v>1.58</v>
      </c>
      <c r="G94">
        <v>58</v>
      </c>
      <c r="H94" s="4">
        <f t="shared" si="20"/>
        <v>23.233456176894723</v>
      </c>
      <c r="I94">
        <v>63</v>
      </c>
      <c r="J94" t="s">
        <v>0</v>
      </c>
      <c r="K94" t="s">
        <v>7</v>
      </c>
      <c r="L94" t="s">
        <v>1</v>
      </c>
      <c r="M94" t="s">
        <v>5</v>
      </c>
      <c r="N94" t="s">
        <v>5</v>
      </c>
      <c r="O94" t="s">
        <v>1</v>
      </c>
      <c r="P94" t="s">
        <v>1</v>
      </c>
      <c r="Q94" t="s">
        <v>1</v>
      </c>
      <c r="R94" t="s">
        <v>1</v>
      </c>
      <c r="S94">
        <v>50.1</v>
      </c>
      <c r="T94">
        <f t="shared" si="17"/>
        <v>0.86379310344827587</v>
      </c>
      <c r="U94">
        <f t="shared" si="21"/>
        <v>50.1</v>
      </c>
      <c r="V94" s="3">
        <v>0</v>
      </c>
      <c r="Z94">
        <f t="shared" si="22"/>
        <v>50.1</v>
      </c>
      <c r="AA94">
        <f t="shared" si="23"/>
        <v>0.86379310344827587</v>
      </c>
      <c r="AB94" s="3">
        <v>0</v>
      </c>
      <c r="AD94">
        <v>59</v>
      </c>
      <c r="AE94">
        <v>122</v>
      </c>
      <c r="AF94">
        <v>50</v>
      </c>
      <c r="AG94" t="s">
        <v>1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 t="s">
        <v>3</v>
      </c>
      <c r="AW94" t="s">
        <v>2</v>
      </c>
      <c r="AX94">
        <v>0</v>
      </c>
      <c r="AY94" t="s">
        <v>1</v>
      </c>
      <c r="AZ94" t="s">
        <v>2</v>
      </c>
      <c r="BA94">
        <v>0</v>
      </c>
      <c r="BB94" t="s">
        <v>1</v>
      </c>
      <c r="BC94" t="s">
        <v>5</v>
      </c>
      <c r="BD94" t="s">
        <v>5</v>
      </c>
      <c r="BE94">
        <v>6</v>
      </c>
      <c r="BF94" t="s">
        <v>8</v>
      </c>
      <c r="BG94" t="s">
        <v>2</v>
      </c>
      <c r="BH94">
        <v>0</v>
      </c>
      <c r="BI94">
        <v>15.9</v>
      </c>
      <c r="BJ94">
        <f t="shared" si="24"/>
        <v>19.875</v>
      </c>
      <c r="BK94">
        <f t="shared" si="18"/>
        <v>0.34267241379310343</v>
      </c>
      <c r="BL94">
        <f t="shared" si="25"/>
        <v>0.34267241379310343</v>
      </c>
      <c r="BM94">
        <v>0</v>
      </c>
      <c r="BN94">
        <v>0</v>
      </c>
      <c r="BO94">
        <v>30</v>
      </c>
      <c r="BP94">
        <v>7</v>
      </c>
      <c r="BQ94">
        <v>4</v>
      </c>
      <c r="BR94">
        <v>1</v>
      </c>
    </row>
    <row r="95" spans="1:70" x14ac:dyDescent="0.25">
      <c r="A95">
        <v>95</v>
      </c>
      <c r="B95" t="s">
        <v>10</v>
      </c>
      <c r="C95" s="1">
        <v>0</v>
      </c>
      <c r="D95" s="5" t="s">
        <v>18</v>
      </c>
      <c r="E95">
        <v>172</v>
      </c>
      <c r="F95" s="3">
        <f t="shared" si="19"/>
        <v>1.72</v>
      </c>
      <c r="G95">
        <v>66</v>
      </c>
      <c r="H95" s="4">
        <f t="shared" si="20"/>
        <v>22.309356408869661</v>
      </c>
      <c r="I95">
        <v>43</v>
      </c>
      <c r="J95" t="s">
        <v>0</v>
      </c>
      <c r="K95" t="s">
        <v>7</v>
      </c>
      <c r="L95" t="s">
        <v>1</v>
      </c>
      <c r="M95" t="s">
        <v>1</v>
      </c>
      <c r="N95" t="s">
        <v>5</v>
      </c>
      <c r="O95" t="s">
        <v>1</v>
      </c>
      <c r="P95" t="s">
        <v>5</v>
      </c>
      <c r="Q95" t="s">
        <v>1</v>
      </c>
      <c r="R95" t="s">
        <v>1</v>
      </c>
      <c r="S95">
        <v>30</v>
      </c>
      <c r="T95">
        <f t="shared" si="17"/>
        <v>0.45454545454545453</v>
      </c>
      <c r="U95">
        <f t="shared" si="21"/>
        <v>30</v>
      </c>
      <c r="V95" s="3">
        <v>1</v>
      </c>
      <c r="W95">
        <v>851</v>
      </c>
      <c r="X95">
        <f>W95/G95</f>
        <v>12.893939393939394</v>
      </c>
      <c r="Y95">
        <f t="shared" si="27"/>
        <v>170.20000000000002</v>
      </c>
      <c r="Z95">
        <f t="shared" si="22"/>
        <v>200.20000000000002</v>
      </c>
      <c r="AA95">
        <f t="shared" si="23"/>
        <v>3.0333333333333337</v>
      </c>
      <c r="AB95" s="3">
        <v>0</v>
      </c>
      <c r="AD95">
        <v>90</v>
      </c>
      <c r="AE95">
        <v>165</v>
      </c>
      <c r="AF95">
        <v>50</v>
      </c>
      <c r="AG95" t="s">
        <v>1</v>
      </c>
      <c r="AH95">
        <v>0</v>
      </c>
      <c r="AI95">
        <v>0</v>
      </c>
      <c r="AJ95">
        <v>0</v>
      </c>
      <c r="AK95">
        <v>1</v>
      </c>
      <c r="AL95">
        <v>2</v>
      </c>
      <c r="AM95">
        <v>3</v>
      </c>
      <c r="AN95">
        <v>2</v>
      </c>
      <c r="AO95">
        <v>4</v>
      </c>
      <c r="AP95">
        <v>4</v>
      </c>
      <c r="AQ95">
        <v>6</v>
      </c>
      <c r="AR95">
        <v>6</v>
      </c>
      <c r="AS95">
        <v>8</v>
      </c>
      <c r="AT95">
        <v>3</v>
      </c>
      <c r="AU95">
        <v>5</v>
      </c>
      <c r="AV95" t="s">
        <v>6</v>
      </c>
      <c r="AW95">
        <v>1</v>
      </c>
      <c r="AX95">
        <v>1</v>
      </c>
      <c r="AY95" t="s">
        <v>5</v>
      </c>
      <c r="AZ95">
        <v>10</v>
      </c>
      <c r="BA95">
        <v>1</v>
      </c>
      <c r="BB95">
        <v>1</v>
      </c>
      <c r="BC95" t="s">
        <v>5</v>
      </c>
      <c r="BD95" t="s">
        <v>1</v>
      </c>
      <c r="BE95">
        <v>2</v>
      </c>
      <c r="BF95" t="s">
        <v>6</v>
      </c>
      <c r="BG95">
        <v>23</v>
      </c>
      <c r="BH95">
        <v>1</v>
      </c>
      <c r="BI95">
        <v>49.9</v>
      </c>
      <c r="BJ95">
        <f t="shared" si="24"/>
        <v>62.375</v>
      </c>
      <c r="BK95">
        <f t="shared" si="18"/>
        <v>0.94507575757575757</v>
      </c>
      <c r="BL95">
        <f t="shared" si="25"/>
        <v>0.94507575757575757</v>
      </c>
      <c r="BM95">
        <v>11</v>
      </c>
      <c r="BN95">
        <v>8</v>
      </c>
      <c r="BO95">
        <v>40</v>
      </c>
      <c r="BP95">
        <v>9</v>
      </c>
      <c r="BQ95">
        <v>5</v>
      </c>
      <c r="BR95">
        <v>1</v>
      </c>
    </row>
    <row r="96" spans="1:70" x14ac:dyDescent="0.25">
      <c r="A96">
        <v>96</v>
      </c>
      <c r="B96" t="s">
        <v>10</v>
      </c>
      <c r="C96" s="1">
        <v>0</v>
      </c>
      <c r="D96" s="5" t="s">
        <v>17</v>
      </c>
      <c r="E96">
        <v>163</v>
      </c>
      <c r="F96" s="3">
        <f t="shared" si="19"/>
        <v>1.63</v>
      </c>
      <c r="G96">
        <v>67</v>
      </c>
      <c r="H96" s="4">
        <f t="shared" si="20"/>
        <v>25.217358575783809</v>
      </c>
      <c r="I96">
        <v>65</v>
      </c>
      <c r="J96" t="s">
        <v>0</v>
      </c>
      <c r="K96" t="s">
        <v>0</v>
      </c>
      <c r="L96" t="s">
        <v>1</v>
      </c>
      <c r="M96" t="s">
        <v>1</v>
      </c>
      <c r="N96" t="s">
        <v>1</v>
      </c>
      <c r="O96" t="s">
        <v>1</v>
      </c>
      <c r="P96" t="s">
        <v>1</v>
      </c>
      <c r="Q96" t="s">
        <v>1</v>
      </c>
      <c r="R96" t="s">
        <v>5</v>
      </c>
      <c r="S96">
        <v>51.9</v>
      </c>
      <c r="T96">
        <f t="shared" si="17"/>
        <v>0.77462686567164174</v>
      </c>
      <c r="U96">
        <f t="shared" si="21"/>
        <v>51.9</v>
      </c>
      <c r="V96" s="3">
        <v>0</v>
      </c>
      <c r="Z96">
        <f t="shared" si="22"/>
        <v>51.9</v>
      </c>
      <c r="AA96">
        <f t="shared" si="23"/>
        <v>0.77462686567164174</v>
      </c>
      <c r="AB96" s="3">
        <v>0</v>
      </c>
      <c r="AD96">
        <v>47</v>
      </c>
      <c r="AE96">
        <v>120</v>
      </c>
      <c r="AF96">
        <v>50</v>
      </c>
      <c r="AG96" t="s">
        <v>1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2</v>
      </c>
      <c r="AV96" s="6" t="s">
        <v>6</v>
      </c>
      <c r="AW96">
        <v>10</v>
      </c>
      <c r="AX96">
        <v>1</v>
      </c>
      <c r="AY96" t="s">
        <v>1</v>
      </c>
      <c r="AZ96" t="s">
        <v>2</v>
      </c>
      <c r="BA96">
        <v>0</v>
      </c>
      <c r="BB96" t="s">
        <v>1</v>
      </c>
      <c r="BC96" t="s">
        <v>1</v>
      </c>
      <c r="BD96" t="s">
        <v>1</v>
      </c>
      <c r="BE96">
        <v>10</v>
      </c>
      <c r="BF96" t="s">
        <v>6</v>
      </c>
      <c r="BG96">
        <v>22</v>
      </c>
      <c r="BH96">
        <v>1</v>
      </c>
      <c r="BI96">
        <v>17.2</v>
      </c>
      <c r="BJ96">
        <f t="shared" si="24"/>
        <v>21.5</v>
      </c>
      <c r="BK96">
        <f t="shared" si="18"/>
        <v>0.32089552238805968</v>
      </c>
      <c r="BL96">
        <f t="shared" si="25"/>
        <v>0.32089552238805968</v>
      </c>
      <c r="BM96">
        <v>0</v>
      </c>
      <c r="BN96">
        <v>0</v>
      </c>
      <c r="BO96">
        <v>0</v>
      </c>
      <c r="BP96">
        <v>7</v>
      </c>
      <c r="BQ96">
        <v>4</v>
      </c>
      <c r="BR96">
        <v>1</v>
      </c>
    </row>
    <row r="97" spans="1:70" x14ac:dyDescent="0.25">
      <c r="A97">
        <v>97</v>
      </c>
      <c r="B97" s="2" t="s">
        <v>11</v>
      </c>
      <c r="C97" s="1">
        <v>1</v>
      </c>
      <c r="D97" s="5" t="s">
        <v>17</v>
      </c>
      <c r="E97">
        <v>160</v>
      </c>
      <c r="F97" s="3">
        <f t="shared" si="19"/>
        <v>1.6</v>
      </c>
      <c r="G97">
        <v>67</v>
      </c>
      <c r="H97" s="4">
        <f t="shared" si="20"/>
        <v>26.171874999999996</v>
      </c>
      <c r="I97">
        <v>50</v>
      </c>
      <c r="J97" t="s">
        <v>0</v>
      </c>
      <c r="K97" t="s">
        <v>7</v>
      </c>
      <c r="L97" t="s">
        <v>1</v>
      </c>
      <c r="M97" t="s">
        <v>1</v>
      </c>
      <c r="N97" t="s">
        <v>5</v>
      </c>
      <c r="O97" t="s">
        <v>1</v>
      </c>
      <c r="P97" t="s">
        <v>1</v>
      </c>
      <c r="Q97" t="s">
        <v>1</v>
      </c>
      <c r="R97" t="s">
        <v>1</v>
      </c>
      <c r="S97">
        <v>38.200000000000003</v>
      </c>
      <c r="T97">
        <f t="shared" ref="T97:T104" si="28">S97/G97</f>
        <v>0.57014925373134329</v>
      </c>
      <c r="U97">
        <f t="shared" si="21"/>
        <v>38.200000000000003</v>
      </c>
      <c r="V97" s="3">
        <v>0</v>
      </c>
      <c r="Z97">
        <f t="shared" si="22"/>
        <v>38.200000000000003</v>
      </c>
      <c r="AA97">
        <f t="shared" si="23"/>
        <v>0.57014925373134329</v>
      </c>
      <c r="AB97" s="3">
        <v>0</v>
      </c>
      <c r="AD97">
        <v>71</v>
      </c>
      <c r="AE97">
        <v>146</v>
      </c>
      <c r="AF97">
        <v>50</v>
      </c>
      <c r="AG97" t="s">
        <v>1</v>
      </c>
      <c r="AH97">
        <v>0</v>
      </c>
      <c r="AI97">
        <v>0</v>
      </c>
      <c r="AJ97">
        <v>0</v>
      </c>
      <c r="AK97">
        <v>0</v>
      </c>
      <c r="AL97">
        <v>1</v>
      </c>
      <c r="AM97">
        <v>2</v>
      </c>
      <c r="AN97">
        <v>1</v>
      </c>
      <c r="AO97">
        <v>2</v>
      </c>
      <c r="AP97">
        <v>1</v>
      </c>
      <c r="AQ97">
        <v>2</v>
      </c>
      <c r="AR97">
        <v>1</v>
      </c>
      <c r="AS97">
        <v>2</v>
      </c>
      <c r="AT97">
        <v>1</v>
      </c>
      <c r="AU97">
        <v>2</v>
      </c>
      <c r="AV97" t="s">
        <v>6</v>
      </c>
      <c r="AW97">
        <v>12</v>
      </c>
      <c r="AX97">
        <v>1</v>
      </c>
      <c r="AY97" t="s">
        <v>5</v>
      </c>
      <c r="AZ97">
        <v>21.5</v>
      </c>
      <c r="BA97">
        <v>1</v>
      </c>
      <c r="BB97">
        <v>1</v>
      </c>
      <c r="BC97" t="s">
        <v>1</v>
      </c>
      <c r="BD97" t="s">
        <v>1</v>
      </c>
      <c r="BE97">
        <v>5</v>
      </c>
      <c r="BF97" t="s">
        <v>8</v>
      </c>
      <c r="BG97" t="s">
        <v>2</v>
      </c>
      <c r="BH97">
        <v>0</v>
      </c>
      <c r="BI97">
        <v>23.4</v>
      </c>
      <c r="BJ97">
        <f t="shared" si="24"/>
        <v>29.25</v>
      </c>
      <c r="BK97">
        <f t="shared" ref="BK97:BK104" si="29">BJ97/G97</f>
        <v>0.43656716417910446</v>
      </c>
      <c r="BL97">
        <f t="shared" si="25"/>
        <v>0.43656716417910446</v>
      </c>
      <c r="BM97">
        <v>5</v>
      </c>
      <c r="BN97">
        <v>2</v>
      </c>
      <c r="BO97">
        <v>80</v>
      </c>
      <c r="BP97">
        <v>10</v>
      </c>
      <c r="BQ97">
        <v>7</v>
      </c>
      <c r="BR97">
        <v>1</v>
      </c>
    </row>
    <row r="98" spans="1:70" x14ac:dyDescent="0.25">
      <c r="A98">
        <v>98</v>
      </c>
      <c r="B98" t="s">
        <v>11</v>
      </c>
      <c r="C98" s="1">
        <v>0</v>
      </c>
      <c r="D98" s="5" t="s">
        <v>18</v>
      </c>
      <c r="E98">
        <v>165</v>
      </c>
      <c r="F98" s="3">
        <f t="shared" si="19"/>
        <v>1.65</v>
      </c>
      <c r="G98">
        <v>70</v>
      </c>
      <c r="H98" s="4">
        <f t="shared" si="20"/>
        <v>25.711662075298442</v>
      </c>
      <c r="I98">
        <v>45</v>
      </c>
      <c r="J98" t="s">
        <v>0</v>
      </c>
      <c r="K98" t="s">
        <v>7</v>
      </c>
      <c r="L98" t="s">
        <v>1</v>
      </c>
      <c r="M98" t="s">
        <v>1</v>
      </c>
      <c r="N98" t="s">
        <v>5</v>
      </c>
      <c r="O98" t="s">
        <v>5</v>
      </c>
      <c r="P98" t="s">
        <v>1</v>
      </c>
      <c r="Q98" t="s">
        <v>1</v>
      </c>
      <c r="R98" t="s">
        <v>1</v>
      </c>
      <c r="S98">
        <v>20</v>
      </c>
      <c r="T98">
        <f t="shared" si="28"/>
        <v>0.2857142857142857</v>
      </c>
      <c r="U98">
        <f t="shared" si="21"/>
        <v>20</v>
      </c>
      <c r="V98" s="3">
        <v>1</v>
      </c>
      <c r="W98">
        <v>791</v>
      </c>
      <c r="X98">
        <f t="shared" ref="X98:X104" si="30">W98/G98</f>
        <v>11.3</v>
      </c>
      <c r="Y98">
        <f t="shared" si="27"/>
        <v>158.20000000000002</v>
      </c>
      <c r="Z98">
        <f t="shared" si="22"/>
        <v>178.20000000000002</v>
      </c>
      <c r="AA98">
        <f t="shared" si="23"/>
        <v>2.5457142857142858</v>
      </c>
      <c r="AB98" s="3">
        <v>0</v>
      </c>
      <c r="AD98">
        <v>117</v>
      </c>
      <c r="AE98">
        <v>187</v>
      </c>
      <c r="AF98">
        <v>50</v>
      </c>
      <c r="AG98" t="s">
        <v>1</v>
      </c>
      <c r="AH98">
        <v>5</v>
      </c>
      <c r="AI98">
        <v>6</v>
      </c>
      <c r="AJ98">
        <v>7</v>
      </c>
      <c r="AK98">
        <v>8</v>
      </c>
      <c r="AL98">
        <v>3</v>
      </c>
      <c r="AM98">
        <v>5</v>
      </c>
      <c r="AN98">
        <v>3</v>
      </c>
      <c r="AO98">
        <v>5</v>
      </c>
      <c r="AP98">
        <v>3</v>
      </c>
      <c r="AQ98">
        <v>5</v>
      </c>
      <c r="AR98">
        <v>3</v>
      </c>
      <c r="AS98">
        <v>5</v>
      </c>
      <c r="AT98">
        <v>2</v>
      </c>
      <c r="AU98">
        <v>5</v>
      </c>
      <c r="AV98" t="s">
        <v>6</v>
      </c>
      <c r="AW98">
        <v>0.3</v>
      </c>
      <c r="AX98">
        <v>1</v>
      </c>
      <c r="AY98" t="s">
        <v>1</v>
      </c>
      <c r="AZ98" t="s">
        <v>2</v>
      </c>
      <c r="BA98">
        <v>0</v>
      </c>
      <c r="BB98" t="s">
        <v>1</v>
      </c>
      <c r="BC98" t="s">
        <v>1</v>
      </c>
      <c r="BD98" t="s">
        <v>1</v>
      </c>
      <c r="BE98">
        <v>2</v>
      </c>
      <c r="BF98" t="s">
        <v>8</v>
      </c>
      <c r="BG98" t="s">
        <v>2</v>
      </c>
      <c r="BH98">
        <v>0</v>
      </c>
      <c r="BI98">
        <v>57</v>
      </c>
      <c r="BJ98">
        <f t="shared" si="24"/>
        <v>71.25</v>
      </c>
      <c r="BK98">
        <f t="shared" si="29"/>
        <v>1.0178571428571428</v>
      </c>
      <c r="BL98">
        <f t="shared" si="25"/>
        <v>1.0178571428571428</v>
      </c>
      <c r="BM98">
        <v>10</v>
      </c>
      <c r="BN98">
        <v>10</v>
      </c>
      <c r="BO98">
        <v>50</v>
      </c>
      <c r="BP98">
        <v>5</v>
      </c>
      <c r="BQ98">
        <v>4</v>
      </c>
      <c r="BR98">
        <v>1</v>
      </c>
    </row>
    <row r="99" spans="1:70" x14ac:dyDescent="0.25">
      <c r="A99">
        <v>99</v>
      </c>
      <c r="B99" t="s">
        <v>10</v>
      </c>
      <c r="C99" s="1">
        <v>1</v>
      </c>
      <c r="D99" s="5" t="s">
        <v>18</v>
      </c>
      <c r="E99">
        <v>180</v>
      </c>
      <c r="F99" s="3">
        <f t="shared" si="19"/>
        <v>1.8</v>
      </c>
      <c r="G99">
        <v>85</v>
      </c>
      <c r="H99" s="4">
        <f t="shared" si="20"/>
        <v>26.234567901234566</v>
      </c>
      <c r="I99">
        <v>69</v>
      </c>
      <c r="J99" t="s">
        <v>0</v>
      </c>
      <c r="K99" t="s">
        <v>7</v>
      </c>
      <c r="L99" t="s">
        <v>1</v>
      </c>
      <c r="M99" t="s">
        <v>1</v>
      </c>
      <c r="N99" t="s">
        <v>5</v>
      </c>
      <c r="O99" t="s">
        <v>1</v>
      </c>
      <c r="P99" t="s">
        <v>5</v>
      </c>
      <c r="Q99" t="s">
        <v>1</v>
      </c>
      <c r="R99" t="s">
        <v>1</v>
      </c>
      <c r="S99">
        <v>25</v>
      </c>
      <c r="T99">
        <f t="shared" si="28"/>
        <v>0.29411764705882354</v>
      </c>
      <c r="U99">
        <f t="shared" si="21"/>
        <v>25</v>
      </c>
      <c r="V99" s="3">
        <v>1</v>
      </c>
      <c r="W99">
        <v>856</v>
      </c>
      <c r="X99">
        <f t="shared" si="30"/>
        <v>10.070588235294117</v>
      </c>
      <c r="Y99">
        <f t="shared" si="27"/>
        <v>171.20000000000002</v>
      </c>
      <c r="Z99">
        <f t="shared" si="22"/>
        <v>196.20000000000002</v>
      </c>
      <c r="AA99">
        <f t="shared" si="23"/>
        <v>2.3082352941176474</v>
      </c>
      <c r="AB99" s="3">
        <v>0</v>
      </c>
      <c r="AD99">
        <v>130</v>
      </c>
      <c r="AE99">
        <v>193</v>
      </c>
      <c r="AF99">
        <v>50</v>
      </c>
      <c r="AG99" t="s">
        <v>1</v>
      </c>
      <c r="AH99">
        <v>0</v>
      </c>
      <c r="AI99">
        <v>0</v>
      </c>
      <c r="AJ99">
        <v>0</v>
      </c>
      <c r="AK99">
        <v>1</v>
      </c>
      <c r="AL99">
        <v>1</v>
      </c>
      <c r="AM99">
        <v>2</v>
      </c>
      <c r="AN99">
        <v>1</v>
      </c>
      <c r="AO99">
        <v>2</v>
      </c>
      <c r="AP99">
        <v>3</v>
      </c>
      <c r="AQ99">
        <v>5</v>
      </c>
      <c r="AR99">
        <v>2</v>
      </c>
      <c r="AS99">
        <v>3</v>
      </c>
      <c r="AT99">
        <v>2</v>
      </c>
      <c r="AU99">
        <v>2</v>
      </c>
      <c r="AV99" t="s">
        <v>6</v>
      </c>
      <c r="AW99">
        <v>14</v>
      </c>
      <c r="AX99">
        <v>1</v>
      </c>
      <c r="AY99" t="s">
        <v>5</v>
      </c>
      <c r="AZ99">
        <v>72</v>
      </c>
      <c r="BA99">
        <v>1</v>
      </c>
      <c r="BB99">
        <v>2</v>
      </c>
      <c r="BC99" t="s">
        <v>1</v>
      </c>
      <c r="BD99" t="s">
        <v>1</v>
      </c>
      <c r="BE99">
        <v>8</v>
      </c>
      <c r="BF99" t="s">
        <v>6</v>
      </c>
      <c r="BG99">
        <v>23</v>
      </c>
      <c r="BH99">
        <v>1</v>
      </c>
      <c r="BI99">
        <v>21.5</v>
      </c>
      <c r="BJ99">
        <f t="shared" si="24"/>
        <v>26.875</v>
      </c>
      <c r="BK99">
        <f t="shared" si="29"/>
        <v>0.31617647058823528</v>
      </c>
      <c r="BL99">
        <f t="shared" si="25"/>
        <v>0.31617647058823528</v>
      </c>
      <c r="BM99">
        <v>2</v>
      </c>
      <c r="BN99">
        <v>2</v>
      </c>
      <c r="BO99">
        <v>80</v>
      </c>
      <c r="BP99">
        <v>10</v>
      </c>
      <c r="BQ99">
        <v>6</v>
      </c>
      <c r="BR99">
        <v>1</v>
      </c>
    </row>
    <row r="100" spans="1:70" x14ac:dyDescent="0.25">
      <c r="A100">
        <v>100</v>
      </c>
      <c r="B100" t="s">
        <v>10</v>
      </c>
      <c r="C100" s="1">
        <v>0</v>
      </c>
      <c r="D100" s="5" t="s">
        <v>18</v>
      </c>
      <c r="E100">
        <v>168</v>
      </c>
      <c r="F100" s="3">
        <f t="shared" si="19"/>
        <v>1.68</v>
      </c>
      <c r="G100">
        <v>68</v>
      </c>
      <c r="H100" s="4">
        <f t="shared" si="20"/>
        <v>24.092970521541954</v>
      </c>
      <c r="I100">
        <v>40</v>
      </c>
      <c r="J100" t="s">
        <v>0</v>
      </c>
      <c r="K100" t="s">
        <v>0</v>
      </c>
      <c r="L100" t="s">
        <v>1</v>
      </c>
      <c r="M100" t="s">
        <v>1</v>
      </c>
      <c r="N100" t="s">
        <v>1</v>
      </c>
      <c r="O100" t="s">
        <v>1</v>
      </c>
      <c r="P100" t="s">
        <v>1</v>
      </c>
      <c r="Q100" t="s">
        <v>1</v>
      </c>
      <c r="R100" t="s">
        <v>1</v>
      </c>
      <c r="S100">
        <v>15</v>
      </c>
      <c r="T100">
        <f t="shared" si="28"/>
        <v>0.22058823529411764</v>
      </c>
      <c r="U100">
        <f t="shared" si="21"/>
        <v>15</v>
      </c>
      <c r="V100" s="3">
        <v>1</v>
      </c>
      <c r="W100">
        <v>360</v>
      </c>
      <c r="X100">
        <f t="shared" si="30"/>
        <v>5.2941176470588234</v>
      </c>
      <c r="Y100">
        <f t="shared" si="27"/>
        <v>72</v>
      </c>
      <c r="Z100">
        <f t="shared" si="22"/>
        <v>87</v>
      </c>
      <c r="AA100">
        <f t="shared" si="23"/>
        <v>1.2794117647058822</v>
      </c>
      <c r="AB100" s="3">
        <v>1</v>
      </c>
      <c r="AC100">
        <v>30</v>
      </c>
      <c r="AD100">
        <v>48</v>
      </c>
      <c r="AE100">
        <v>101</v>
      </c>
      <c r="AF100">
        <v>50</v>
      </c>
      <c r="AG100" t="s">
        <v>1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1</v>
      </c>
      <c r="AN100">
        <v>1</v>
      </c>
      <c r="AO100">
        <v>2</v>
      </c>
      <c r="AP100">
        <v>2</v>
      </c>
      <c r="AQ100">
        <v>3</v>
      </c>
      <c r="AR100">
        <v>3</v>
      </c>
      <c r="AS100">
        <v>4</v>
      </c>
      <c r="AT100">
        <v>2</v>
      </c>
      <c r="AU100">
        <v>2</v>
      </c>
      <c r="AV100" t="s">
        <v>6</v>
      </c>
      <c r="AW100">
        <v>16</v>
      </c>
      <c r="AX100">
        <v>1</v>
      </c>
      <c r="AY100" t="s">
        <v>1</v>
      </c>
      <c r="AZ100" t="s">
        <v>2</v>
      </c>
      <c r="BA100">
        <v>0</v>
      </c>
      <c r="BB100" t="s">
        <v>1</v>
      </c>
      <c r="BC100" t="s">
        <v>1</v>
      </c>
      <c r="BD100" t="s">
        <v>1</v>
      </c>
      <c r="BE100">
        <v>2</v>
      </c>
      <c r="BF100" t="s">
        <v>6</v>
      </c>
      <c r="BG100">
        <v>18.5</v>
      </c>
      <c r="BH100">
        <v>1</v>
      </c>
      <c r="BI100">
        <v>19.5</v>
      </c>
      <c r="BJ100">
        <f t="shared" si="24"/>
        <v>24.375</v>
      </c>
      <c r="BK100">
        <f t="shared" si="29"/>
        <v>0.35845588235294118</v>
      </c>
      <c r="BL100">
        <f t="shared" si="25"/>
        <v>0.35845588235294118</v>
      </c>
      <c r="BM100">
        <v>2</v>
      </c>
      <c r="BN100">
        <v>1</v>
      </c>
      <c r="BO100">
        <v>0</v>
      </c>
      <c r="BP100">
        <v>4</v>
      </c>
      <c r="BQ100">
        <v>3</v>
      </c>
      <c r="BR100">
        <v>1</v>
      </c>
    </row>
    <row r="101" spans="1:70" x14ac:dyDescent="0.25">
      <c r="A101">
        <v>101</v>
      </c>
      <c r="B101" t="s">
        <v>11</v>
      </c>
      <c r="C101" s="1">
        <v>0</v>
      </c>
      <c r="D101" s="5" t="s">
        <v>18</v>
      </c>
      <c r="E101">
        <v>170</v>
      </c>
      <c r="F101" s="3">
        <f t="shared" si="19"/>
        <v>1.7</v>
      </c>
      <c r="G101">
        <v>81</v>
      </c>
      <c r="H101" s="4">
        <f t="shared" si="20"/>
        <v>28.027681660899656</v>
      </c>
      <c r="I101">
        <v>44</v>
      </c>
      <c r="J101" t="s">
        <v>0</v>
      </c>
      <c r="K101" t="s">
        <v>0</v>
      </c>
      <c r="L101" t="s">
        <v>1</v>
      </c>
      <c r="M101" t="s">
        <v>1</v>
      </c>
      <c r="N101" t="s">
        <v>1</v>
      </c>
      <c r="O101" t="s">
        <v>1</v>
      </c>
      <c r="P101" t="s">
        <v>1</v>
      </c>
      <c r="Q101" t="s">
        <v>1</v>
      </c>
      <c r="R101" t="s">
        <v>1</v>
      </c>
      <c r="S101">
        <v>20</v>
      </c>
      <c r="T101">
        <f t="shared" si="28"/>
        <v>0.24691358024691357</v>
      </c>
      <c r="U101">
        <f t="shared" si="21"/>
        <v>20</v>
      </c>
      <c r="V101" s="3">
        <v>1</v>
      </c>
      <c r="W101">
        <v>385</v>
      </c>
      <c r="X101">
        <f t="shared" si="30"/>
        <v>4.7530864197530862</v>
      </c>
      <c r="Y101">
        <f t="shared" si="27"/>
        <v>77</v>
      </c>
      <c r="Z101">
        <f t="shared" si="22"/>
        <v>97</v>
      </c>
      <c r="AA101">
        <f t="shared" si="23"/>
        <v>1.1975308641975309</v>
      </c>
      <c r="AB101" s="3">
        <v>1</v>
      </c>
      <c r="AC101">
        <v>30</v>
      </c>
      <c r="AD101">
        <v>34</v>
      </c>
      <c r="AE101">
        <v>89</v>
      </c>
      <c r="AF101">
        <v>20</v>
      </c>
      <c r="AG101" t="s">
        <v>1</v>
      </c>
      <c r="AH101">
        <v>0</v>
      </c>
      <c r="AI101">
        <v>0</v>
      </c>
      <c r="AJ101">
        <v>5</v>
      </c>
      <c r="AK101">
        <v>6</v>
      </c>
      <c r="AL101">
        <v>3</v>
      </c>
      <c r="AM101">
        <v>4</v>
      </c>
      <c r="AN101">
        <v>3</v>
      </c>
      <c r="AO101">
        <v>5</v>
      </c>
      <c r="AP101">
        <v>5</v>
      </c>
      <c r="AQ101">
        <v>6</v>
      </c>
      <c r="AR101">
        <v>3</v>
      </c>
      <c r="AS101">
        <v>5</v>
      </c>
      <c r="AT101">
        <v>3</v>
      </c>
      <c r="AU101">
        <v>3</v>
      </c>
      <c r="AV101" t="s">
        <v>6</v>
      </c>
      <c r="AW101">
        <v>0.5</v>
      </c>
      <c r="AX101">
        <v>1</v>
      </c>
      <c r="AY101" t="s">
        <v>5</v>
      </c>
      <c r="AZ101">
        <v>43.5</v>
      </c>
      <c r="BA101">
        <v>1</v>
      </c>
      <c r="BB101">
        <v>2</v>
      </c>
      <c r="BC101" t="s">
        <v>1</v>
      </c>
      <c r="BD101" t="s">
        <v>1</v>
      </c>
      <c r="BE101">
        <v>6</v>
      </c>
      <c r="BF101" t="s">
        <v>6</v>
      </c>
      <c r="BG101">
        <v>17</v>
      </c>
      <c r="BH101">
        <v>1</v>
      </c>
      <c r="BI101">
        <v>50.5</v>
      </c>
      <c r="BJ101">
        <f t="shared" si="24"/>
        <v>63.125</v>
      </c>
      <c r="BK101">
        <f t="shared" si="29"/>
        <v>0.77932098765432101</v>
      </c>
      <c r="BL101">
        <f t="shared" si="25"/>
        <v>0.77932098765432101</v>
      </c>
      <c r="BM101">
        <v>11</v>
      </c>
      <c r="BN101">
        <v>9</v>
      </c>
      <c r="BO101">
        <v>0</v>
      </c>
      <c r="BP101">
        <v>7</v>
      </c>
      <c r="BQ101">
        <v>3</v>
      </c>
      <c r="BR101">
        <v>1</v>
      </c>
    </row>
    <row r="102" spans="1:70" x14ac:dyDescent="0.25">
      <c r="A102">
        <v>102</v>
      </c>
      <c r="B102" t="s">
        <v>10</v>
      </c>
      <c r="C102" s="1">
        <v>0</v>
      </c>
      <c r="D102" s="5" t="s">
        <v>18</v>
      </c>
      <c r="E102">
        <v>174</v>
      </c>
      <c r="F102" s="3">
        <f t="shared" si="19"/>
        <v>1.74</v>
      </c>
      <c r="G102">
        <v>95</v>
      </c>
      <c r="H102" s="4">
        <f t="shared" si="20"/>
        <v>31.37798916633637</v>
      </c>
      <c r="I102">
        <v>57</v>
      </c>
      <c r="J102" t="s">
        <v>0</v>
      </c>
      <c r="K102" t="s">
        <v>7</v>
      </c>
      <c r="L102" t="s">
        <v>1</v>
      </c>
      <c r="M102" t="s">
        <v>1</v>
      </c>
      <c r="N102" t="s">
        <v>5</v>
      </c>
      <c r="O102" t="s">
        <v>1</v>
      </c>
      <c r="P102" t="s">
        <v>5</v>
      </c>
      <c r="Q102" t="s">
        <v>1</v>
      </c>
      <c r="R102" t="s">
        <v>1</v>
      </c>
      <c r="S102">
        <v>25</v>
      </c>
      <c r="T102">
        <f t="shared" si="28"/>
        <v>0.26315789473684209</v>
      </c>
      <c r="U102">
        <f t="shared" si="21"/>
        <v>25</v>
      </c>
      <c r="V102" s="3">
        <v>1</v>
      </c>
      <c r="W102">
        <v>560</v>
      </c>
      <c r="X102">
        <f t="shared" si="30"/>
        <v>5.8947368421052628</v>
      </c>
      <c r="Y102">
        <f t="shared" si="27"/>
        <v>112</v>
      </c>
      <c r="Z102">
        <f t="shared" si="22"/>
        <v>137</v>
      </c>
      <c r="AA102">
        <f t="shared" si="23"/>
        <v>1.4421052631578948</v>
      </c>
      <c r="AB102" s="3">
        <v>1</v>
      </c>
      <c r="AC102">
        <v>50</v>
      </c>
      <c r="AD102">
        <v>73</v>
      </c>
      <c r="AE102">
        <v>116</v>
      </c>
      <c r="AF102">
        <v>50</v>
      </c>
      <c r="AG102" t="s">
        <v>1</v>
      </c>
      <c r="AH102">
        <v>0</v>
      </c>
      <c r="AI102">
        <v>1</v>
      </c>
      <c r="AJ102">
        <v>2</v>
      </c>
      <c r="AK102">
        <v>3</v>
      </c>
      <c r="AL102">
        <v>2</v>
      </c>
      <c r="AM102">
        <v>3</v>
      </c>
      <c r="AN102">
        <v>2</v>
      </c>
      <c r="AO102">
        <v>3</v>
      </c>
      <c r="AP102">
        <v>4</v>
      </c>
      <c r="AQ102">
        <v>5</v>
      </c>
      <c r="AR102">
        <v>2</v>
      </c>
      <c r="AS102">
        <v>3</v>
      </c>
      <c r="AT102">
        <v>2</v>
      </c>
      <c r="AU102">
        <v>3</v>
      </c>
      <c r="AV102" t="s">
        <v>6</v>
      </c>
      <c r="AW102">
        <v>4</v>
      </c>
      <c r="AX102">
        <v>1</v>
      </c>
      <c r="AY102" t="s">
        <v>5</v>
      </c>
      <c r="AZ102">
        <v>17</v>
      </c>
      <c r="BA102">
        <v>1</v>
      </c>
      <c r="BB102">
        <v>4</v>
      </c>
      <c r="BC102" t="s">
        <v>5</v>
      </c>
      <c r="BD102" t="s">
        <v>5</v>
      </c>
      <c r="BE102">
        <v>0</v>
      </c>
      <c r="BF102" t="s">
        <v>6</v>
      </c>
      <c r="BG102">
        <v>21</v>
      </c>
      <c r="BH102">
        <v>1</v>
      </c>
      <c r="BI102">
        <v>34</v>
      </c>
      <c r="BJ102">
        <f t="shared" si="24"/>
        <v>42.5</v>
      </c>
      <c r="BK102">
        <f t="shared" si="29"/>
        <v>0.44736842105263158</v>
      </c>
      <c r="BL102">
        <f t="shared" si="25"/>
        <v>0.44736842105263158</v>
      </c>
      <c r="BM102">
        <v>4</v>
      </c>
      <c r="BN102">
        <v>4</v>
      </c>
      <c r="BO102">
        <v>250</v>
      </c>
      <c r="BP102">
        <v>10</v>
      </c>
      <c r="BQ102">
        <v>6</v>
      </c>
      <c r="BR102">
        <v>1</v>
      </c>
    </row>
    <row r="103" spans="1:70" x14ac:dyDescent="0.25">
      <c r="A103">
        <v>103</v>
      </c>
      <c r="B103" t="s">
        <v>11</v>
      </c>
      <c r="C103" s="1">
        <v>0</v>
      </c>
      <c r="D103" s="5" t="s">
        <v>17</v>
      </c>
      <c r="E103">
        <v>163</v>
      </c>
      <c r="F103" s="3">
        <f t="shared" si="19"/>
        <v>1.63</v>
      </c>
      <c r="G103">
        <v>71</v>
      </c>
      <c r="H103" s="4">
        <f t="shared" si="20"/>
        <v>26.722872520606725</v>
      </c>
      <c r="I103">
        <v>47</v>
      </c>
      <c r="J103" t="s">
        <v>0</v>
      </c>
      <c r="K103" t="s">
        <v>0</v>
      </c>
      <c r="L103" t="s">
        <v>1</v>
      </c>
      <c r="M103" t="s">
        <v>1</v>
      </c>
      <c r="N103" t="s">
        <v>1</v>
      </c>
      <c r="O103" t="s">
        <v>1</v>
      </c>
      <c r="P103" t="s">
        <v>1</v>
      </c>
      <c r="Q103" t="s">
        <v>1</v>
      </c>
      <c r="R103" t="s">
        <v>1</v>
      </c>
      <c r="S103">
        <v>5</v>
      </c>
      <c r="T103">
        <f t="shared" si="28"/>
        <v>7.0422535211267609E-2</v>
      </c>
      <c r="U103">
        <f t="shared" si="21"/>
        <v>5</v>
      </c>
      <c r="V103" s="3">
        <v>1</v>
      </c>
      <c r="W103">
        <v>800</v>
      </c>
      <c r="X103">
        <f t="shared" si="30"/>
        <v>11.267605633802816</v>
      </c>
      <c r="Y103">
        <f t="shared" si="27"/>
        <v>160</v>
      </c>
      <c r="Z103">
        <f t="shared" si="22"/>
        <v>165</v>
      </c>
      <c r="AA103">
        <f t="shared" si="23"/>
        <v>2.323943661971831</v>
      </c>
      <c r="AB103" s="3">
        <v>0</v>
      </c>
      <c r="AD103">
        <v>56</v>
      </c>
      <c r="AE103">
        <v>115</v>
      </c>
      <c r="AF103">
        <v>50</v>
      </c>
      <c r="AG103" t="s">
        <v>1</v>
      </c>
      <c r="AH103">
        <v>0</v>
      </c>
      <c r="AI103">
        <v>1</v>
      </c>
      <c r="AJ103">
        <v>1</v>
      </c>
      <c r="AK103">
        <v>2</v>
      </c>
      <c r="AL103">
        <v>3</v>
      </c>
      <c r="AM103">
        <v>4</v>
      </c>
      <c r="AN103">
        <v>2</v>
      </c>
      <c r="AO103">
        <v>3</v>
      </c>
      <c r="AP103">
        <v>2</v>
      </c>
      <c r="AQ103">
        <v>3</v>
      </c>
      <c r="AR103">
        <v>4</v>
      </c>
      <c r="AS103">
        <v>5</v>
      </c>
      <c r="AT103">
        <v>2</v>
      </c>
      <c r="AU103">
        <v>3</v>
      </c>
      <c r="AV103" t="s">
        <v>3</v>
      </c>
      <c r="AW103" t="s">
        <v>2</v>
      </c>
      <c r="AX103">
        <v>0</v>
      </c>
      <c r="AY103" t="s">
        <v>1</v>
      </c>
      <c r="AZ103" t="s">
        <v>2</v>
      </c>
      <c r="BA103">
        <v>0</v>
      </c>
      <c r="BB103" t="s">
        <v>1</v>
      </c>
      <c r="BC103" t="s">
        <v>1</v>
      </c>
      <c r="BD103" t="s">
        <v>1</v>
      </c>
      <c r="BE103">
        <v>1</v>
      </c>
      <c r="BF103" t="s">
        <v>6</v>
      </c>
      <c r="BG103">
        <v>15</v>
      </c>
      <c r="BH103">
        <v>1</v>
      </c>
      <c r="BI103">
        <v>17</v>
      </c>
      <c r="BJ103">
        <f t="shared" si="24"/>
        <v>21.25</v>
      </c>
      <c r="BK103">
        <f t="shared" si="29"/>
        <v>0.29929577464788731</v>
      </c>
      <c r="BL103">
        <f t="shared" si="25"/>
        <v>0.29929577464788731</v>
      </c>
      <c r="BM103">
        <v>0</v>
      </c>
      <c r="BN103">
        <v>0</v>
      </c>
      <c r="BO103">
        <v>0</v>
      </c>
      <c r="BP103">
        <v>8</v>
      </c>
      <c r="BQ103">
        <v>4</v>
      </c>
      <c r="BR103">
        <v>1</v>
      </c>
    </row>
    <row r="104" spans="1:70" x14ac:dyDescent="0.25">
      <c r="A104">
        <v>104</v>
      </c>
      <c r="B104" t="s">
        <v>10</v>
      </c>
      <c r="C104" s="1">
        <v>0</v>
      </c>
      <c r="D104" s="5" t="s">
        <v>18</v>
      </c>
      <c r="E104">
        <v>172</v>
      </c>
      <c r="F104" s="3">
        <f t="shared" si="19"/>
        <v>1.72</v>
      </c>
      <c r="G104">
        <v>65</v>
      </c>
      <c r="H104" s="4">
        <f t="shared" si="20"/>
        <v>21.971335857220122</v>
      </c>
      <c r="I104">
        <v>62</v>
      </c>
      <c r="J104" t="s">
        <v>0</v>
      </c>
      <c r="K104" t="s">
        <v>0</v>
      </c>
      <c r="L104" t="s">
        <v>1</v>
      </c>
      <c r="M104" t="s">
        <v>1</v>
      </c>
      <c r="N104" t="s">
        <v>1</v>
      </c>
      <c r="O104" t="s">
        <v>1</v>
      </c>
      <c r="P104" t="s">
        <v>1</v>
      </c>
      <c r="Q104" t="s">
        <v>1</v>
      </c>
      <c r="R104" t="s">
        <v>1</v>
      </c>
      <c r="S104">
        <v>17.5</v>
      </c>
      <c r="T104">
        <f t="shared" si="28"/>
        <v>0.26923076923076922</v>
      </c>
      <c r="U104">
        <f t="shared" si="21"/>
        <v>17.5</v>
      </c>
      <c r="V104" s="3">
        <v>1</v>
      </c>
      <c r="W104">
        <v>480</v>
      </c>
      <c r="X104">
        <f t="shared" si="30"/>
        <v>7.384615384615385</v>
      </c>
      <c r="Y104">
        <f t="shared" si="27"/>
        <v>96</v>
      </c>
      <c r="Z104">
        <f t="shared" si="22"/>
        <v>113.5</v>
      </c>
      <c r="AA104">
        <f t="shared" si="23"/>
        <v>1.7461538461538462</v>
      </c>
      <c r="AB104" s="3">
        <v>0</v>
      </c>
      <c r="AD104">
        <v>71</v>
      </c>
      <c r="AE104">
        <v>140</v>
      </c>
      <c r="AF104">
        <v>50</v>
      </c>
      <c r="AG104" t="s">
        <v>1</v>
      </c>
      <c r="AH104">
        <v>0</v>
      </c>
      <c r="AI104">
        <v>1</v>
      </c>
      <c r="AJ104">
        <v>1</v>
      </c>
      <c r="AK104">
        <v>2</v>
      </c>
      <c r="AL104">
        <v>3</v>
      </c>
      <c r="AM104">
        <v>4</v>
      </c>
      <c r="AN104">
        <v>4</v>
      </c>
      <c r="AO104">
        <v>6</v>
      </c>
      <c r="AP104">
        <v>6</v>
      </c>
      <c r="AQ104">
        <v>8</v>
      </c>
      <c r="AR104">
        <v>4</v>
      </c>
      <c r="AS104">
        <v>5</v>
      </c>
      <c r="AT104">
        <v>2</v>
      </c>
      <c r="AU104">
        <v>3</v>
      </c>
      <c r="AV104" t="s">
        <v>6</v>
      </c>
      <c r="AW104">
        <v>9.5</v>
      </c>
      <c r="AX104">
        <v>1</v>
      </c>
      <c r="AY104" t="s">
        <v>5</v>
      </c>
      <c r="AZ104">
        <v>9.5</v>
      </c>
      <c r="BA104">
        <v>1</v>
      </c>
      <c r="BB104">
        <v>1</v>
      </c>
      <c r="BC104" t="s">
        <v>5</v>
      </c>
      <c r="BD104" t="s">
        <v>1</v>
      </c>
      <c r="BE104">
        <v>0</v>
      </c>
      <c r="BF104" t="s">
        <v>8</v>
      </c>
      <c r="BG104" t="s">
        <v>2</v>
      </c>
      <c r="BH104">
        <v>0</v>
      </c>
      <c r="BI104">
        <v>28.5</v>
      </c>
      <c r="BJ104">
        <f t="shared" si="24"/>
        <v>35.625</v>
      </c>
      <c r="BK104">
        <f t="shared" si="29"/>
        <v>0.54807692307692313</v>
      </c>
      <c r="BL104">
        <f t="shared" si="25"/>
        <v>0.54807692307692313</v>
      </c>
      <c r="BM104">
        <v>4</v>
      </c>
      <c r="BN104">
        <v>4</v>
      </c>
      <c r="BO104">
        <v>10</v>
      </c>
      <c r="BP104">
        <v>7</v>
      </c>
      <c r="BQ104">
        <v>5</v>
      </c>
      <c r="BR104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RCT_DATA_LABELS_2018-05-14_0204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落舫</dc:creator>
  <cp:lastModifiedBy>39991</cp:lastModifiedBy>
  <dcterms:created xsi:type="dcterms:W3CDTF">2018-05-14T00:20:27Z</dcterms:created>
  <dcterms:modified xsi:type="dcterms:W3CDTF">2019-07-02T02:31:34Z</dcterms:modified>
</cp:coreProperties>
</file>