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4"/>
  </bookViews>
  <sheets>
    <sheet name="第一阶段评价态度统计" sheetId="2" r:id="rId1"/>
    <sheet name="第二阶段评价态度统计" sheetId="5" r:id="rId2"/>
    <sheet name="第三阶段评价态度统计" sheetId="6" r:id="rId3"/>
    <sheet name="第四阶段评价态度统计" sheetId="4" r:id="rId4"/>
    <sheet name="数据汇总+饼图" sheetId="8" r:id="rId5"/>
    <sheet name="细类数据统计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<sst xmlns="http://schemas.openxmlformats.org/spreadsheetml/2006/main" count="411" uniqueCount="20">
  <si>
    <t>情感</t>
  </si>
  <si>
    <t>判断</t>
  </si>
  <si>
    <t>鉴赏</t>
  </si>
  <si>
    <t>积极</t>
  </si>
  <si>
    <t>消极</t>
  </si>
  <si>
    <t>中性</t>
  </si>
  <si>
    <t>时间区间</t>
  </si>
  <si>
    <t>合计</t>
  </si>
  <si>
    <t>极性</t>
  </si>
  <si>
    <t>polarity</t>
  </si>
  <si>
    <t>态度类型</t>
  </si>
  <si>
    <t>Attitude Type</t>
  </si>
  <si>
    <t>1938-1980</t>
  </si>
  <si>
    <t>积极态度</t>
  </si>
  <si>
    <t>Positive Attitude</t>
  </si>
  <si>
    <t>消极态度</t>
  </si>
  <si>
    <t>Negative Attitude</t>
  </si>
  <si>
    <t>1981-1990</t>
  </si>
  <si>
    <t>1991-2000</t>
  </si>
  <si>
    <t>2001-2024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</si>
</sst>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rgb="FF000000"/>
      <name val="Times New Roman"/>
      <charset val="134"/>
    </font>
    <font>
      <sz val="10.5"/>
      <color rgb="FF000000"/>
      <name val="SimSun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7" borderId="10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10" fontId="1" fillId="2" borderId="0" xfId="3" applyNumberFormat="1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9" fontId="0" fillId="0" borderId="0" xfId="3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microsoft.com/office/2011/relationships/chartColorStyle" Target="colors10.xml"/><Relationship Id="rId2" Type="http://schemas.microsoft.com/office/2011/relationships/chartStyle" Target="style10.xml"/><Relationship Id="rId1" Type="http://schemas.openxmlformats.org/officeDocument/2006/relationships/image" Target="../media/image1.png"/></Relationships>
</file>

<file path=xl/charts/_rels/chart11.xml.rels><?xml version="1.0" encoding="UTF-8" standalone="yes"?>
<Relationships xmlns="http://schemas.openxmlformats.org/package/2006/relationships"><Relationship Id="rId3" Type="http://schemas.microsoft.com/office/2011/relationships/chartColorStyle" Target="colors11.xml"/><Relationship Id="rId2" Type="http://schemas.microsoft.com/office/2011/relationships/chartStyle" Target="style11.xml"/><Relationship Id="rId1" Type="http://schemas.openxmlformats.org/officeDocument/2006/relationships/image" Target="../media/image1.png"/></Relationships>
</file>

<file path=xl/charts/_rels/chart12.xml.rels><?xml version="1.0" encoding="UTF-8" standalone="yes"?>
<Relationships xmlns="http://schemas.openxmlformats.org/package/2006/relationships"><Relationship Id="rId3" Type="http://schemas.microsoft.com/office/2011/relationships/chartColorStyle" Target="colors12.xml"/><Relationship Id="rId2" Type="http://schemas.microsoft.com/office/2011/relationships/chartStyle" Target="style1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microsoft.com/office/2011/relationships/chartColorStyle" Target="colors9.xml"/><Relationship Id="rId2" Type="http://schemas.microsoft.com/office/2011/relationships/chartStyle" Target="style9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1938-1980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 cmpd="sng">
                      <a:solidFill>
                        <a:schemeClr val="bg1"/>
                      </a:solidFill>
                      <a:prstDash val="solid"/>
                    </a:ln>
                    <a:noFill/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'数据汇总+饼图'!$C$1:$E$1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'数据汇总+饼图'!$C$11:$E$11</c:f>
              <c:numCache>
                <c:formatCode>0.00%</c:formatCode>
                <c:ptCount val="3"/>
                <c:pt idx="0">
                  <c:v>0.203636363636364</c:v>
                </c:pt>
                <c:pt idx="1">
                  <c:v>0.498181818181818</c:v>
                </c:pt>
                <c:pt idx="2">
                  <c:v>0.298181818181818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7954231097323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6b158e7-ecf7-4955-a897-ab6ca4db2cb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t>1981-1990期间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细类数据统计!$C$18</c:f>
              <c:strCache>
                <c:ptCount val="1"/>
                <c:pt idx="0">
                  <c:v>积极态度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细类数据统计!$D$17:$F$17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细类数据统计!$D$18:$F$18</c:f>
              <c:numCache>
                <c:formatCode>General</c:formatCode>
                <c:ptCount val="3"/>
                <c:pt idx="0">
                  <c:v>13</c:v>
                </c:pt>
                <c:pt idx="1">
                  <c:v>49</c:v>
                </c:pt>
                <c:pt idx="2">
                  <c:v>39</c:v>
                </c:pt>
              </c:numCache>
            </c:numRef>
          </c:val>
        </c:ser>
        <c:ser>
          <c:idx val="1"/>
          <c:order val="1"/>
          <c:tx>
            <c:strRef>
              <c:f>细类数据统计!$C$19</c:f>
              <c:strCache>
                <c:ptCount val="1"/>
                <c:pt idx="0">
                  <c:v>消极态度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细类数据统计!$D$17:$F$17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细类数据统计!$D$19:$F$19</c:f>
              <c:numCache>
                <c:formatCode>General</c:formatCode>
                <c:ptCount val="3"/>
                <c:pt idx="0">
                  <c:v>33</c:v>
                </c:pt>
                <c:pt idx="1">
                  <c:v>109</c:v>
                </c:pt>
                <c:pt idx="2">
                  <c:v>51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40"/>
        <c:axId val="563152033"/>
        <c:axId val="892792670"/>
      </c:barChart>
      <c:catAx>
        <c:axId val="5631520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892792670"/>
        <c:crosses val="autoZero"/>
        <c:auto val="1"/>
        <c:lblAlgn val="ctr"/>
        <c:lblOffset val="100"/>
        <c:noMultiLvlLbl val="0"/>
      </c:catAx>
      <c:valAx>
        <c:axId val="89279267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56315203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99af2ff-0ffe-4ab4-9b81-343fc3606b86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t>1991-2000期间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细类数据统计!$C$24</c:f>
              <c:strCache>
                <c:ptCount val="1"/>
                <c:pt idx="0">
                  <c:v>积极态度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细类数据统计!$D$23:$F$23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细类数据统计!$D$24:$F$24</c:f>
              <c:numCache>
                <c:formatCode>General</c:formatCode>
                <c:ptCount val="3"/>
                <c:pt idx="0">
                  <c:v>10</c:v>
                </c:pt>
                <c:pt idx="1">
                  <c:v>46</c:v>
                </c:pt>
                <c:pt idx="2">
                  <c:v>47</c:v>
                </c:pt>
              </c:numCache>
            </c:numRef>
          </c:val>
        </c:ser>
        <c:ser>
          <c:idx val="1"/>
          <c:order val="1"/>
          <c:tx>
            <c:strRef>
              <c:f>细类数据统计!$C$25</c:f>
              <c:strCache>
                <c:ptCount val="1"/>
                <c:pt idx="0">
                  <c:v>消极态度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细类数据统计!$D$23:$F$23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细类数据统计!$D$25:$F$25</c:f>
              <c:numCache>
                <c:formatCode>General</c:formatCode>
                <c:ptCount val="3"/>
                <c:pt idx="0">
                  <c:v>114</c:v>
                </c:pt>
                <c:pt idx="1">
                  <c:v>260</c:v>
                </c:pt>
                <c:pt idx="2">
                  <c:v>105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40"/>
        <c:axId val="476168956"/>
        <c:axId val="610638038"/>
      </c:barChart>
      <c:catAx>
        <c:axId val="4761689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610638038"/>
        <c:crosses val="autoZero"/>
        <c:auto val="1"/>
        <c:lblAlgn val="ctr"/>
        <c:lblOffset val="100"/>
        <c:noMultiLvlLbl val="0"/>
      </c:catAx>
      <c:valAx>
        <c:axId val="61063803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4761689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5378f2a-bad9-4afc-ba32-124c8e189137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rPr lang="en-US" altLang="zh-CN"/>
              <a:t>2001-2024</a:t>
            </a:r>
            <a:r>
              <a:rPr altLang="en-US"/>
              <a:t>期间</a:t>
            </a:r>
            <a:endParaRPr altLang="en-US"/>
          </a:p>
        </c:rich>
      </c:tx>
      <c:layout>
        <c:manualLayout>
          <c:xMode val="edge"/>
          <c:yMode val="edge"/>
          <c:x val="0.364671052631579"/>
          <c:y val="0.036111111111111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细类数据统计!$C$29</c:f>
              <c:strCache>
                <c:ptCount val="1"/>
                <c:pt idx="0">
                  <c:v>积极态度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细类数据统计!$D$28:$F$28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细类数据统计!$D$29:$F$29</c:f>
              <c:numCache>
                <c:formatCode>General</c:formatCode>
                <c:ptCount val="3"/>
                <c:pt idx="0">
                  <c:v>24</c:v>
                </c:pt>
                <c:pt idx="1">
                  <c:v>96</c:v>
                </c:pt>
                <c:pt idx="2">
                  <c:v>102</c:v>
                </c:pt>
              </c:numCache>
            </c:numRef>
          </c:val>
        </c:ser>
        <c:ser>
          <c:idx val="1"/>
          <c:order val="1"/>
          <c:tx>
            <c:strRef>
              <c:f>细类数据统计!$C$30</c:f>
              <c:strCache>
                <c:ptCount val="1"/>
                <c:pt idx="0">
                  <c:v>消极态度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细类数据统计!$D$28:$F$28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细类数据统计!$D$30:$F$30</c:f>
              <c:numCache>
                <c:formatCode>General</c:formatCode>
                <c:ptCount val="3"/>
                <c:pt idx="0">
                  <c:v>178</c:v>
                </c:pt>
                <c:pt idx="1">
                  <c:v>312</c:v>
                </c:pt>
                <c:pt idx="2">
                  <c:v>148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40"/>
        <c:axId val="334025747"/>
        <c:axId val="627980235"/>
      </c:barChart>
      <c:catAx>
        <c:axId val="3340257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627980235"/>
        <c:crosses val="autoZero"/>
        <c:auto val="1"/>
        <c:lblAlgn val="ctr"/>
        <c:lblOffset val="100"/>
        <c:noMultiLvlLbl val="0"/>
      </c:catAx>
      <c:valAx>
        <c:axId val="6279802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3340257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79c7b3-4d2d-47de-9970-16ffd621bf05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1938-1980</a:t>
            </a:r>
            <a:endParaRPr lang="en-US" altLang="zh-CN"/>
          </a:p>
        </c:rich>
      </c:tx>
      <c:layout>
        <c:manualLayout>
          <c:xMode val="edge"/>
          <c:yMode val="edge"/>
          <c:x val="0.401506560829418"/>
          <c:y val="0.033660589060308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('数据汇总+饼图'!$B$6,'数据汇总+饼图'!$B$8)</c:f>
              <c:strCache>
                <c:ptCount val="2"/>
                <c:pt idx="0">
                  <c:v>积极态度</c:v>
                </c:pt>
                <c:pt idx="1">
                  <c:v>消极态度</c:v>
                </c:pt>
              </c:strCache>
            </c:strRef>
          </c:cat>
          <c:val>
            <c:numRef>
              <c:f>'数据汇总+饼图'!$G$7:$G$8</c:f>
              <c:numCache>
                <c:formatCode>0.00%</c:formatCode>
                <c:ptCount val="2"/>
                <c:pt idx="0">
                  <c:v>0.341818181818182</c:v>
                </c:pt>
                <c:pt idx="1">
                  <c:v>0.658181818181818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3408117054859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88c5870-155e-46a1-8a7a-e2133bb9c7f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1981-1990</a:t>
            </a:r>
            <a:endParaRPr lang="en-US" altLang="zh-CN"/>
          </a:p>
        </c:rich>
      </c:tx>
      <c:layout>
        <c:manualLayout>
          <c:xMode val="edge"/>
          <c:yMode val="edge"/>
          <c:x val="0.418421052631579"/>
          <c:y val="0.02220680083275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'数据汇总+饼图'!$C$1:$E$1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'数据汇总+饼图'!$C$17:$E$17</c:f>
              <c:numCache>
                <c:formatCode>0.00%</c:formatCode>
                <c:ptCount val="3"/>
                <c:pt idx="0">
                  <c:v>0.156462585034014</c:v>
                </c:pt>
                <c:pt idx="1">
                  <c:v>0.537414965986395</c:v>
                </c:pt>
                <c:pt idx="2">
                  <c:v>0.306122448979592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1010760275181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dbdc579-7f3d-4124-8444-24da3620588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1981-1990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('数据汇总+饼图'!$B$12,'数据汇总+饼图'!$B$14)</c:f>
              <c:strCache>
                <c:ptCount val="2"/>
                <c:pt idx="0">
                  <c:v>积极态度</c:v>
                </c:pt>
                <c:pt idx="1">
                  <c:v>消极态度</c:v>
                </c:pt>
              </c:strCache>
            </c:strRef>
          </c:cat>
          <c:val>
            <c:numRef>
              <c:f>'数据汇总+饼图'!$G$13:$G$14</c:f>
              <c:numCache>
                <c:formatCode>0.00%</c:formatCode>
                <c:ptCount val="2"/>
                <c:pt idx="0">
                  <c:v>0.343537414965986</c:v>
                </c:pt>
                <c:pt idx="1">
                  <c:v>0.656462585034014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8452989945317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85907-b594-4c4a-a8e8-d90b1b1f3e1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1991-2000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'数据汇总+饼图'!$C$1:$E$1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'数据汇总+饼图'!$C$23:$E$23</c:f>
              <c:numCache>
                <c:formatCode>0.00%</c:formatCode>
                <c:ptCount val="3"/>
                <c:pt idx="0">
                  <c:v>0.213058419243986</c:v>
                </c:pt>
                <c:pt idx="1">
                  <c:v>0.525773195876289</c:v>
                </c:pt>
                <c:pt idx="2">
                  <c:v>0.261168384879725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524431116599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a932c34-f257-4051-999e-e5d3e199eca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1991-2000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('数据汇总+饼图'!$B$18,'数据汇总+饼图'!$B$20)</c:f>
              <c:strCache>
                <c:ptCount val="2"/>
                <c:pt idx="0">
                  <c:v>积极态度</c:v>
                </c:pt>
                <c:pt idx="1">
                  <c:v>消极态度</c:v>
                </c:pt>
              </c:strCache>
            </c:strRef>
          </c:cat>
          <c:val>
            <c:numRef>
              <c:f>'数据汇总+饼图'!$G$19:$G$20</c:f>
              <c:numCache>
                <c:formatCode>0.00%</c:formatCode>
                <c:ptCount val="2"/>
                <c:pt idx="0">
                  <c:v>0.176975945017182</c:v>
                </c:pt>
                <c:pt idx="1">
                  <c:v>0.823024054982818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9985888163697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fa4ce90-6490-422d-b880-5db207b2466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2001-2024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'数据汇总+饼图'!$C$1:$E$1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'数据汇总+饼图'!$C$29:$E$29</c:f>
              <c:numCache>
                <c:formatCode>0.00%</c:formatCode>
                <c:ptCount val="3"/>
                <c:pt idx="0">
                  <c:v>0.234883720930233</c:v>
                </c:pt>
                <c:pt idx="1">
                  <c:v>0.474418604651163</c:v>
                </c:pt>
                <c:pt idx="2">
                  <c:v>0.290697674418605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524431116599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a602f5c-a372-4ed5-8978-f9f6c32fa89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2001-2024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ln w="12700">
                      <a:solidFill>
                        <a:schemeClr val="bg1"/>
                      </a:solidFill>
                    </a:ln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('数据汇总+饼图'!$B$24,'数据汇总+饼图'!$B$26)</c:f>
              <c:strCache>
                <c:ptCount val="2"/>
                <c:pt idx="0">
                  <c:v>积极态度</c:v>
                </c:pt>
                <c:pt idx="1">
                  <c:v>消极态度</c:v>
                </c:pt>
              </c:strCache>
            </c:strRef>
          </c:cat>
          <c:val>
            <c:numRef>
              <c:f>'数据汇总+饼图'!$G$25:$G$26</c:f>
              <c:numCache>
                <c:formatCode>0.00%</c:formatCode>
                <c:ptCount val="2"/>
                <c:pt idx="0">
                  <c:v>0.258139534883721</c:v>
                </c:pt>
                <c:pt idx="1">
                  <c:v>0.741860465116279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6336214499912"/>
          <c:y val="0.9014925373134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3f72b52-3602-4da9-ae7f-a9607d00af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t>1938-1980期间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细类数据统计!$C$9</c:f>
              <c:strCache>
                <c:ptCount val="1"/>
                <c:pt idx="0">
                  <c:v>积极态度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1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细类数据统计!$D$8:$F$8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细类数据统计!$D$9:$F$9</c:f>
              <c:numCache>
                <c:formatCode>General</c:formatCode>
                <c:ptCount val="3"/>
                <c:pt idx="0">
                  <c:v>22</c:v>
                </c:pt>
                <c:pt idx="1">
                  <c:v>83</c:v>
                </c:pt>
                <c:pt idx="2">
                  <c:v>83</c:v>
                </c:pt>
              </c:numCache>
            </c:numRef>
          </c:val>
        </c:ser>
        <c:ser>
          <c:idx val="1"/>
          <c:order val="1"/>
          <c:tx>
            <c:strRef>
              <c:f>细类数据统计!$C$10</c:f>
              <c:strCache>
                <c:ptCount val="1"/>
                <c:pt idx="0">
                  <c:v>消极态度</c:v>
                </c:pt>
              </c:strCache>
            </c:strRef>
          </c:tx>
          <c:spPr>
            <a:blipFill rotWithShape="1">
              <a:blip xmlns:r="http://schemas.openxmlformats.org/officeDocument/2006/relationships" r:embed="rId1">
                <a:duotone>
                  <a:schemeClr val="accent2"/>
                  <a:prstClr val="white"/>
                </a:duotone>
              </a:blip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细类数据统计!$D$8:$F$8</c:f>
              <c:strCache>
                <c:ptCount val="3"/>
                <c:pt idx="0">
                  <c:v>情感</c:v>
                </c:pt>
                <c:pt idx="1">
                  <c:v>判断</c:v>
                </c:pt>
                <c:pt idx="2">
                  <c:v>鉴赏</c:v>
                </c:pt>
              </c:strCache>
            </c:strRef>
          </c:cat>
          <c:val>
            <c:numRef>
              <c:f>细类数据统计!$D$10:$F$10</c:f>
              <c:numCache>
                <c:formatCode>General</c:formatCode>
                <c:ptCount val="3"/>
                <c:pt idx="0">
                  <c:v>90</c:v>
                </c:pt>
                <c:pt idx="1">
                  <c:v>191</c:v>
                </c:pt>
                <c:pt idx="2">
                  <c:v>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40"/>
        <c:axId val="94481512"/>
        <c:axId val="696904781"/>
      </c:barChart>
      <c:catAx>
        <c:axId val="9448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  <a:alpha val="2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696904781"/>
        <c:crosses val="autoZero"/>
        <c:auto val="1"/>
        <c:lblAlgn val="ctr"/>
        <c:lblOffset val="100"/>
        <c:noMultiLvlLbl val="0"/>
      </c:catAx>
      <c:valAx>
        <c:axId val="69690478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9448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 forceAA="0"/>
        <a:lstStyle/>
        <a:p>
          <a:pPr>
            <a:defRPr lang="zh-CN"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88791c1-c2be-4fb2-b235-27e8da91ff8e}"/>
      </c:ext>
    </c:extLst>
  </c:chart>
  <c:spPr>
    <a:solidFill>
      <a:schemeClr val="bg1"/>
    </a:solidFill>
    <a:ln w="6350" cap="flat" cmpd="sng" algn="ctr">
      <a:solidFill>
        <a:schemeClr val="tx1">
          <a:lumMod val="50000"/>
          <a:lumOff val="50000"/>
          <a:alpha val="25000"/>
        </a:schemeClr>
      </a:solidFill>
      <a:round/>
    </a:ln>
    <a:effectLst/>
  </c:spPr>
  <c:txPr>
    <a:bodyPr/>
    <a:lstStyle/>
    <a:p>
      <a:pPr>
        <a:defRPr lang="zh-CN">
          <a:solidFill>
            <a:schemeClr val="tx1">
              <a:lumMod val="75000"/>
              <a:lumOff val="25000"/>
            </a:scheme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chart" Target="../charts/chart12.xml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391160</xdr:colOff>
      <xdr:row>0</xdr:row>
      <xdr:rowOff>33020</xdr:rowOff>
    </xdr:from>
    <xdr:to>
      <xdr:col>13</xdr:col>
      <xdr:colOff>333375</xdr:colOff>
      <xdr:row>9</xdr:row>
      <xdr:rowOff>132715</xdr:rowOff>
    </xdr:to>
    <xdr:graphicFrame>
      <xdr:nvGraphicFramePr>
        <xdr:cNvPr id="5" name="图表 4"/>
        <xdr:cNvGraphicFramePr/>
      </xdr:nvGraphicFramePr>
      <xdr:xfrm>
        <a:off x="5755640" y="33020"/>
        <a:ext cx="3599815" cy="23628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124460</xdr:colOff>
      <xdr:row>0</xdr:row>
      <xdr:rowOff>55245</xdr:rowOff>
    </xdr:from>
    <xdr:to>
      <xdr:col>20</xdr:col>
      <xdr:colOff>66675</xdr:colOff>
      <xdr:row>9</xdr:row>
      <xdr:rowOff>154940</xdr:rowOff>
    </xdr:to>
    <xdr:graphicFrame>
      <xdr:nvGraphicFramePr>
        <xdr:cNvPr id="6" name="图表 5"/>
        <xdr:cNvGraphicFramePr/>
      </xdr:nvGraphicFramePr>
      <xdr:xfrm>
        <a:off x="9756140" y="55245"/>
        <a:ext cx="3599815" cy="23628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172720</xdr:colOff>
      <xdr:row>11</xdr:row>
      <xdr:rowOff>88900</xdr:rowOff>
    </xdr:from>
    <xdr:to>
      <xdr:col>13</xdr:col>
      <xdr:colOff>114935</xdr:colOff>
      <xdr:row>20</xdr:row>
      <xdr:rowOff>272415</xdr:rowOff>
    </xdr:to>
    <xdr:graphicFrame>
      <xdr:nvGraphicFramePr>
        <xdr:cNvPr id="7" name="图表 6"/>
        <xdr:cNvGraphicFramePr/>
      </xdr:nvGraphicFramePr>
      <xdr:xfrm>
        <a:off x="5537200" y="2727325"/>
        <a:ext cx="3599815" cy="234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76200</xdr:colOff>
      <xdr:row>11</xdr:row>
      <xdr:rowOff>42545</xdr:rowOff>
    </xdr:from>
    <xdr:to>
      <xdr:col>20</xdr:col>
      <xdr:colOff>18415</xdr:colOff>
      <xdr:row>20</xdr:row>
      <xdr:rowOff>226060</xdr:rowOff>
    </xdr:to>
    <xdr:graphicFrame>
      <xdr:nvGraphicFramePr>
        <xdr:cNvPr id="8" name="图表 7"/>
        <xdr:cNvGraphicFramePr/>
      </xdr:nvGraphicFramePr>
      <xdr:xfrm>
        <a:off x="9707880" y="2680970"/>
        <a:ext cx="3599815" cy="234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337820</xdr:colOff>
      <xdr:row>20</xdr:row>
      <xdr:rowOff>311150</xdr:rowOff>
    </xdr:from>
    <xdr:to>
      <xdr:col>13</xdr:col>
      <xdr:colOff>280035</xdr:colOff>
      <xdr:row>31</xdr:row>
      <xdr:rowOff>113665</xdr:rowOff>
    </xdr:to>
    <xdr:graphicFrame>
      <xdr:nvGraphicFramePr>
        <xdr:cNvPr id="9" name="图表 8"/>
        <xdr:cNvGraphicFramePr/>
      </xdr:nvGraphicFramePr>
      <xdr:xfrm>
        <a:off x="5702300" y="5107940"/>
        <a:ext cx="3599815" cy="23456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86360</xdr:colOff>
      <xdr:row>20</xdr:row>
      <xdr:rowOff>286385</xdr:rowOff>
    </xdr:from>
    <xdr:to>
      <xdr:col>20</xdr:col>
      <xdr:colOff>28575</xdr:colOff>
      <xdr:row>31</xdr:row>
      <xdr:rowOff>88900</xdr:rowOff>
    </xdr:to>
    <xdr:graphicFrame>
      <xdr:nvGraphicFramePr>
        <xdr:cNvPr id="10" name="图表 9"/>
        <xdr:cNvGraphicFramePr/>
      </xdr:nvGraphicFramePr>
      <xdr:xfrm>
        <a:off x="9718040" y="5083175"/>
        <a:ext cx="3599815" cy="23456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299720</xdr:colOff>
      <xdr:row>33</xdr:row>
      <xdr:rowOff>32385</xdr:rowOff>
    </xdr:from>
    <xdr:to>
      <xdr:col>13</xdr:col>
      <xdr:colOff>241935</xdr:colOff>
      <xdr:row>45</xdr:row>
      <xdr:rowOff>177800</xdr:rowOff>
    </xdr:to>
    <xdr:graphicFrame>
      <xdr:nvGraphicFramePr>
        <xdr:cNvPr id="11" name="图表 10"/>
        <xdr:cNvGraphicFramePr/>
      </xdr:nvGraphicFramePr>
      <xdr:xfrm>
        <a:off x="5664200" y="7738110"/>
        <a:ext cx="3599815" cy="2339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147320</xdr:colOff>
      <xdr:row>33</xdr:row>
      <xdr:rowOff>114300</xdr:rowOff>
    </xdr:from>
    <xdr:to>
      <xdr:col>20</xdr:col>
      <xdr:colOff>89535</xdr:colOff>
      <xdr:row>46</xdr:row>
      <xdr:rowOff>76835</xdr:rowOff>
    </xdr:to>
    <xdr:graphicFrame>
      <xdr:nvGraphicFramePr>
        <xdr:cNvPr id="12" name="图表 11"/>
        <xdr:cNvGraphicFramePr/>
      </xdr:nvGraphicFramePr>
      <xdr:xfrm>
        <a:off x="9779000" y="7820025"/>
        <a:ext cx="3599815" cy="2339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546100</xdr:colOff>
      <xdr:row>2</xdr:row>
      <xdr:rowOff>200660</xdr:rowOff>
    </xdr:from>
    <xdr:to>
      <xdr:col>14</xdr:col>
      <xdr:colOff>495300</xdr:colOff>
      <xdr:row>14</xdr:row>
      <xdr:rowOff>146685</xdr:rowOff>
    </xdr:to>
    <xdr:graphicFrame>
      <xdr:nvGraphicFramePr>
        <xdr:cNvPr id="2" name="图表 1"/>
        <xdr:cNvGraphicFramePr/>
      </xdr:nvGraphicFramePr>
      <xdr:xfrm>
        <a:off x="4203700" y="548640"/>
        <a:ext cx="4826000" cy="21583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523240</xdr:colOff>
      <xdr:row>14</xdr:row>
      <xdr:rowOff>248920</xdr:rowOff>
    </xdr:from>
    <xdr:to>
      <xdr:col>14</xdr:col>
      <xdr:colOff>472440</xdr:colOff>
      <xdr:row>26</xdr:row>
      <xdr:rowOff>111760</xdr:rowOff>
    </xdr:to>
    <xdr:graphicFrame>
      <xdr:nvGraphicFramePr>
        <xdr:cNvPr id="3" name="图表 2"/>
        <xdr:cNvGraphicFramePr/>
      </xdr:nvGraphicFramePr>
      <xdr:xfrm>
        <a:off x="4180840" y="2743200"/>
        <a:ext cx="4826000" cy="2123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88900</xdr:colOff>
      <xdr:row>28</xdr:row>
      <xdr:rowOff>38100</xdr:rowOff>
    </xdr:from>
    <xdr:to>
      <xdr:col>15</xdr:col>
      <xdr:colOff>38100</xdr:colOff>
      <xdr:row>41</xdr:row>
      <xdr:rowOff>172085</xdr:rowOff>
    </xdr:to>
    <xdr:graphicFrame>
      <xdr:nvGraphicFramePr>
        <xdr:cNvPr id="4" name="图表 3"/>
        <xdr:cNvGraphicFramePr/>
      </xdr:nvGraphicFramePr>
      <xdr:xfrm>
        <a:off x="4356100" y="5158740"/>
        <a:ext cx="4826000" cy="25114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88900</xdr:colOff>
      <xdr:row>43</xdr:row>
      <xdr:rowOff>45720</xdr:rowOff>
    </xdr:from>
    <xdr:to>
      <xdr:col>15</xdr:col>
      <xdr:colOff>38100</xdr:colOff>
      <xdr:row>58</xdr:row>
      <xdr:rowOff>45720</xdr:rowOff>
    </xdr:to>
    <xdr:graphicFrame>
      <xdr:nvGraphicFramePr>
        <xdr:cNvPr id="5" name="图表 4"/>
        <xdr:cNvGraphicFramePr/>
      </xdr:nvGraphicFramePr>
      <xdr:xfrm>
        <a:off x="4356100" y="790956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zoomScale="70" zoomScaleNormal="70" workbookViewId="0">
      <selection activeCell="R36" sqref="R36"/>
    </sheetView>
  </sheetViews>
  <sheetFormatPr defaultColWidth="8.88888888888889" defaultRowHeight="14.4"/>
  <cols>
    <col min="3" max="3" width="9.66666666666667"/>
  </cols>
  <sheetData>
    <row r="1" spans="1:22">
      <c r="B1" t="s">
        <v>0</v>
      </c>
      <c r="C1" t="s">
        <v>1</v>
      </c>
      <c r="D1" t="s">
        <v>2</v>
      </c>
      <c r="G1" t="s">
        <v>0</v>
      </c>
      <c r="H1" t="s">
        <v>1</v>
      </c>
      <c r="I1" t="s">
        <v>2</v>
      </c>
      <c r="L1" t="s">
        <v>0</v>
      </c>
      <c r="M1" t="s">
        <v>1</v>
      </c>
      <c r="N1" t="s">
        <v>2</v>
      </c>
    </row>
    <row r="2" spans="1:22">
      <c r="A2" t="s">
        <v>3</v>
      </c>
      <c r="B2">
        <v>3</v>
      </c>
      <c r="C2">
        <v>12</v>
      </c>
      <c r="D2">
        <v>9</v>
      </c>
      <c r="F2" t="s">
        <v>3</v>
      </c>
      <c r="G2">
        <v>1</v>
      </c>
      <c r="H2">
        <v>2</v>
      </c>
      <c r="I2">
        <v>1</v>
      </c>
      <c r="K2" t="s">
        <v>3</v>
      </c>
      <c r="L2">
        <v>8</v>
      </c>
      <c r="M2">
        <v>13</v>
      </c>
      <c r="N2">
        <v>11</v>
      </c>
    </row>
    <row r="3" spans="1:22">
      <c r="A3" t="s">
        <v>4</v>
      </c>
      <c r="B3">
        <v>20</v>
      </c>
      <c r="C3">
        <v>31</v>
      </c>
      <c r="D3">
        <v>6</v>
      </c>
      <c r="F3" t="s">
        <v>4</v>
      </c>
      <c r="G3">
        <v>2</v>
      </c>
      <c r="H3">
        <v>9</v>
      </c>
      <c r="I3">
        <v>4</v>
      </c>
      <c r="K3" t="s">
        <v>4</v>
      </c>
      <c r="L3">
        <v>11</v>
      </c>
      <c r="M3">
        <v>21</v>
      </c>
      <c r="N3">
        <v>26</v>
      </c>
    </row>
    <row r="4" spans="1:22">
      <c r="A4" s="14" t="s">
        <v>5</v>
      </c>
      <c r="B4" s="14"/>
      <c r="C4" s="14">
        <v>4</v>
      </c>
      <c r="D4" s="14">
        <v>6</v>
      </c>
      <c r="F4" s="14" t="s">
        <v>5</v>
      </c>
      <c r="G4" s="14">
        <v>1</v>
      </c>
      <c r="H4" s="14">
        <v>3</v>
      </c>
      <c r="I4" s="14">
        <v>2</v>
      </c>
      <c r="K4" s="14" t="s">
        <v>5</v>
      </c>
      <c r="L4" s="14"/>
      <c r="M4" s="14"/>
      <c r="N4" s="14"/>
    </row>
    <row r="6" spans="1:22">
      <c r="B6" t="s">
        <v>0</v>
      </c>
      <c r="C6" t="s">
        <v>1</v>
      </c>
      <c r="D6" t="s">
        <v>2</v>
      </c>
      <c r="G6" t="s">
        <v>0</v>
      </c>
      <c r="H6" t="s">
        <v>1</v>
      </c>
      <c r="I6" t="s">
        <v>2</v>
      </c>
      <c r="L6" t="s">
        <v>0</v>
      </c>
      <c r="M6" t="s">
        <v>1</v>
      </c>
      <c r="N6" t="s">
        <v>2</v>
      </c>
    </row>
    <row r="7" spans="1:22">
      <c r="A7" t="s">
        <v>3</v>
      </c>
      <c r="C7">
        <v>6</v>
      </c>
      <c r="D7">
        <v>2</v>
      </c>
      <c r="F7" t="s">
        <v>3</v>
      </c>
      <c r="G7">
        <v>1</v>
      </c>
      <c r="H7">
        <v>9</v>
      </c>
      <c r="I7">
        <v>7</v>
      </c>
      <c r="K7" t="s">
        <v>3</v>
      </c>
      <c r="M7">
        <v>3</v>
      </c>
      <c r="N7">
        <v>3</v>
      </c>
    </row>
    <row r="8" spans="1:22">
      <c r="A8" t="s">
        <v>4</v>
      </c>
      <c r="B8">
        <v>5</v>
      </c>
      <c r="C8">
        <v>8</v>
      </c>
      <c r="D8">
        <v>1</v>
      </c>
      <c r="F8" t="s">
        <v>4</v>
      </c>
      <c r="G8">
        <v>6</v>
      </c>
      <c r="H8">
        <v>14</v>
      </c>
      <c r="I8">
        <v>8</v>
      </c>
      <c r="K8" t="s">
        <v>4</v>
      </c>
      <c r="L8">
        <v>7</v>
      </c>
      <c r="M8">
        <v>8</v>
      </c>
      <c r="N8">
        <v>5</v>
      </c>
      <c r="R8" s="15"/>
      <c r="S8" s="15" t="s">
        <v>0</v>
      </c>
      <c r="T8" s="15" t="s">
        <v>1</v>
      </c>
      <c r="U8" s="15" t="s">
        <v>2</v>
      </c>
      <c r="V8" s="15"/>
    </row>
    <row r="9" spans="1:22">
      <c r="A9" s="14" t="s">
        <v>5</v>
      </c>
      <c r="B9" s="14"/>
      <c r="C9" s="14"/>
      <c r="D9" s="14"/>
      <c r="F9" s="14" t="s">
        <v>5</v>
      </c>
      <c r="G9" s="14"/>
      <c r="H9" s="14">
        <v>3</v>
      </c>
      <c r="I9" s="14">
        <v>2</v>
      </c>
      <c r="K9" s="14" t="s">
        <v>5</v>
      </c>
      <c r="L9" s="14"/>
      <c r="M9" s="14">
        <v>2</v>
      </c>
      <c r="N9" s="14">
        <v>3</v>
      </c>
      <c r="R9" s="15" t="s">
        <v>3</v>
      </c>
      <c r="S9" s="15">
        <f>SUM(B7,B12,B17,B22,B27,G27,G22,G12,G7,G2,B2,L2,L7,L12,G17,L17,L22,L27)</f>
        <v>22</v>
      </c>
      <c r="T9" s="15">
        <f>SUM(C2,H2,M2,M7,H7,C7,C12,M12,H12,M17,H17,C22,C17,H22,M22,M27,H27,C27)</f>
        <v>83</v>
      </c>
      <c r="U9" s="15">
        <f>SUM(D2,D7,D12,D17,D22,D27,I27,I22,I17,I7,I2,N2,I12,N7,N12,N17,N22,N27)</f>
        <v>83</v>
      </c>
      <c r="V9" s="15">
        <f>SUM(S9:U9)</f>
        <v>188</v>
      </c>
    </row>
    <row r="10" spans="1:22">
      <c r="R10" s="15" t="s">
        <v>4</v>
      </c>
      <c r="S10" s="15">
        <f>SUM(B3,G3,L3,L8,G8,B8,B13,G13,L13,G18,L18,B18,B23,G23,L23,L28,G28,B28)</f>
        <v>90</v>
      </c>
      <c r="T10" s="15">
        <f>SUM(C3,H3,M3,M8,H8,C8,C13,H13,M13,M18,H18,C18,C23,H23,M23,M28,H28,C28)</f>
        <v>191</v>
      </c>
      <c r="U10" s="15">
        <f>SUM(D3,I3,N3,N8,N13,N18,N23,N28,I28,D28,D23,I18,I23,D13,D18,I13,I8,D8)</f>
        <v>81</v>
      </c>
      <c r="V10" s="15">
        <f>SUM(S10:U10)</f>
        <v>362</v>
      </c>
    </row>
    <row r="11" spans="1:22">
      <c r="B11" t="s">
        <v>0</v>
      </c>
      <c r="C11" t="s">
        <v>1</v>
      </c>
      <c r="D11" t="s">
        <v>2</v>
      </c>
      <c r="G11" t="s">
        <v>0</v>
      </c>
      <c r="H11" t="s">
        <v>1</v>
      </c>
      <c r="I11" t="s">
        <v>2</v>
      </c>
      <c r="L11" t="s">
        <v>0</v>
      </c>
      <c r="M11" t="s">
        <v>1</v>
      </c>
      <c r="N11" t="s">
        <v>2</v>
      </c>
      <c r="R11" s="16" t="s">
        <v>5</v>
      </c>
      <c r="S11" s="16">
        <f>SUM(B4,G4,L4,L9,G9,B9,B14,G14,L14,L19,L24,L29,B19,G19,G24,G29,B24,B29)</f>
        <v>3</v>
      </c>
      <c r="T11" s="16">
        <f>SUM(C4,H4,M4,M9,H9,C9,C14,H14,M14,M19,M24,M29,H29,H24,H19,C19,C24,C29)</f>
        <v>28</v>
      </c>
      <c r="U11" s="16">
        <f>SUM(D4,I4,N4,N9,N14,N19,N24,N29,I29,I24,I19,I14,I9,D9,D14,D19,D24,D29)</f>
        <v>22</v>
      </c>
      <c r="V11" s="16">
        <f>SUM(S11:U11)</f>
        <v>53</v>
      </c>
    </row>
    <row r="12" spans="1:22">
      <c r="A12" t="s">
        <v>3</v>
      </c>
      <c r="B12">
        <v>2</v>
      </c>
      <c r="C12">
        <v>8</v>
      </c>
      <c r="D12">
        <v>6</v>
      </c>
      <c r="F12" t="s">
        <v>3</v>
      </c>
      <c r="G12">
        <v>1</v>
      </c>
      <c r="H12">
        <v>2</v>
      </c>
      <c r="I12">
        <v>2</v>
      </c>
      <c r="K12" t="s">
        <v>3</v>
      </c>
      <c r="L12">
        <v>3</v>
      </c>
      <c r="M12">
        <v>4</v>
      </c>
      <c r="N12">
        <v>6</v>
      </c>
      <c r="R12" s="16"/>
      <c r="S12" s="16">
        <f>SUM(S9:S11)</f>
        <v>115</v>
      </c>
      <c r="T12" s="16">
        <f>SUM(T9:T11)</f>
        <v>302</v>
      </c>
      <c r="U12" s="16">
        <f>SUM(U9:U11)</f>
        <v>186</v>
      </c>
      <c r="V12" s="16">
        <f>SUM(V9:V11)</f>
        <v>603</v>
      </c>
    </row>
    <row r="13" spans="1:22">
      <c r="A13" t="s">
        <v>4</v>
      </c>
      <c r="B13">
        <v>16</v>
      </c>
      <c r="C13">
        <v>15</v>
      </c>
      <c r="D13">
        <v>8</v>
      </c>
      <c r="F13" t="s">
        <v>4</v>
      </c>
      <c r="G13">
        <v>3</v>
      </c>
      <c r="H13">
        <v>6</v>
      </c>
      <c r="I13">
        <v>3</v>
      </c>
      <c r="K13" t="s">
        <v>4</v>
      </c>
      <c r="L13">
        <v>2</v>
      </c>
      <c r="M13">
        <v>1</v>
      </c>
      <c r="N13">
        <v>1</v>
      </c>
      <c r="S13">
        <f>SUM(S9:S10)</f>
        <v>112</v>
      </c>
      <c r="T13">
        <f>SUM(T9:T10)</f>
        <v>274</v>
      </c>
      <c r="U13">
        <f>SUM(U9:U10)</f>
        <v>164</v>
      </c>
      <c r="V13">
        <f>SUM(V9:V10)</f>
        <v>550</v>
      </c>
    </row>
    <row r="14" spans="1:22">
      <c r="A14" s="14" t="s">
        <v>5</v>
      </c>
      <c r="B14" s="14">
        <v>1</v>
      </c>
      <c r="C14" s="14"/>
      <c r="D14" s="14">
        <v>2</v>
      </c>
      <c r="F14" s="14" t="s">
        <v>5</v>
      </c>
      <c r="G14" s="14"/>
      <c r="H14" s="14"/>
      <c r="I14" s="14"/>
      <c r="K14" s="14" t="s">
        <v>5</v>
      </c>
      <c r="L14" s="14"/>
      <c r="M14" s="14">
        <v>1</v>
      </c>
      <c r="N14" s="14">
        <v>1</v>
      </c>
    </row>
    <row r="16" spans="1:22">
      <c r="B16" t="s">
        <v>0</v>
      </c>
      <c r="C16" t="s">
        <v>1</v>
      </c>
      <c r="D16" t="s">
        <v>2</v>
      </c>
      <c r="G16" t="s">
        <v>0</v>
      </c>
      <c r="H16" t="s">
        <v>1</v>
      </c>
      <c r="I16" t="s">
        <v>2</v>
      </c>
      <c r="L16" t="s">
        <v>0</v>
      </c>
      <c r="M16" t="s">
        <v>1</v>
      </c>
      <c r="N16" t="s">
        <v>2</v>
      </c>
    </row>
    <row r="17" spans="1:14">
      <c r="A17" t="s">
        <v>3</v>
      </c>
      <c r="F17" t="s">
        <v>3</v>
      </c>
      <c r="H17">
        <v>6</v>
      </c>
      <c r="I17">
        <v>2</v>
      </c>
      <c r="K17" t="s">
        <v>3</v>
      </c>
      <c r="N17">
        <v>2</v>
      </c>
    </row>
    <row r="18" spans="1:14">
      <c r="A18" t="s">
        <v>4</v>
      </c>
      <c r="C18">
        <v>2</v>
      </c>
      <c r="F18" t="s">
        <v>4</v>
      </c>
      <c r="H18">
        <v>7</v>
      </c>
      <c r="K18" t="s">
        <v>4</v>
      </c>
      <c r="L18">
        <v>1</v>
      </c>
      <c r="M18">
        <v>8</v>
      </c>
      <c r="N18">
        <v>4</v>
      </c>
    </row>
    <row r="19" spans="1:14">
      <c r="A19" s="14" t="s">
        <v>5</v>
      </c>
      <c r="B19" s="14"/>
      <c r="C19" s="14">
        <v>11</v>
      </c>
      <c r="D19" s="14">
        <v>2</v>
      </c>
      <c r="F19" s="14" t="s">
        <v>5</v>
      </c>
      <c r="G19" s="14"/>
      <c r="H19" s="14">
        <v>1</v>
      </c>
      <c r="I19" s="14"/>
      <c r="K19" s="14" t="s">
        <v>5</v>
      </c>
      <c r="L19" s="14"/>
      <c r="M19" s="14">
        <v>2</v>
      </c>
      <c r="N19" s="14"/>
    </row>
    <row r="21" spans="1:14">
      <c r="B21" t="s">
        <v>0</v>
      </c>
      <c r="C21" t="s">
        <v>1</v>
      </c>
      <c r="D21" t="s">
        <v>2</v>
      </c>
      <c r="G21" t="s">
        <v>0</v>
      </c>
      <c r="H21" t="s">
        <v>1</v>
      </c>
      <c r="I21" t="s">
        <v>2</v>
      </c>
      <c r="L21" t="s">
        <v>0</v>
      </c>
      <c r="M21" t="s">
        <v>1</v>
      </c>
      <c r="N21" t="s">
        <v>2</v>
      </c>
    </row>
    <row r="22" spans="1:14">
      <c r="A22" t="s">
        <v>3</v>
      </c>
      <c r="B22">
        <v>3</v>
      </c>
      <c r="C22">
        <v>4</v>
      </c>
      <c r="D22">
        <v>16</v>
      </c>
      <c r="F22" t="s">
        <v>3</v>
      </c>
      <c r="K22" t="s">
        <v>3</v>
      </c>
      <c r="M22">
        <v>5</v>
      </c>
      <c r="N22">
        <v>8</v>
      </c>
    </row>
    <row r="23" spans="1:14">
      <c r="A23" t="s">
        <v>4</v>
      </c>
      <c r="B23">
        <v>8</v>
      </c>
      <c r="C23">
        <v>26</v>
      </c>
      <c r="D23">
        <v>4</v>
      </c>
      <c r="F23" t="s">
        <v>4</v>
      </c>
      <c r="G23">
        <v>4</v>
      </c>
      <c r="H23">
        <v>8</v>
      </c>
      <c r="I23">
        <v>3</v>
      </c>
      <c r="K23" t="s">
        <v>4</v>
      </c>
      <c r="M23">
        <v>7</v>
      </c>
      <c r="N23">
        <v>4</v>
      </c>
    </row>
    <row r="24" spans="1:14">
      <c r="A24" s="14" t="s">
        <v>5</v>
      </c>
      <c r="B24" s="14"/>
      <c r="C24" s="14"/>
      <c r="D24" s="14"/>
      <c r="F24" s="14" t="s">
        <v>5</v>
      </c>
      <c r="G24" s="14"/>
      <c r="H24" s="14"/>
      <c r="I24" s="14"/>
      <c r="J24" s="14"/>
      <c r="K24" s="14" t="s">
        <v>5</v>
      </c>
      <c r="L24" s="14">
        <v>1</v>
      </c>
      <c r="M24" s="14"/>
      <c r="N24" s="14"/>
    </row>
    <row r="25" spans="1:14">
      <c r="F25" s="14"/>
      <c r="G25" s="14"/>
      <c r="H25" s="14"/>
      <c r="I25" s="14"/>
      <c r="J25" s="14"/>
    </row>
    <row r="26" spans="1:14">
      <c r="B26" t="s">
        <v>0</v>
      </c>
      <c r="C26" t="s">
        <v>1</v>
      </c>
      <c r="D26" t="s">
        <v>2</v>
      </c>
      <c r="G26" t="s">
        <v>0</v>
      </c>
      <c r="H26" t="s">
        <v>1</v>
      </c>
      <c r="I26" t="s">
        <v>2</v>
      </c>
      <c r="L26" t="s">
        <v>0</v>
      </c>
      <c r="M26" t="s">
        <v>1</v>
      </c>
      <c r="N26" t="s">
        <v>2</v>
      </c>
    </row>
    <row r="27" spans="1:14">
      <c r="A27" t="s">
        <v>3</v>
      </c>
      <c r="C27">
        <v>1</v>
      </c>
      <c r="D27">
        <v>1</v>
      </c>
      <c r="F27" t="s">
        <v>3</v>
      </c>
      <c r="H27">
        <v>6</v>
      </c>
      <c r="I27">
        <v>5</v>
      </c>
      <c r="K27" t="s">
        <v>3</v>
      </c>
      <c r="M27">
        <v>2</v>
      </c>
      <c r="N27">
        <v>2</v>
      </c>
    </row>
    <row r="28" spans="1:14">
      <c r="A28" t="s">
        <v>4</v>
      </c>
      <c r="B28">
        <v>2</v>
      </c>
      <c r="C28">
        <v>10</v>
      </c>
      <c r="D28">
        <v>3</v>
      </c>
      <c r="F28" t="s">
        <v>4</v>
      </c>
      <c r="G28">
        <v>2</v>
      </c>
      <c r="H28">
        <v>4</v>
      </c>
      <c r="I28">
        <v>1</v>
      </c>
      <c r="K28" t="s">
        <v>4</v>
      </c>
      <c r="L28">
        <v>1</v>
      </c>
      <c r="M28">
        <v>6</v>
      </c>
      <c r="N28" s="14"/>
    </row>
    <row r="29" spans="1:14">
      <c r="A29" s="14" t="s">
        <v>5</v>
      </c>
      <c r="B29" s="14"/>
      <c r="C29" s="14">
        <v>1</v>
      </c>
      <c r="D29" s="14">
        <v>3</v>
      </c>
      <c r="F29" s="14" t="s">
        <v>5</v>
      </c>
      <c r="G29" s="14"/>
      <c r="H29" s="14"/>
      <c r="I29" s="14"/>
      <c r="K29" s="14" t="s">
        <v>5</v>
      </c>
      <c r="L29" s="14"/>
      <c r="M29" s="14"/>
      <c r="N29" s="14">
        <v>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zoomScale="70" zoomScaleNormal="70" workbookViewId="0">
      <selection activeCell="I30" sqref="I30"/>
    </sheetView>
  </sheetViews>
  <sheetFormatPr defaultColWidth="8.88888888888889" defaultRowHeight="14.4"/>
  <sheetData>
    <row r="1" spans="1:9">
      <c r="B1" t="s">
        <v>0</v>
      </c>
      <c r="C1" t="s">
        <v>1</v>
      </c>
      <c r="D1" t="s">
        <v>2</v>
      </c>
      <c r="G1" t="s">
        <v>0</v>
      </c>
      <c r="H1" t="s">
        <v>1</v>
      </c>
      <c r="I1" t="s">
        <v>2</v>
      </c>
    </row>
    <row r="2" spans="1:9">
      <c r="A2" t="s">
        <v>3</v>
      </c>
      <c r="C2">
        <v>2</v>
      </c>
      <c r="D2">
        <v>3</v>
      </c>
      <c r="F2" t="s">
        <v>3</v>
      </c>
      <c r="H2">
        <v>6</v>
      </c>
      <c r="I2">
        <v>4</v>
      </c>
    </row>
    <row r="3" spans="1:9">
      <c r="A3" t="s">
        <v>4</v>
      </c>
      <c r="C3">
        <v>8</v>
      </c>
      <c r="D3">
        <v>5</v>
      </c>
      <c r="F3" t="s">
        <v>4</v>
      </c>
      <c r="H3">
        <v>7</v>
      </c>
      <c r="I3">
        <v>5</v>
      </c>
    </row>
    <row r="4" spans="1:9">
      <c r="A4" s="14" t="s">
        <v>5</v>
      </c>
      <c r="B4" s="14"/>
      <c r="C4" s="14">
        <v>3</v>
      </c>
      <c r="D4" s="14"/>
      <c r="E4" s="14"/>
      <c r="F4" s="14" t="s">
        <v>5</v>
      </c>
      <c r="G4" s="14">
        <v>2</v>
      </c>
      <c r="H4" s="14">
        <v>1</v>
      </c>
      <c r="I4" s="14">
        <v>1</v>
      </c>
    </row>
    <row r="6" spans="1:9">
      <c r="B6" t="s">
        <v>0</v>
      </c>
      <c r="C6" t="s">
        <v>1</v>
      </c>
      <c r="D6" t="s">
        <v>2</v>
      </c>
      <c r="G6" t="s">
        <v>0</v>
      </c>
      <c r="H6" t="s">
        <v>1</v>
      </c>
      <c r="I6" t="s">
        <v>2</v>
      </c>
    </row>
    <row r="7" spans="1:9">
      <c r="A7" t="s">
        <v>3</v>
      </c>
      <c r="B7">
        <v>2</v>
      </c>
      <c r="C7">
        <v>4</v>
      </c>
      <c r="D7">
        <v>5</v>
      </c>
      <c r="F7" t="s">
        <v>3</v>
      </c>
      <c r="H7">
        <v>2</v>
      </c>
      <c r="I7">
        <v>4</v>
      </c>
    </row>
    <row r="8" spans="1:9">
      <c r="A8" t="s">
        <v>4</v>
      </c>
      <c r="B8">
        <v>3</v>
      </c>
      <c r="C8">
        <v>5</v>
      </c>
      <c r="D8">
        <v>4</v>
      </c>
      <c r="F8" t="s">
        <v>4</v>
      </c>
      <c r="G8">
        <v>5</v>
      </c>
      <c r="H8">
        <v>12</v>
      </c>
      <c r="I8">
        <v>10</v>
      </c>
    </row>
    <row r="9" spans="1:9">
      <c r="A9" s="14" t="s">
        <v>5</v>
      </c>
      <c r="B9" s="14"/>
      <c r="C9" s="14">
        <v>2</v>
      </c>
      <c r="D9" s="14">
        <v>1</v>
      </c>
      <c r="E9" s="14"/>
      <c r="F9" s="14" t="s">
        <v>5</v>
      </c>
      <c r="G9" s="14"/>
      <c r="H9" s="14"/>
      <c r="I9" s="14"/>
    </row>
    <row r="11" spans="1:9">
      <c r="B11" t="s">
        <v>0</v>
      </c>
      <c r="C11" t="s">
        <v>1</v>
      </c>
      <c r="D11" t="s">
        <v>2</v>
      </c>
      <c r="G11" t="s">
        <v>0</v>
      </c>
      <c r="H11" t="s">
        <v>1</v>
      </c>
      <c r="I11" t="s">
        <v>2</v>
      </c>
    </row>
    <row r="12" spans="1:9">
      <c r="A12" t="s">
        <v>3</v>
      </c>
      <c r="B12">
        <v>1</v>
      </c>
      <c r="F12" t="s">
        <v>3</v>
      </c>
      <c r="G12">
        <v>2</v>
      </c>
      <c r="H12">
        <v>9</v>
      </c>
      <c r="I12">
        <v>5</v>
      </c>
    </row>
    <row r="13" spans="1:9">
      <c r="A13" t="s">
        <v>4</v>
      </c>
      <c r="B13">
        <v>6</v>
      </c>
      <c r="C13">
        <v>15</v>
      </c>
      <c r="D13">
        <v>8</v>
      </c>
      <c r="F13" t="s">
        <v>4</v>
      </c>
      <c r="G13">
        <v>5</v>
      </c>
      <c r="H13">
        <v>4</v>
      </c>
      <c r="I13">
        <v>7</v>
      </c>
    </row>
    <row r="14" spans="1:9">
      <c r="A14" s="14" t="s">
        <v>5</v>
      </c>
      <c r="B14" s="14">
        <v>1</v>
      </c>
      <c r="C14" s="14">
        <v>2</v>
      </c>
      <c r="D14" s="14"/>
      <c r="E14" s="14"/>
      <c r="F14" s="14" t="s">
        <v>5</v>
      </c>
      <c r="G14" s="14"/>
      <c r="H14" s="14">
        <v>1</v>
      </c>
      <c r="I14" s="14"/>
    </row>
    <row r="16" spans="1:9">
      <c r="B16" t="s">
        <v>0</v>
      </c>
      <c r="C16" t="s">
        <v>1</v>
      </c>
      <c r="D16" t="s">
        <v>2</v>
      </c>
      <c r="G16" t="s">
        <v>0</v>
      </c>
      <c r="H16" t="s">
        <v>1</v>
      </c>
      <c r="I16" t="s">
        <v>2</v>
      </c>
    </row>
    <row r="17" spans="1:17">
      <c r="A17" t="s">
        <v>3</v>
      </c>
      <c r="B17">
        <v>7</v>
      </c>
      <c r="C17">
        <v>9</v>
      </c>
      <c r="D17">
        <v>3</v>
      </c>
      <c r="F17" t="s">
        <v>3</v>
      </c>
      <c r="H17">
        <v>4</v>
      </c>
      <c r="I17">
        <v>5</v>
      </c>
      <c r="M17" s="15"/>
      <c r="N17" s="15" t="s">
        <v>0</v>
      </c>
      <c r="O17" s="15" t="s">
        <v>1</v>
      </c>
      <c r="P17" s="15" t="s">
        <v>2</v>
      </c>
      <c r="Q17" s="15"/>
    </row>
    <row r="18" spans="1:17">
      <c r="A18" t="s">
        <v>4</v>
      </c>
      <c r="B18">
        <v>4</v>
      </c>
      <c r="C18">
        <v>5</v>
      </c>
      <c r="F18" t="s">
        <v>4</v>
      </c>
      <c r="G18">
        <v>6</v>
      </c>
      <c r="H18">
        <v>13</v>
      </c>
      <c r="I18">
        <v>3</v>
      </c>
      <c r="M18" s="15" t="s">
        <v>3</v>
      </c>
      <c r="N18" s="15">
        <f>SUM(B2,G2,B7,B12,B17,B22,B27,G22,G17,G12,G7)</f>
        <v>13</v>
      </c>
      <c r="O18" s="15">
        <f>SUM(C2,H2,H7,C7,C12,H12,H17,C17,C22,H22,C27)</f>
        <v>49</v>
      </c>
      <c r="P18" s="15">
        <f>SUM(D2,I2,I7,I12,I17,I22,D27,D22,D17,D12,D7)</f>
        <v>39</v>
      </c>
      <c r="Q18" s="15">
        <f>SUM(N18:P18)</f>
        <v>101</v>
      </c>
    </row>
    <row r="19" spans="1:17">
      <c r="A19" s="14" t="s">
        <v>5</v>
      </c>
      <c r="B19" s="14">
        <v>1</v>
      </c>
      <c r="C19" s="14"/>
      <c r="D19" s="14"/>
      <c r="E19" s="14"/>
      <c r="F19" s="14" t="s">
        <v>5</v>
      </c>
      <c r="G19" s="14"/>
      <c r="H19" s="14"/>
      <c r="I19" s="14"/>
      <c r="M19" s="15" t="s">
        <v>4</v>
      </c>
      <c r="N19" s="15">
        <f>SUM(B3,G3,G8,B8,B13,G18,B18,B23,G23,B28,G13)</f>
        <v>33</v>
      </c>
      <c r="O19" s="15">
        <f>SUM(C3,H3,H8,C8,C13,H13,C28,H23,H18,C23,C18)</f>
        <v>109</v>
      </c>
      <c r="P19" s="15">
        <f>SUM(D3,I3,I8,D8,D13,I13,D18,I18,I23,D28,D23)</f>
        <v>51</v>
      </c>
      <c r="Q19" s="15">
        <f>SUM(N19:P19)</f>
        <v>193</v>
      </c>
    </row>
    <row r="20" spans="1:17">
      <c r="M20" s="16" t="s">
        <v>5</v>
      </c>
      <c r="N20" s="16">
        <f>SUM(B4,G4,B9,G9,B14,G14,G19,B19,B24,G24,B29)</f>
        <v>4</v>
      </c>
      <c r="O20" s="16">
        <f>SUM(C4,H4,H9,C9,C14,H14,C19,C24,H24,C29,H19)</f>
        <v>16</v>
      </c>
      <c r="P20" s="16">
        <f>SUM(D4,I4,I9,D9,D14,I14,I24,D29,D24,D19,I19)</f>
        <v>7</v>
      </c>
      <c r="Q20" s="16">
        <f>SUM(N20:P20)</f>
        <v>27</v>
      </c>
    </row>
    <row r="21" spans="1:17">
      <c r="B21" t="s">
        <v>0</v>
      </c>
      <c r="C21" t="s">
        <v>1</v>
      </c>
      <c r="D21" t="s">
        <v>2</v>
      </c>
      <c r="G21" t="s">
        <v>0</v>
      </c>
      <c r="H21" t="s">
        <v>1</v>
      </c>
      <c r="I21" t="s">
        <v>2</v>
      </c>
      <c r="M21" s="16"/>
      <c r="N21" s="16">
        <f>SUM(N18:N20)</f>
        <v>50</v>
      </c>
      <c r="O21" s="16">
        <f>SUM(O18:O20)</f>
        <v>174</v>
      </c>
      <c r="P21" s="16">
        <f>SUM(P18:P20)</f>
        <v>97</v>
      </c>
      <c r="Q21" s="16">
        <f>SUM(Q18:Q20)</f>
        <v>321</v>
      </c>
    </row>
    <row r="22" spans="1:17">
      <c r="A22" t="s">
        <v>3</v>
      </c>
      <c r="D22">
        <v>4</v>
      </c>
      <c r="F22" t="s">
        <v>3</v>
      </c>
      <c r="H22">
        <v>6</v>
      </c>
      <c r="I22">
        <v>3</v>
      </c>
      <c r="N22">
        <f>SUM(N18:N19)</f>
        <v>46</v>
      </c>
      <c r="O22">
        <f>SUM(O18:O19)</f>
        <v>158</v>
      </c>
      <c r="P22">
        <f>SUM(P18:P19)</f>
        <v>90</v>
      </c>
      <c r="Q22">
        <f>SUM(Q18:Q19)</f>
        <v>294</v>
      </c>
    </row>
    <row r="23" spans="1:17">
      <c r="A23" t="s">
        <v>4</v>
      </c>
      <c r="B23">
        <v>2</v>
      </c>
      <c r="C23">
        <v>16</v>
      </c>
      <c r="F23" t="s">
        <v>4</v>
      </c>
      <c r="G23">
        <v>1</v>
      </c>
      <c r="H23">
        <v>12</v>
      </c>
      <c r="I23">
        <v>3</v>
      </c>
    </row>
    <row r="24" spans="1:17">
      <c r="A24" s="14" t="s">
        <v>5</v>
      </c>
      <c r="B24" s="14"/>
      <c r="C24" s="14">
        <v>3</v>
      </c>
      <c r="D24" s="14">
        <v>1</v>
      </c>
      <c r="E24" s="14"/>
      <c r="F24" s="14" t="s">
        <v>5</v>
      </c>
      <c r="G24" s="14"/>
      <c r="H24" s="14">
        <v>4</v>
      </c>
      <c r="I24" s="14">
        <v>2</v>
      </c>
    </row>
    <row r="26" spans="1:17">
      <c r="B26" t="s">
        <v>0</v>
      </c>
      <c r="C26" t="s">
        <v>1</v>
      </c>
      <c r="D26" t="s">
        <v>2</v>
      </c>
    </row>
    <row r="27" spans="1:17">
      <c r="A27" t="s">
        <v>3</v>
      </c>
      <c r="B27">
        <v>1</v>
      </c>
      <c r="C27">
        <v>7</v>
      </c>
      <c r="D27">
        <v>3</v>
      </c>
    </row>
    <row r="28" spans="1:17">
      <c r="A28" t="s">
        <v>4</v>
      </c>
      <c r="B28">
        <v>1</v>
      </c>
      <c r="C28">
        <v>12</v>
      </c>
      <c r="D28">
        <v>6</v>
      </c>
    </row>
    <row r="29" spans="1:17">
      <c r="A29" s="14" t="s">
        <v>5</v>
      </c>
      <c r="B29" s="14"/>
      <c r="C29" s="14"/>
      <c r="D29" s="14">
        <v>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zoomScale="80" zoomScaleNormal="80" workbookViewId="0">
      <selection activeCell="O28" sqref="O28"/>
    </sheetView>
  </sheetViews>
  <sheetFormatPr defaultColWidth="8.88888888888889" defaultRowHeight="14.4"/>
  <sheetData>
    <row r="1" spans="1:21">
      <c r="B1" t="s">
        <v>0</v>
      </c>
      <c r="C1" t="s">
        <v>1</v>
      </c>
      <c r="D1" t="s">
        <v>2</v>
      </c>
      <c r="G1" t="s">
        <v>0</v>
      </c>
      <c r="H1" t="s">
        <v>1</v>
      </c>
      <c r="I1" t="s">
        <v>2</v>
      </c>
      <c r="L1" t="s">
        <v>0</v>
      </c>
      <c r="M1" t="s">
        <v>1</v>
      </c>
      <c r="N1" t="s">
        <v>2</v>
      </c>
    </row>
    <row r="2" spans="1:21">
      <c r="A2" t="s">
        <v>3</v>
      </c>
      <c r="C2">
        <v>5</v>
      </c>
      <c r="D2">
        <v>1</v>
      </c>
      <c r="F2" t="s">
        <v>3</v>
      </c>
      <c r="H2">
        <v>2</v>
      </c>
      <c r="I2">
        <v>1</v>
      </c>
      <c r="K2" t="s">
        <v>3</v>
      </c>
      <c r="M2">
        <v>3</v>
      </c>
      <c r="N2">
        <v>3</v>
      </c>
    </row>
    <row r="3" spans="1:21">
      <c r="A3" t="s">
        <v>4</v>
      </c>
      <c r="C3">
        <v>10</v>
      </c>
      <c r="D3">
        <v>4</v>
      </c>
      <c r="F3" t="s">
        <v>4</v>
      </c>
      <c r="G3">
        <v>5</v>
      </c>
      <c r="H3">
        <v>16</v>
      </c>
      <c r="I3">
        <v>11</v>
      </c>
      <c r="K3" t="s">
        <v>4</v>
      </c>
      <c r="L3">
        <v>9</v>
      </c>
      <c r="M3">
        <v>14</v>
      </c>
      <c r="N3">
        <v>2</v>
      </c>
    </row>
    <row r="4" spans="1:21">
      <c r="A4" s="16" t="s">
        <v>5</v>
      </c>
      <c r="B4" s="16"/>
      <c r="C4" s="16">
        <v>3</v>
      </c>
      <c r="D4" s="16">
        <v>2</v>
      </c>
      <c r="E4" s="14"/>
      <c r="F4" s="16" t="s">
        <v>5</v>
      </c>
      <c r="G4" s="16"/>
      <c r="H4" s="16"/>
      <c r="I4" s="16">
        <v>1</v>
      </c>
      <c r="J4" s="16"/>
      <c r="K4" s="16" t="s">
        <v>5</v>
      </c>
      <c r="L4" s="16"/>
      <c r="M4" s="16"/>
      <c r="N4" s="16">
        <v>2</v>
      </c>
      <c r="O4" s="16"/>
    </row>
    <row r="6" spans="1:21">
      <c r="B6" t="s">
        <v>0</v>
      </c>
      <c r="C6" t="s">
        <v>1</v>
      </c>
      <c r="D6" t="s">
        <v>2</v>
      </c>
      <c r="G6" t="s">
        <v>0</v>
      </c>
      <c r="H6" t="s">
        <v>1</v>
      </c>
      <c r="I6" t="s">
        <v>2</v>
      </c>
      <c r="L6" t="s">
        <v>0</v>
      </c>
      <c r="M6" t="s">
        <v>1</v>
      </c>
      <c r="N6" t="s">
        <v>2</v>
      </c>
    </row>
    <row r="7" spans="1:21">
      <c r="A7" t="s">
        <v>3</v>
      </c>
      <c r="C7">
        <v>3</v>
      </c>
      <c r="D7">
        <v>5</v>
      </c>
      <c r="F7" t="s">
        <v>3</v>
      </c>
      <c r="G7">
        <v>1</v>
      </c>
      <c r="H7">
        <v>3</v>
      </c>
      <c r="I7">
        <v>9</v>
      </c>
      <c r="K7" t="s">
        <v>3</v>
      </c>
      <c r="M7">
        <v>7</v>
      </c>
      <c r="N7">
        <v>3</v>
      </c>
    </row>
    <row r="8" spans="1:21">
      <c r="A8" t="s">
        <v>4</v>
      </c>
      <c r="B8">
        <v>5</v>
      </c>
      <c r="C8">
        <v>12</v>
      </c>
      <c r="F8" t="s">
        <v>4</v>
      </c>
      <c r="G8">
        <v>7</v>
      </c>
      <c r="H8">
        <v>16</v>
      </c>
      <c r="I8">
        <v>8</v>
      </c>
      <c r="K8" t="s">
        <v>4</v>
      </c>
      <c r="L8">
        <v>6</v>
      </c>
      <c r="M8">
        <v>10</v>
      </c>
      <c r="N8">
        <v>1</v>
      </c>
    </row>
    <row r="9" spans="1:21">
      <c r="A9" s="16" t="s">
        <v>5</v>
      </c>
      <c r="B9" s="16"/>
      <c r="C9" s="16"/>
      <c r="D9" s="16"/>
      <c r="E9" s="16"/>
      <c r="F9" s="16" t="s">
        <v>5</v>
      </c>
      <c r="G9" s="16"/>
      <c r="H9" s="16">
        <v>1</v>
      </c>
      <c r="I9" s="16">
        <v>6</v>
      </c>
      <c r="J9" s="16"/>
      <c r="K9" s="16" t="s">
        <v>5</v>
      </c>
      <c r="L9" s="16">
        <v>1</v>
      </c>
      <c r="M9" s="16">
        <v>3</v>
      </c>
      <c r="N9" s="16">
        <v>1</v>
      </c>
      <c r="O9" s="16"/>
    </row>
    <row r="10" spans="1:2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21">
      <c r="B11" t="s">
        <v>0</v>
      </c>
      <c r="C11" t="s">
        <v>1</v>
      </c>
      <c r="D11" t="s">
        <v>2</v>
      </c>
      <c r="G11" t="s">
        <v>0</v>
      </c>
      <c r="H11" t="s">
        <v>1</v>
      </c>
      <c r="I11" t="s">
        <v>2</v>
      </c>
      <c r="L11" t="s">
        <v>0</v>
      </c>
      <c r="M11" t="s">
        <v>1</v>
      </c>
      <c r="N11" t="s">
        <v>2</v>
      </c>
    </row>
    <row r="12" spans="1:21">
      <c r="A12" t="s">
        <v>3</v>
      </c>
      <c r="C12">
        <v>3</v>
      </c>
      <c r="F12" t="s">
        <v>3</v>
      </c>
      <c r="H12">
        <v>3</v>
      </c>
      <c r="I12">
        <v>2</v>
      </c>
      <c r="K12" t="s">
        <v>3</v>
      </c>
    </row>
    <row r="13" spans="1:21">
      <c r="A13" t="s">
        <v>4</v>
      </c>
      <c r="B13">
        <v>12</v>
      </c>
      <c r="C13">
        <v>32</v>
      </c>
      <c r="D13">
        <v>7</v>
      </c>
      <c r="F13" t="s">
        <v>4</v>
      </c>
      <c r="H13">
        <v>18</v>
      </c>
      <c r="I13">
        <v>3</v>
      </c>
      <c r="K13" t="s">
        <v>4</v>
      </c>
      <c r="L13">
        <v>7</v>
      </c>
      <c r="M13">
        <v>22</v>
      </c>
      <c r="N13">
        <v>5</v>
      </c>
    </row>
    <row r="14" spans="1:21">
      <c r="A14" s="14" t="s">
        <v>5</v>
      </c>
      <c r="B14" s="14">
        <v>2</v>
      </c>
      <c r="C14" s="14">
        <v>6</v>
      </c>
      <c r="D14" s="14">
        <v>5</v>
      </c>
      <c r="E14" s="14"/>
      <c r="F14" s="14" t="s">
        <v>5</v>
      </c>
      <c r="G14" s="14"/>
      <c r="H14" s="14">
        <v>5</v>
      </c>
      <c r="I14" s="14">
        <v>1</v>
      </c>
      <c r="J14" s="14"/>
      <c r="K14" s="14" t="s">
        <v>5</v>
      </c>
      <c r="L14" s="14"/>
      <c r="M14" s="14">
        <v>3</v>
      </c>
      <c r="N14" s="14">
        <v>3</v>
      </c>
      <c r="O14" s="14"/>
    </row>
    <row r="16" spans="1:21">
      <c r="B16" t="s">
        <v>0</v>
      </c>
      <c r="C16" t="s">
        <v>1</v>
      </c>
      <c r="D16" t="s">
        <v>2</v>
      </c>
      <c r="G16" t="s">
        <v>0</v>
      </c>
      <c r="H16" t="s">
        <v>1</v>
      </c>
      <c r="I16" t="s">
        <v>2</v>
      </c>
      <c r="L16" t="s">
        <v>0</v>
      </c>
      <c r="M16" t="s">
        <v>1</v>
      </c>
      <c r="N16" t="s">
        <v>2</v>
      </c>
      <c r="Q16" s="15"/>
      <c r="R16" s="15" t="s">
        <v>0</v>
      </c>
      <c r="S16" s="15" t="s">
        <v>1</v>
      </c>
      <c r="T16" s="15" t="s">
        <v>2</v>
      </c>
      <c r="U16" s="15"/>
    </row>
    <row r="17" spans="1:22">
      <c r="A17" t="s">
        <v>3</v>
      </c>
      <c r="B17">
        <v>3</v>
      </c>
      <c r="C17">
        <v>8</v>
      </c>
      <c r="D17">
        <v>7</v>
      </c>
      <c r="F17" t="s">
        <v>3</v>
      </c>
      <c r="K17" t="s">
        <v>3</v>
      </c>
      <c r="L17">
        <v>3</v>
      </c>
      <c r="M17">
        <v>4</v>
      </c>
      <c r="N17">
        <v>9</v>
      </c>
      <c r="Q17" s="15" t="s">
        <v>3</v>
      </c>
      <c r="R17" s="15">
        <f>SUM(B2,B7,B12,B17,B22,G17,G12,G7,G2,L2,L7,L12,L17)</f>
        <v>10</v>
      </c>
      <c r="S17" s="15">
        <f>SUM(C2,H2,M2,M7,H7,C7,M12,M17,H17,H12,C12,C22,C17)</f>
        <v>46</v>
      </c>
      <c r="T17" s="15">
        <f>SUM(D22,N17,N12,N7,N2,I2,I7,I12,I17,D17,D12,D7,D2)</f>
        <v>47</v>
      </c>
      <c r="U17" s="15">
        <f>SUM(R17:T17)</f>
        <v>103</v>
      </c>
    </row>
    <row r="18" spans="1:22">
      <c r="A18" t="s">
        <v>4</v>
      </c>
      <c r="B18">
        <v>30</v>
      </c>
      <c r="C18">
        <v>56</v>
      </c>
      <c r="D18">
        <v>28</v>
      </c>
      <c r="F18" t="s">
        <v>4</v>
      </c>
      <c r="G18">
        <v>1</v>
      </c>
      <c r="H18">
        <v>12</v>
      </c>
      <c r="I18">
        <v>5</v>
      </c>
      <c r="K18" t="s">
        <v>4</v>
      </c>
      <c r="L18">
        <v>16</v>
      </c>
      <c r="M18">
        <v>11</v>
      </c>
      <c r="N18">
        <v>19</v>
      </c>
      <c r="Q18" s="15" t="s">
        <v>4</v>
      </c>
      <c r="R18" s="15">
        <f>SUM(B3,B8,B13,B18,B23,G18,G13,G8,G3,L3,L8,L13,L18)</f>
        <v>114</v>
      </c>
      <c r="S18" s="15">
        <f>SUM(C3,H3,M3,M8,H8,C8,M13,M18,H18,H13,C13,C23,C18)</f>
        <v>260</v>
      </c>
      <c r="T18" s="15">
        <f>SUM(D23,N18,N13,N8,N3,I3,I8,I13,I18,D18,D13,D8,D3)</f>
        <v>105</v>
      </c>
      <c r="U18" s="15">
        <f>SUM(R18:T18)</f>
        <v>479</v>
      </c>
    </row>
    <row r="19" spans="1:22">
      <c r="A19" s="14" t="s">
        <v>5</v>
      </c>
      <c r="B19" s="14"/>
      <c r="C19" s="14"/>
      <c r="D19" s="14">
        <v>17</v>
      </c>
      <c r="E19" s="14"/>
      <c r="F19" s="14" t="s">
        <v>5</v>
      </c>
      <c r="G19" s="14"/>
      <c r="H19" s="14"/>
      <c r="I19" s="14"/>
      <c r="J19" s="14"/>
      <c r="K19" s="14" t="s">
        <v>5</v>
      </c>
      <c r="L19" s="14">
        <v>6</v>
      </c>
      <c r="M19" s="14">
        <v>3</v>
      </c>
      <c r="N19" s="14">
        <v>13</v>
      </c>
      <c r="Q19" s="16" t="s">
        <v>5</v>
      </c>
      <c r="R19" s="16">
        <f>SUM(B4,B9,B14,B19,B24,G19,G14,G9,G4,L4,L9,L14,L19)</f>
        <v>14</v>
      </c>
      <c r="S19" s="16">
        <f>SUM(C4,H4,M4,M9,H9,C9,M14,M19,H19,H14,C14,C24,C19)</f>
        <v>32</v>
      </c>
      <c r="T19" s="16">
        <f>SUM(D24,N19,N14,N9,N4,I4,I9,I14,I19,D19,D14,D9,D4)</f>
        <v>60</v>
      </c>
      <c r="U19" s="16">
        <f>SUM(R19:T19)</f>
        <v>106</v>
      </c>
      <c r="V19" s="17"/>
    </row>
    <row r="20" spans="1:22">
      <c r="Q20" s="16"/>
      <c r="R20" s="16">
        <f>SUM(R17:R19)</f>
        <v>138</v>
      </c>
      <c r="S20" s="16">
        <f>SUM(S17:S19)</f>
        <v>338</v>
      </c>
      <c r="T20" s="16">
        <f>SUM(T17:T19)</f>
        <v>212</v>
      </c>
      <c r="U20" s="16">
        <f>SUM(U17:U19)</f>
        <v>688</v>
      </c>
      <c r="V20" s="17"/>
    </row>
    <row r="21" spans="1:22">
      <c r="B21" t="s">
        <v>0</v>
      </c>
      <c r="C21" t="s">
        <v>1</v>
      </c>
      <c r="D21" t="s">
        <v>2</v>
      </c>
      <c r="R21">
        <f>SUM(R17:R18)</f>
        <v>124</v>
      </c>
      <c r="S21">
        <f>SUM(S17:S18)</f>
        <v>306</v>
      </c>
      <c r="T21">
        <f>SUM(T17:T18)</f>
        <v>152</v>
      </c>
      <c r="U21">
        <f>SUM(U17:U18)</f>
        <v>582</v>
      </c>
    </row>
    <row r="22" spans="1:22">
      <c r="A22" t="s">
        <v>3</v>
      </c>
      <c r="B22">
        <v>3</v>
      </c>
      <c r="C22">
        <v>5</v>
      </c>
      <c r="D22">
        <v>7</v>
      </c>
    </row>
    <row r="23" spans="1:22">
      <c r="A23" t="s">
        <v>4</v>
      </c>
      <c r="B23">
        <v>16</v>
      </c>
      <c r="C23">
        <v>31</v>
      </c>
      <c r="D23">
        <v>12</v>
      </c>
    </row>
    <row r="24" spans="1:22">
      <c r="A24" s="16" t="s">
        <v>5</v>
      </c>
      <c r="B24" s="16">
        <v>5</v>
      </c>
      <c r="C24" s="16">
        <v>8</v>
      </c>
      <c r="D24" s="16">
        <v>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zoomScale="80" zoomScaleNormal="80" workbookViewId="0">
      <selection activeCell="L26" sqref="L26"/>
    </sheetView>
  </sheetViews>
  <sheetFormatPr defaultColWidth="8.88888888888889" defaultRowHeight="14.4"/>
  <sheetData>
    <row r="1" spans="1:16">
      <c r="B1" t="s">
        <v>0</v>
      </c>
      <c r="C1" t="s">
        <v>1</v>
      </c>
      <c r="D1" t="s">
        <v>2</v>
      </c>
      <c r="G1" t="s">
        <v>0</v>
      </c>
      <c r="H1" t="s">
        <v>1</v>
      </c>
      <c r="I1" t="s">
        <v>2</v>
      </c>
    </row>
    <row r="2" spans="1:16">
      <c r="A2" t="s">
        <v>3</v>
      </c>
      <c r="B2">
        <v>2</v>
      </c>
      <c r="C2">
        <v>4</v>
      </c>
      <c r="D2">
        <v>8</v>
      </c>
      <c r="F2" t="s">
        <v>3</v>
      </c>
      <c r="H2">
        <v>1</v>
      </c>
      <c r="I2">
        <v>3</v>
      </c>
    </row>
    <row r="3" spans="1:16">
      <c r="A3" t="s">
        <v>4</v>
      </c>
      <c r="B3">
        <v>18</v>
      </c>
      <c r="C3">
        <v>52</v>
      </c>
      <c r="D3">
        <v>37</v>
      </c>
      <c r="F3" t="s">
        <v>4</v>
      </c>
      <c r="G3">
        <v>3</v>
      </c>
      <c r="H3">
        <v>8</v>
      </c>
      <c r="I3">
        <v>4</v>
      </c>
    </row>
    <row r="4" spans="1:16">
      <c r="A4" s="14" t="s">
        <v>5</v>
      </c>
      <c r="B4" s="14"/>
      <c r="C4" s="14">
        <v>15</v>
      </c>
      <c r="D4" s="14">
        <v>11</v>
      </c>
      <c r="E4" s="14"/>
      <c r="F4" s="14" t="s">
        <v>5</v>
      </c>
      <c r="G4" s="14"/>
      <c r="H4" s="14">
        <v>2</v>
      </c>
      <c r="I4" s="14"/>
    </row>
    <row r="6" spans="1:16">
      <c r="B6" t="s">
        <v>0</v>
      </c>
      <c r="C6" t="s">
        <v>1</v>
      </c>
      <c r="D6" t="s">
        <v>2</v>
      </c>
      <c r="G6" t="s">
        <v>0</v>
      </c>
      <c r="H6" t="s">
        <v>1</v>
      </c>
      <c r="I6" t="s">
        <v>2</v>
      </c>
      <c r="L6" s="15"/>
      <c r="M6" s="15" t="s">
        <v>0</v>
      </c>
      <c r="N6" s="15" t="s">
        <v>1</v>
      </c>
      <c r="O6" s="15" t="s">
        <v>2</v>
      </c>
      <c r="P6" s="15"/>
    </row>
    <row r="7" spans="1:16">
      <c r="A7" t="s">
        <v>3</v>
      </c>
      <c r="B7">
        <v>2</v>
      </c>
      <c r="C7">
        <v>3</v>
      </c>
      <c r="D7">
        <v>4</v>
      </c>
      <c r="F7" t="s">
        <v>3</v>
      </c>
      <c r="G7">
        <v>1</v>
      </c>
      <c r="H7">
        <v>18</v>
      </c>
      <c r="I7">
        <v>21</v>
      </c>
      <c r="L7" s="15" t="s">
        <v>3</v>
      </c>
      <c r="M7" s="15">
        <f>SUM(B2,G2,B7,G7,B12,G12,B17,G17,B22,G22,B27,G27,B32)</f>
        <v>24</v>
      </c>
      <c r="N7" s="15">
        <f>SUM(C2,H2,C7,H7,C12,H12,C17,H17,C22,H22,C27,H27,C32)</f>
        <v>96</v>
      </c>
      <c r="O7" s="15">
        <f>SUM(D2,I2,D7,I7,D12,I12,D17,I17,D22,I22,D27,I27,D32)</f>
        <v>102</v>
      </c>
      <c r="P7" s="15">
        <f>SUM(M7:O7)</f>
        <v>222</v>
      </c>
    </row>
    <row r="8" spans="1:16">
      <c r="A8" t="s">
        <v>4</v>
      </c>
      <c r="B8">
        <v>5</v>
      </c>
      <c r="C8">
        <v>12</v>
      </c>
      <c r="D8">
        <v>7</v>
      </c>
      <c r="F8" t="s">
        <v>4</v>
      </c>
      <c r="G8">
        <v>36</v>
      </c>
      <c r="H8">
        <v>28</v>
      </c>
      <c r="I8">
        <v>17</v>
      </c>
      <c r="L8" s="15" t="s">
        <v>4</v>
      </c>
      <c r="M8" s="15">
        <f>SUM(B3,G3,B8,G8,B13,G13,B18,G18,B23,G23,B28,G28,B33)</f>
        <v>178</v>
      </c>
      <c r="N8" s="15">
        <f>SUM(C3,H3,C8,H8,C13,H13,C18,H18,C23,H23,C28,H28,C33)</f>
        <v>312</v>
      </c>
      <c r="O8" s="15">
        <f>SUM(D3,I3,D8,I8,I13,I18,D18,D22,I23,I28,D28,D33,D13)</f>
        <v>148</v>
      </c>
      <c r="P8" s="15">
        <f>SUM(M8:O8)</f>
        <v>638</v>
      </c>
    </row>
    <row r="9" spans="1:16">
      <c r="A9" s="14" t="s">
        <v>5</v>
      </c>
      <c r="B9" s="14"/>
      <c r="C9" s="14">
        <v>3</v>
      </c>
      <c r="D9" s="14"/>
      <c r="E9" s="14"/>
      <c r="F9" s="14" t="s">
        <v>5</v>
      </c>
      <c r="G9" s="14"/>
      <c r="H9" s="14">
        <v>4</v>
      </c>
      <c r="I9" s="14">
        <v>3</v>
      </c>
      <c r="L9" s="16" t="s">
        <v>5</v>
      </c>
      <c r="M9" s="16">
        <f>SUM(G14)</f>
        <v>3</v>
      </c>
      <c r="N9" s="16">
        <f>SUM(C4,H4,H9,C9,H14,H19,C19,C24,H24,C29,C34)</f>
        <v>47</v>
      </c>
      <c r="O9" s="16">
        <f>SUM(D4,I4,I9,D9,D14,I14,I19,I24,D29)</f>
        <v>37</v>
      </c>
      <c r="P9" s="16">
        <f>SUM(M9:O9)</f>
        <v>87</v>
      </c>
    </row>
    <row r="10" spans="1:16">
      <c r="L10" s="16"/>
      <c r="M10" s="16">
        <f>SUM(M7:M9)</f>
        <v>205</v>
      </c>
      <c r="N10" s="16">
        <f>SUM(N7:N9)</f>
        <v>455</v>
      </c>
      <c r="O10" s="16">
        <f>SUM(O7:O9)</f>
        <v>287</v>
      </c>
      <c r="P10" s="16">
        <f>SUM(M10:O10)</f>
        <v>947</v>
      </c>
    </row>
    <row r="11" spans="1:16">
      <c r="B11" t="s">
        <v>0</v>
      </c>
      <c r="C11" t="s">
        <v>1</v>
      </c>
      <c r="D11" t="s">
        <v>2</v>
      </c>
      <c r="G11" t="s">
        <v>0</v>
      </c>
      <c r="H11" t="s">
        <v>1</v>
      </c>
      <c r="I11" t="s">
        <v>2</v>
      </c>
      <c r="M11">
        <f>SUM(M7:M8)</f>
        <v>202</v>
      </c>
      <c r="N11">
        <f>SUM(N7:N8)</f>
        <v>408</v>
      </c>
      <c r="O11">
        <f>SUM(O7:O8)</f>
        <v>250</v>
      </c>
      <c r="P11">
        <f>SUM(P7:P8)</f>
        <v>860</v>
      </c>
    </row>
    <row r="12" spans="1:16">
      <c r="A12" t="s">
        <v>3</v>
      </c>
      <c r="B12">
        <v>8</v>
      </c>
      <c r="C12">
        <v>5</v>
      </c>
      <c r="D12">
        <v>7</v>
      </c>
      <c r="F12" t="s">
        <v>3</v>
      </c>
      <c r="H12">
        <v>17</v>
      </c>
      <c r="I12">
        <v>7</v>
      </c>
    </row>
    <row r="13" spans="1:16">
      <c r="A13" t="s">
        <v>4</v>
      </c>
      <c r="B13">
        <v>9</v>
      </c>
      <c r="C13">
        <v>3</v>
      </c>
      <c r="F13" t="s">
        <v>4</v>
      </c>
      <c r="G13">
        <v>38</v>
      </c>
      <c r="H13">
        <v>67</v>
      </c>
      <c r="I13">
        <v>25</v>
      </c>
    </row>
    <row r="14" spans="1:16">
      <c r="A14" s="14" t="s">
        <v>5</v>
      </c>
      <c r="B14" s="14"/>
      <c r="C14" s="14"/>
      <c r="D14" s="14">
        <v>3</v>
      </c>
      <c r="E14" s="14"/>
      <c r="F14" s="14" t="s">
        <v>5</v>
      </c>
      <c r="G14" s="14">
        <v>3</v>
      </c>
      <c r="H14" s="14">
        <v>1</v>
      </c>
      <c r="I14" s="14">
        <v>2</v>
      </c>
      <c r="J14" s="14"/>
    </row>
    <row r="16" spans="1:16">
      <c r="B16" t="s">
        <v>0</v>
      </c>
      <c r="C16" t="s">
        <v>1</v>
      </c>
      <c r="D16" t="s">
        <v>2</v>
      </c>
      <c r="G16" t="s">
        <v>0</v>
      </c>
      <c r="H16" t="s">
        <v>1</v>
      </c>
      <c r="I16" t="s">
        <v>2</v>
      </c>
    </row>
    <row r="17" spans="1:9">
      <c r="A17" t="s">
        <v>3</v>
      </c>
      <c r="B17">
        <v>1</v>
      </c>
      <c r="C17">
        <v>1</v>
      </c>
      <c r="D17">
        <v>5</v>
      </c>
      <c r="F17" t="s">
        <v>3</v>
      </c>
      <c r="H17">
        <v>2</v>
      </c>
      <c r="I17">
        <v>1</v>
      </c>
    </row>
    <row r="18" spans="1:9">
      <c r="A18" t="s">
        <v>4</v>
      </c>
      <c r="B18">
        <v>5</v>
      </c>
      <c r="C18">
        <v>2</v>
      </c>
      <c r="D18">
        <v>2</v>
      </c>
      <c r="F18" t="s">
        <v>4</v>
      </c>
      <c r="G18">
        <v>14</v>
      </c>
      <c r="H18">
        <v>45</v>
      </c>
      <c r="I18">
        <v>16</v>
      </c>
    </row>
    <row r="19" spans="1:9">
      <c r="A19" s="14" t="s">
        <v>5</v>
      </c>
      <c r="B19" s="14"/>
      <c r="C19" s="14">
        <v>3</v>
      </c>
      <c r="D19" s="14"/>
      <c r="E19" s="14"/>
      <c r="F19" s="14" t="s">
        <v>5</v>
      </c>
      <c r="G19" s="14"/>
      <c r="H19" s="14">
        <v>4</v>
      </c>
      <c r="I19" s="14">
        <v>3</v>
      </c>
    </row>
    <row r="21" spans="1:9">
      <c r="B21" t="s">
        <v>0</v>
      </c>
      <c r="C21" t="s">
        <v>1</v>
      </c>
      <c r="D21" t="s">
        <v>2</v>
      </c>
      <c r="G21" t="s">
        <v>0</v>
      </c>
      <c r="H21" t="s">
        <v>1</v>
      </c>
      <c r="I21" t="s">
        <v>2</v>
      </c>
    </row>
    <row r="22" spans="1:9">
      <c r="A22" t="s">
        <v>3</v>
      </c>
      <c r="B22">
        <v>2</v>
      </c>
      <c r="C22">
        <v>8</v>
      </c>
      <c r="D22">
        <v>5</v>
      </c>
      <c r="F22" t="s">
        <v>3</v>
      </c>
      <c r="H22">
        <v>6</v>
      </c>
      <c r="I22">
        <v>10</v>
      </c>
    </row>
    <row r="23" spans="1:9">
      <c r="A23" t="s">
        <v>4</v>
      </c>
      <c r="C23">
        <v>7</v>
      </c>
      <c r="F23" t="s">
        <v>4</v>
      </c>
      <c r="G23">
        <v>18</v>
      </c>
      <c r="H23">
        <v>25</v>
      </c>
      <c r="I23">
        <v>12</v>
      </c>
    </row>
    <row r="24" spans="1:9">
      <c r="A24" s="14" t="s">
        <v>5</v>
      </c>
      <c r="B24" s="14"/>
      <c r="C24" s="14"/>
      <c r="D24" s="14"/>
      <c r="E24" s="14"/>
      <c r="F24" s="14" t="s">
        <v>5</v>
      </c>
      <c r="G24" s="14"/>
      <c r="H24" s="14">
        <v>8</v>
      </c>
      <c r="I24" s="14">
        <v>5</v>
      </c>
    </row>
    <row r="26" spans="1:9">
      <c r="B26" t="s">
        <v>0</v>
      </c>
      <c r="C26" t="s">
        <v>1</v>
      </c>
      <c r="D26" t="s">
        <v>2</v>
      </c>
      <c r="G26" t="s">
        <v>0</v>
      </c>
      <c r="H26" t="s">
        <v>1</v>
      </c>
      <c r="I26" t="s">
        <v>2</v>
      </c>
    </row>
    <row r="27" spans="1:9">
      <c r="A27" t="s">
        <v>3</v>
      </c>
      <c r="B27">
        <v>2</v>
      </c>
      <c r="C27">
        <v>8</v>
      </c>
      <c r="D27">
        <v>9</v>
      </c>
      <c r="F27" t="s">
        <v>3</v>
      </c>
      <c r="G27">
        <v>3</v>
      </c>
      <c r="H27">
        <v>18</v>
      </c>
      <c r="I27">
        <v>21</v>
      </c>
    </row>
    <row r="28" spans="1:9">
      <c r="A28" t="s">
        <v>4</v>
      </c>
      <c r="B28">
        <v>5</v>
      </c>
      <c r="C28">
        <v>18</v>
      </c>
      <c r="D28">
        <v>9</v>
      </c>
      <c r="F28" t="s">
        <v>4</v>
      </c>
      <c r="G28">
        <v>19</v>
      </c>
      <c r="H28">
        <v>26</v>
      </c>
      <c r="I28">
        <v>14</v>
      </c>
    </row>
    <row r="29" spans="1:9">
      <c r="A29" s="14" t="s">
        <v>5</v>
      </c>
      <c r="B29" s="14"/>
      <c r="C29" s="14">
        <v>4</v>
      </c>
      <c r="D29" s="14">
        <v>10</v>
      </c>
      <c r="E29" s="14"/>
      <c r="F29" s="14" t="s">
        <v>5</v>
      </c>
      <c r="G29" s="14"/>
      <c r="H29" s="14"/>
      <c r="I29" s="14"/>
    </row>
    <row r="31" spans="1:9">
      <c r="B31" t="s">
        <v>0</v>
      </c>
      <c r="C31" t="s">
        <v>1</v>
      </c>
      <c r="D31" t="s">
        <v>2</v>
      </c>
    </row>
    <row r="32" spans="1:9">
      <c r="A32" t="s">
        <v>3</v>
      </c>
      <c r="B32">
        <v>3</v>
      </c>
      <c r="C32">
        <v>5</v>
      </c>
      <c r="D32">
        <v>1</v>
      </c>
    </row>
    <row r="33" spans="1:4">
      <c r="A33" t="s">
        <v>4</v>
      </c>
      <c r="B33">
        <v>8</v>
      </c>
      <c r="C33">
        <v>19</v>
      </c>
    </row>
    <row r="34" spans="1:4">
      <c r="A34" s="14" t="s">
        <v>5</v>
      </c>
      <c r="B34" s="14"/>
      <c r="C34" s="14">
        <v>3</v>
      </c>
      <c r="D34" s="14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0" workbookViewId="0">
      <selection activeCell="H32" sqref="H32"/>
    </sheetView>
  </sheetViews>
  <sheetFormatPr defaultColWidth="8.88888888888889" defaultRowHeight="14.4" outlineLevelCol="6"/>
  <cols>
    <col min="3" max="5" width="12.8888888888889"/>
    <col min="7" max="7" width="12.8888888888889"/>
  </cols>
  <sheetData>
    <row r="1" ht="17.4" customHeight="1" spans="1:7">
      <c r="A1" s="3" t="s">
        <v>6</v>
      </c>
      <c r="B1" s="4"/>
      <c r="C1" s="4" t="s">
        <v>0</v>
      </c>
      <c r="D1" s="4" t="s">
        <v>1</v>
      </c>
      <c r="E1" s="4" t="s">
        <v>2</v>
      </c>
      <c r="F1" s="3" t="s">
        <v>7</v>
      </c>
    </row>
    <row r="2" ht="15.9" spans="1:7">
      <c r="A2" s="3"/>
      <c r="B2" s="5" t="s">
        <v>8</v>
      </c>
      <c r="C2" s="2"/>
      <c r="D2" s="2"/>
      <c r="E2" s="2"/>
      <c r="F2" s="3"/>
    </row>
    <row r="3" ht="15.9" spans="1:7">
      <c r="A3" s="3"/>
      <c r="B3" s="2" t="s">
        <v>9</v>
      </c>
      <c r="F3" s="3"/>
    </row>
    <row r="4" ht="15.9" spans="1:7">
      <c r="A4" s="3"/>
      <c r="B4" s="5" t="s">
        <v>10</v>
      </c>
      <c r="F4" s="3"/>
    </row>
    <row r="5" ht="29.1" spans="1:7">
      <c r="A5" s="3"/>
      <c r="B5" s="6" t="s">
        <v>11</v>
      </c>
      <c r="C5" s="7"/>
      <c r="D5" s="7"/>
      <c r="E5" s="7"/>
      <c r="F5" s="3"/>
    </row>
    <row r="6" customHeight="1" spans="1:7">
      <c r="A6" s="2" t="s">
        <v>12</v>
      </c>
      <c r="B6" s="5" t="s">
        <v>13</v>
      </c>
      <c r="C6" s="2">
        <v>22</v>
      </c>
      <c r="D6" s="2">
        <v>83</v>
      </c>
      <c r="E6" s="2">
        <v>83</v>
      </c>
      <c r="F6" s="2">
        <v>188</v>
      </c>
    </row>
    <row r="7" ht="27.6" spans="1:7">
      <c r="A7" s="2"/>
      <c r="B7" s="2" t="s">
        <v>14</v>
      </c>
      <c r="C7" s="2"/>
      <c r="D7" s="2"/>
      <c r="E7" s="2"/>
      <c r="F7" s="2"/>
      <c r="G7" s="8">
        <f>_xlfn.PERCENTOF(F6,F10)</f>
        <v>0.341818181818182</v>
      </c>
    </row>
    <row r="8" customHeight="1" spans="1:7">
      <c r="A8" s="5"/>
      <c r="B8" s="5" t="s">
        <v>15</v>
      </c>
      <c r="C8" s="2">
        <v>90</v>
      </c>
      <c r="D8" s="2">
        <v>191</v>
      </c>
      <c r="E8" s="2">
        <v>81</v>
      </c>
      <c r="F8" s="2">
        <v>362</v>
      </c>
      <c r="G8" s="8">
        <f>_xlfn.PERCENTOF(F8,F10)</f>
        <v>0.658181818181818</v>
      </c>
    </row>
    <row r="9" ht="27.6" spans="1:7">
      <c r="A9" s="5"/>
      <c r="B9" s="2" t="s">
        <v>16</v>
      </c>
      <c r="C9" s="2"/>
      <c r="D9" s="2"/>
      <c r="E9" s="2"/>
      <c r="F9" s="2"/>
    </row>
    <row r="10" ht="15.15" spans="1:7">
      <c r="A10" s="9"/>
      <c r="B10" s="9" t="s">
        <v>7</v>
      </c>
      <c r="C10" s="10">
        <v>112</v>
      </c>
      <c r="D10" s="10">
        <v>274</v>
      </c>
      <c r="E10" s="10">
        <v>164</v>
      </c>
      <c r="F10" s="10">
        <v>550</v>
      </c>
    </row>
    <row r="11" customHeight="1" spans="1:7">
      <c r="A11" s="2"/>
      <c r="B11" s="5"/>
      <c r="C11" s="8">
        <f>_xlfn.PERCENTOF(C10,F10)</f>
        <v>0.203636363636364</v>
      </c>
      <c r="D11" s="8">
        <f>_xlfn.PERCENTOF(D10,F10)</f>
        <v>0.498181818181818</v>
      </c>
      <c r="E11" s="8">
        <f>_xlfn.PERCENTOF(E10,F10)</f>
        <v>0.298181818181818</v>
      </c>
      <c r="F11" s="2"/>
      <c r="G11" s="11"/>
    </row>
    <row r="12" customHeight="1" spans="1:7">
      <c r="A12" s="2" t="s">
        <v>17</v>
      </c>
      <c r="B12" s="5" t="s">
        <v>13</v>
      </c>
      <c r="C12" s="2">
        <v>13</v>
      </c>
      <c r="D12" s="2">
        <v>49</v>
      </c>
      <c r="E12" s="2">
        <v>39</v>
      </c>
      <c r="F12" s="2">
        <v>101</v>
      </c>
    </row>
    <row r="13" ht="27.6" spans="1:7">
      <c r="A13" s="2"/>
      <c r="B13" s="2" t="s">
        <v>14</v>
      </c>
      <c r="C13" s="2"/>
      <c r="D13" s="2"/>
      <c r="E13" s="2"/>
      <c r="F13" s="2"/>
      <c r="G13" s="8">
        <f>_xlfn.PERCENTOF(F12,F16)</f>
        <v>0.343537414965986</v>
      </c>
    </row>
    <row r="14" customHeight="1" spans="1:7">
      <c r="A14" s="5"/>
      <c r="B14" s="5" t="s">
        <v>15</v>
      </c>
      <c r="C14" s="2">
        <v>33</v>
      </c>
      <c r="D14" s="2">
        <v>109</v>
      </c>
      <c r="E14" s="2">
        <v>51</v>
      </c>
      <c r="F14" s="2">
        <v>193</v>
      </c>
      <c r="G14" s="8">
        <f>_xlfn.PERCENTOF(F14,F16)</f>
        <v>0.656462585034014</v>
      </c>
    </row>
    <row r="15" ht="27.6" spans="1:7">
      <c r="A15" s="5"/>
      <c r="B15" s="2" t="s">
        <v>16</v>
      </c>
      <c r="C15" s="2"/>
      <c r="D15" s="2"/>
      <c r="E15" s="2"/>
      <c r="F15" s="2"/>
    </row>
    <row r="16" ht="15.15" spans="1:7">
      <c r="A16" s="9"/>
      <c r="B16" s="9" t="s">
        <v>7</v>
      </c>
      <c r="C16" s="10">
        <v>46</v>
      </c>
      <c r="D16" s="10">
        <v>158</v>
      </c>
      <c r="E16" s="10">
        <v>90</v>
      </c>
      <c r="F16" s="10">
        <v>294</v>
      </c>
    </row>
    <row r="17" customHeight="1" spans="1:7">
      <c r="A17" s="2"/>
      <c r="B17" s="5"/>
      <c r="C17" s="8">
        <f>_xlfn.PERCENTOF(C16,F16)</f>
        <v>0.156462585034014</v>
      </c>
      <c r="D17" s="8">
        <f>_xlfn.PERCENTOF(D16,F16)</f>
        <v>0.537414965986395</v>
      </c>
      <c r="E17" s="8">
        <f>_xlfn.PERCENTOF(E16,F16)</f>
        <v>0.306122448979592</v>
      </c>
      <c r="F17" s="2"/>
    </row>
    <row r="18" customHeight="1" spans="1:7">
      <c r="A18" s="2" t="s">
        <v>18</v>
      </c>
      <c r="B18" s="5" t="s">
        <v>13</v>
      </c>
      <c r="C18" s="2">
        <v>10</v>
      </c>
      <c r="D18" s="2">
        <v>46</v>
      </c>
      <c r="E18" s="2">
        <v>47</v>
      </c>
      <c r="F18" s="2">
        <v>103</v>
      </c>
    </row>
    <row r="19" ht="27.6" spans="1:7">
      <c r="A19" s="2"/>
      <c r="B19" s="2" t="s">
        <v>14</v>
      </c>
      <c r="C19" s="2"/>
      <c r="D19" s="2"/>
      <c r="E19" s="2"/>
      <c r="F19" s="2"/>
      <c r="G19" s="8">
        <f>_xlfn.PERCENTOF(F18,F22)</f>
        <v>0.176975945017182</v>
      </c>
    </row>
    <row r="20" customHeight="1" spans="1:7">
      <c r="A20" s="5"/>
      <c r="B20" s="5" t="s">
        <v>15</v>
      </c>
      <c r="C20" s="2">
        <v>114</v>
      </c>
      <c r="D20" s="2">
        <v>260</v>
      </c>
      <c r="E20" s="2">
        <v>105</v>
      </c>
      <c r="F20" s="2">
        <v>479</v>
      </c>
      <c r="G20" s="8">
        <f>_xlfn.PERCENTOF(F20,F22)</f>
        <v>0.823024054982818</v>
      </c>
    </row>
    <row r="21" ht="27.6" spans="1:7">
      <c r="A21" s="5"/>
      <c r="B21" s="2" t="s">
        <v>16</v>
      </c>
      <c r="C21" s="2"/>
      <c r="D21" s="2"/>
      <c r="E21" s="2"/>
      <c r="F21" s="2"/>
    </row>
    <row r="22" ht="15.15" spans="1:7">
      <c r="A22" s="9"/>
      <c r="B22" s="9" t="s">
        <v>7</v>
      </c>
      <c r="C22" s="10">
        <v>124</v>
      </c>
      <c r="D22" s="10">
        <v>306</v>
      </c>
      <c r="E22" s="10">
        <v>152</v>
      </c>
      <c r="F22" s="10">
        <v>582</v>
      </c>
    </row>
    <row r="23" customHeight="1" spans="1:7">
      <c r="A23" s="2"/>
      <c r="B23" s="5"/>
      <c r="C23" s="8">
        <f>_xlfn.PERCENTOF(C22,F22)</f>
        <v>0.213058419243986</v>
      </c>
      <c r="D23" s="8">
        <f>_xlfn.PERCENTOF(D22,F22)</f>
        <v>0.525773195876289</v>
      </c>
      <c r="E23" s="8">
        <f>_xlfn.PERCENTOF(E22,F22)</f>
        <v>0.261168384879725</v>
      </c>
      <c r="F23" s="2"/>
    </row>
    <row r="24" customHeight="1" spans="1:7">
      <c r="A24" s="2" t="s">
        <v>19</v>
      </c>
      <c r="B24" s="5" t="s">
        <v>13</v>
      </c>
      <c r="C24" s="2">
        <v>24</v>
      </c>
      <c r="D24" s="2">
        <v>96</v>
      </c>
      <c r="E24" s="2">
        <v>102</v>
      </c>
      <c r="F24" s="2">
        <v>222</v>
      </c>
    </row>
    <row r="25" ht="27.6" spans="1:7">
      <c r="A25" s="2"/>
      <c r="B25" s="2" t="s">
        <v>14</v>
      </c>
      <c r="C25" s="2"/>
      <c r="D25" s="2"/>
      <c r="E25" s="2"/>
      <c r="F25" s="2"/>
      <c r="G25" s="8">
        <f>_xlfn.PERCENTOF(F24,F28)</f>
        <v>0.258139534883721</v>
      </c>
    </row>
    <row r="26" customHeight="1" spans="1:7">
      <c r="A26" s="5"/>
      <c r="B26" s="5" t="s">
        <v>15</v>
      </c>
      <c r="C26" s="2">
        <v>178</v>
      </c>
      <c r="D26" s="2">
        <v>312</v>
      </c>
      <c r="E26" s="2">
        <v>148</v>
      </c>
      <c r="F26" s="2">
        <v>638</v>
      </c>
      <c r="G26" s="8">
        <f>_xlfn.PERCENTOF(F26,F28)</f>
        <v>0.741860465116279</v>
      </c>
    </row>
    <row r="27" ht="27.6" spans="1:7">
      <c r="A27" s="5"/>
      <c r="B27" s="2" t="s">
        <v>16</v>
      </c>
      <c r="C27" s="2"/>
      <c r="D27" s="2"/>
      <c r="E27" s="2"/>
      <c r="F27" s="2"/>
    </row>
    <row r="28" ht="15.15" spans="1:7">
      <c r="A28" s="12"/>
      <c r="B28" s="12" t="s">
        <v>7</v>
      </c>
      <c r="C28" s="13">
        <v>202</v>
      </c>
      <c r="D28" s="13">
        <v>408</v>
      </c>
      <c r="E28" s="13">
        <v>250</v>
      </c>
      <c r="F28" s="13">
        <v>860</v>
      </c>
    </row>
    <row r="29" ht="15.15" spans="1:7">
      <c r="C29" s="8">
        <f>_xlfn.PERCENTOF(C28,F28)</f>
        <v>0.234883720930233</v>
      </c>
      <c r="D29" s="8">
        <f>_xlfn.PERCENTOF(D28,F28)</f>
        <v>0.474418604651163</v>
      </c>
      <c r="E29" s="8">
        <f>_xlfn.PERCENTOF(E28,F28)</f>
        <v>0.290697674418605</v>
      </c>
    </row>
  </sheetData>
  <mergeCells count="42">
    <mergeCell ref="A1:A5"/>
    <mergeCell ref="A6:A7"/>
    <mergeCell ref="A8:A9"/>
    <mergeCell ref="A12:A13"/>
    <mergeCell ref="A14:A15"/>
    <mergeCell ref="A18:A19"/>
    <mergeCell ref="A20:A21"/>
    <mergeCell ref="A24:A25"/>
    <mergeCell ref="A26:A27"/>
    <mergeCell ref="C6:C7"/>
    <mergeCell ref="C8:C9"/>
    <mergeCell ref="C12:C13"/>
    <mergeCell ref="C14:C15"/>
    <mergeCell ref="C18:C19"/>
    <mergeCell ref="C20:C21"/>
    <mergeCell ref="C24:C25"/>
    <mergeCell ref="C26:C27"/>
    <mergeCell ref="D6:D7"/>
    <mergeCell ref="D8:D9"/>
    <mergeCell ref="D12:D13"/>
    <mergeCell ref="D14:D15"/>
    <mergeCell ref="D18:D19"/>
    <mergeCell ref="D20:D21"/>
    <mergeCell ref="D24:D25"/>
    <mergeCell ref="D26:D27"/>
    <mergeCell ref="E6:E7"/>
    <mergeCell ref="E8:E9"/>
    <mergeCell ref="E12:E13"/>
    <mergeCell ref="E14:E15"/>
    <mergeCell ref="E18:E19"/>
    <mergeCell ref="E20:E21"/>
    <mergeCell ref="E24:E25"/>
    <mergeCell ref="E26:E27"/>
    <mergeCell ref="F1:F5"/>
    <mergeCell ref="F6:F7"/>
    <mergeCell ref="F8:F9"/>
    <mergeCell ref="F12:F13"/>
    <mergeCell ref="F14:F15"/>
    <mergeCell ref="F18:F19"/>
    <mergeCell ref="F20:F21"/>
    <mergeCell ref="F24:F25"/>
    <mergeCell ref="F26:F2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G30" sqref="G30"/>
    </sheetView>
  </sheetViews>
  <sheetFormatPr defaultColWidth="8.88888888888889" defaultRowHeight="14.4" outlineLevelCol="5"/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8" spans="1:6">
      <c r="B8" s="2" t="s">
        <v>12</v>
      </c>
      <c r="D8" t="s">
        <v>0</v>
      </c>
      <c r="E8" t="s">
        <v>1</v>
      </c>
      <c r="F8" t="s">
        <v>2</v>
      </c>
    </row>
    <row r="9" spans="1:6">
      <c r="B9" s="2"/>
      <c r="C9" t="s">
        <v>13</v>
      </c>
      <c r="D9">
        <v>22</v>
      </c>
      <c r="E9">
        <v>83</v>
      </c>
      <c r="F9">
        <v>83</v>
      </c>
    </row>
    <row r="10" spans="1:6">
      <c r="B10" s="2"/>
      <c r="C10" t="s">
        <v>15</v>
      </c>
      <c r="D10">
        <v>90</v>
      </c>
      <c r="E10">
        <v>191</v>
      </c>
      <c r="F10">
        <v>81</v>
      </c>
    </row>
    <row r="17" spans="2:6">
      <c r="B17" s="2" t="s">
        <v>17</v>
      </c>
      <c r="D17" t="s">
        <v>0</v>
      </c>
      <c r="E17" t="s">
        <v>1</v>
      </c>
      <c r="F17" t="s">
        <v>2</v>
      </c>
    </row>
    <row r="18" spans="2:6">
      <c r="B18" s="2"/>
      <c r="C18" t="s">
        <v>13</v>
      </c>
      <c r="D18">
        <v>13</v>
      </c>
      <c r="E18">
        <v>49</v>
      </c>
      <c r="F18">
        <v>39</v>
      </c>
    </row>
    <row r="19" spans="2:6">
      <c r="B19" s="2"/>
      <c r="C19" t="s">
        <v>15</v>
      </c>
      <c r="D19">
        <v>33</v>
      </c>
      <c r="E19">
        <v>109</v>
      </c>
      <c r="F19">
        <v>51</v>
      </c>
    </row>
    <row r="23" spans="2:6">
      <c r="B23" s="2" t="s">
        <v>18</v>
      </c>
      <c r="D23" t="s">
        <v>0</v>
      </c>
      <c r="E23" t="s">
        <v>1</v>
      </c>
      <c r="F23" t="s">
        <v>2</v>
      </c>
    </row>
    <row r="24" spans="2:6">
      <c r="B24" s="2"/>
      <c r="C24" t="s">
        <v>13</v>
      </c>
      <c r="D24">
        <v>10</v>
      </c>
      <c r="E24">
        <v>46</v>
      </c>
      <c r="F24">
        <v>47</v>
      </c>
    </row>
    <row r="25" spans="2:6">
      <c r="B25" s="2"/>
      <c r="C25" t="s">
        <v>15</v>
      </c>
      <c r="D25">
        <v>114</v>
      </c>
      <c r="E25">
        <v>260</v>
      </c>
      <c r="F25">
        <v>105</v>
      </c>
    </row>
    <row r="28" spans="2:6">
      <c r="B28" s="2" t="s">
        <v>19</v>
      </c>
      <c r="D28" t="s">
        <v>0</v>
      </c>
      <c r="E28" t="s">
        <v>1</v>
      </c>
      <c r="F28" t="s">
        <v>2</v>
      </c>
    </row>
    <row r="29" spans="2:6">
      <c r="B29" s="2"/>
      <c r="C29" t="s">
        <v>13</v>
      </c>
      <c r="D29">
        <v>24</v>
      </c>
      <c r="E29">
        <v>96</v>
      </c>
      <c r="F29">
        <v>102</v>
      </c>
    </row>
    <row r="30" spans="2:6">
      <c r="B30" s="2"/>
      <c r="C30" t="s">
        <v>15</v>
      </c>
      <c r="D30">
        <v>178</v>
      </c>
      <c r="E30">
        <v>312</v>
      </c>
      <c r="F30">
        <v>148</v>
      </c>
    </row>
  </sheetData>
  <mergeCells count="4">
    <mergeCell ref="B8:B10"/>
    <mergeCell ref="B17:B19"/>
    <mergeCell ref="B23:B25"/>
    <mergeCell ref="B28:B3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第一阶段评价态度统计</vt:lpstr>
      <vt:lpstr>第二阶段评价态度统计</vt:lpstr>
      <vt:lpstr>第三阶段评价态度统计</vt:lpstr>
      <vt:lpstr>第四阶段评价态度统计</vt:lpstr>
      <vt:lpstr>数据汇总+饼图</vt:lpstr>
      <vt:lpstr>细类数据统计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pumo0210</dc:creator>
  <cp:lastModifiedBy>Algiz</cp:lastModifiedBy>
  <dcterms:created xsi:type="dcterms:W3CDTF">2025-04-01T13:17:00Z</dcterms:created>
  <dcterms:modified xsi:type="dcterms:W3CDTF">2026-04-30T15:07:03Z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EF3B1FFAE56E43F891B97123680A04A1_11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