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自己良性" sheetId="1" r:id="rId1"/>
    <sheet name="自己恶性" sheetId="2" r:id="rId2"/>
    <sheet name="邵逸夫良性" sheetId="3" r:id="rId3"/>
    <sheet name="邵逸夫恶性" sheetId="4" r:id="rId4"/>
    <sheet name="Sheet3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<sst xmlns="http://schemas.openxmlformats.org/spreadsheetml/2006/main" count="2219" uniqueCount="1176">
  <si>
    <t>姓名</t>
  </si>
  <si>
    <t>年龄</t>
  </si>
  <si>
    <t>住院号</t>
  </si>
  <si>
    <t>影像号</t>
  </si>
  <si>
    <t>病史时长</t>
  </si>
  <si>
    <t>绝经是1/否0</t>
  </si>
  <si>
    <t>MR诊断</t>
  </si>
  <si>
    <t>病理诊断</t>
  </si>
  <si>
    <t>左/右</t>
  </si>
  <si>
    <t>病灶长径</t>
  </si>
  <si>
    <t>形态（0规则，1不规则）</t>
  </si>
  <si>
    <t>囊实性（0囊性，1囊实性，2实性）</t>
  </si>
  <si>
    <t>含乳头/壁结节</t>
  </si>
  <si>
    <t>分隔厚度mm</t>
  </si>
  <si>
    <t>实性T1信号（0低，1等，2高）</t>
  </si>
  <si>
    <t>实性T2信号（0低，1等，2高）</t>
  </si>
  <si>
    <t>DWI（0等，1高）</t>
  </si>
  <si>
    <t>T1值</t>
  </si>
  <si>
    <t>T1动脉值</t>
  </si>
  <si>
    <t>动脉比值</t>
  </si>
  <si>
    <t>T1静脉值</t>
  </si>
  <si>
    <t>静脉比值</t>
  </si>
  <si>
    <t>淋巴结短径</t>
  </si>
  <si>
    <t>腹水</t>
  </si>
  <si>
    <t>CA199</t>
  </si>
  <si>
    <t>癌胚抗原（CEA）</t>
  </si>
  <si>
    <t>甲胎蛋白（APF）</t>
  </si>
  <si>
    <t>CA125</t>
  </si>
  <si>
    <t>HE4</t>
  </si>
  <si>
    <t>ROMA前</t>
  </si>
  <si>
    <t>ROMA后</t>
  </si>
  <si>
    <t>ROMA换算</t>
  </si>
  <si>
    <t>单/双侧</t>
  </si>
  <si>
    <t>分隔去0厚度</t>
  </si>
  <si>
    <t>joint</t>
  </si>
  <si>
    <t>徐娥娥</t>
  </si>
  <si>
    <t>MR25461</t>
  </si>
  <si>
    <t>宫体左后方囊性肿块（左侧附件来源，良性）</t>
  </si>
  <si>
    <t>（左侧）卵巢浆液性囊腺瘤。</t>
  </si>
  <si>
    <t>左</t>
  </si>
  <si>
    <t>蔡如方</t>
  </si>
  <si>
    <t>MR28552</t>
  </si>
  <si>
    <t>右侧附件区囊性灶，良性，囊腺瘤或囊肿可能</t>
  </si>
  <si>
    <t>（右侧）卵巢浆液性囊腺瘤。</t>
  </si>
  <si>
    <t>右</t>
  </si>
  <si>
    <t>曹大宝</t>
  </si>
  <si>
    <t>MR28531</t>
  </si>
  <si>
    <t>左侧附件区良性囊性灶（囊腺瘤首先考虑）</t>
  </si>
  <si>
    <t>（左侧）卵巢粘液性囊腺瘤。</t>
  </si>
  <si>
    <t>陈春风</t>
  </si>
  <si>
    <t>MR27689</t>
  </si>
  <si>
    <t>盆腔偏右侧囊性占位（右附件来源可能，考虑良性病变）。</t>
  </si>
  <si>
    <t>右侧卵巢混合性Brenner-粘液性肿瘤（大小7×5.5×0.5cm）。</t>
  </si>
  <si>
    <t>陈佳怡</t>
  </si>
  <si>
    <t>MR28645</t>
  </si>
  <si>
    <t>盆腹腔巨大肿块（考虑双侧卵巢来源，左侧囊腺癌或交界性可能，右侧囊腺瘤可能大）。</t>
  </si>
  <si>
    <t>陈利华</t>
  </si>
  <si>
    <t>MR33924</t>
  </si>
  <si>
    <t>子宫左前方囊性灶，良性，考虑囊腺瘤伴出血可能；</t>
  </si>
  <si>
    <t>陈石羽</t>
  </si>
  <si>
    <t>MR30034</t>
  </si>
  <si>
    <t>盆腔内多房囊性占位（考虑卵巢囊腺瘤，右侧卵巢来源可能大）。</t>
  </si>
  <si>
    <t>（右侧，2袋）卵巢粘液性囊腺瘤。</t>
  </si>
  <si>
    <t>陈淑欢</t>
  </si>
  <si>
    <t>MR32189</t>
  </si>
  <si>
    <t>.左侧卵巢周围0囊性灶（首先考虑左卵巢表面交界性浆液性乳头状瘤，请结合临床）</t>
  </si>
  <si>
    <t>（左侧卵巢旁）浆液性囊腺瘤。</t>
  </si>
  <si>
    <t>陈雪风</t>
  </si>
  <si>
    <t>MR26827</t>
  </si>
  <si>
    <t>左侧附件区囊性灶（卵巢来源，良性病变，囊腺瘤可能）</t>
  </si>
  <si>
    <t>（左侧）卵巢浆粘液性囊腺瘤。</t>
  </si>
  <si>
    <t>陈银娥</t>
  </si>
  <si>
    <t>MR34332</t>
  </si>
  <si>
    <t>左附件区0囊性包块，良性病变（考虑囊肿）。</t>
  </si>
  <si>
    <t>陈云</t>
  </si>
  <si>
    <t>MR34579</t>
  </si>
  <si>
    <t>子宫后方不规则囊性占位，良性考虑（左侧附件来源可能，囊腺瘤待排）。</t>
  </si>
  <si>
    <t>（左侧）卵巢浆液性囊腺瘤伴钙化。</t>
  </si>
  <si>
    <t>褚李琴</t>
  </si>
  <si>
    <t>MR29724</t>
  </si>
  <si>
    <t>右侧附件良性囊性病变，考虑右侧卵巢囊腺瘤可能</t>
  </si>
  <si>
    <t>（右侧）卵巢粘液性囊腺瘤。</t>
  </si>
  <si>
    <t>崔梦雨</t>
  </si>
  <si>
    <t>MR33771</t>
  </si>
  <si>
    <t>左侧卵巢囊性灶（良性，考虑囊肿可能）</t>
  </si>
  <si>
    <t>（左侧卵巢)浆液性囊腺瘤。</t>
  </si>
  <si>
    <t>邓秋红</t>
  </si>
  <si>
    <t>MR23534</t>
  </si>
  <si>
    <t>左侧附件良性囊性灶；</t>
  </si>
  <si>
    <t>（左侧卵巢冠）卵巢浆液性囊腺瘤。</t>
  </si>
  <si>
    <t>丁金娜</t>
  </si>
  <si>
    <t>MR29472</t>
  </si>
  <si>
    <t>右侧附件区囊性灶（考虑卵巢良性病变）</t>
  </si>
  <si>
    <t>董彦雯</t>
  </si>
  <si>
    <t>MR37443</t>
  </si>
  <si>
    <t>左卵巢良性囊性病变（首先考虑囊腺瘤，其它不除外）</t>
  </si>
  <si>
    <t>樊铭珊</t>
  </si>
  <si>
    <t>MR25284</t>
  </si>
  <si>
    <t>盆腔囊性占位（卵巢来源首先考虑，囊腺瘤，恶性，交界性？）</t>
  </si>
  <si>
    <t>（左侧）卵巢粘液性囊腺瘤，局部上皮增生。</t>
  </si>
  <si>
    <t>范德娟</t>
  </si>
  <si>
    <t>MR31172</t>
  </si>
  <si>
    <t>双侧附件区多房囊性占位（双侧卵巢囊腺瘤）</t>
  </si>
  <si>
    <t>双侧卵巢浆液性囊腺瘤。</t>
  </si>
  <si>
    <t>双</t>
  </si>
  <si>
    <t>费海丰</t>
  </si>
  <si>
    <t>MR27192</t>
  </si>
  <si>
    <t>子宫前方巨大囊性占位（考虑卵巢囊腺瘤可能性大），请结合临床其他检查</t>
  </si>
  <si>
    <t>（左侧）卵巢粘液性囊腺瘤，大小22.7×18.2×7.7cm。</t>
  </si>
  <si>
    <t>费双双</t>
  </si>
  <si>
    <t>MR29021</t>
  </si>
  <si>
    <t>右侧附件区良性囊性灶（考虑右卵巢囊腺瘤可能）</t>
  </si>
  <si>
    <t>费水花</t>
  </si>
  <si>
    <t>MR34010</t>
  </si>
  <si>
    <t>子宫右后方囊性占位（考虑右侧卵巢来源良性囊性病变）</t>
  </si>
  <si>
    <t>费银娥</t>
  </si>
  <si>
    <t>MR30134</t>
  </si>
  <si>
    <t>左侧附件区囊性灶（左侧附件来源，良性考虑）。</t>
  </si>
  <si>
    <t>冯梅</t>
  </si>
  <si>
    <t>MR27053</t>
  </si>
  <si>
    <t>左侧卵巢囊性灶，考虑良性病变，单纯囊肿或囊腺瘤可能</t>
  </si>
  <si>
    <t>冯雅利</t>
  </si>
  <si>
    <t>MR32883</t>
  </si>
  <si>
    <t>盆腹腔多房性混杂信号包块（考虑卵巢良性肿瘤，囊腺瘤伴囊性成熟性畸胎瘤？）</t>
  </si>
  <si>
    <t>（左侧）卵巢囊性成熟性畸胎瘤伴粘液性囊腺瘤。</t>
  </si>
  <si>
    <t>冯玉敏</t>
  </si>
  <si>
    <t>MR23276</t>
  </si>
  <si>
    <t>左侧附件区囊性灶（良性，囊腺瘤考虑）</t>
  </si>
  <si>
    <t>高龙女</t>
  </si>
  <si>
    <t>MR33044</t>
  </si>
  <si>
    <t>左侧附件囊性灶，良性，囊腺瘤首先考虑</t>
  </si>
  <si>
    <t>何凤君</t>
  </si>
  <si>
    <t>MR35351</t>
  </si>
  <si>
    <t>子宫后上方椭圆形囊性占位，良性病变考虑，右侧附件来源，囊腺瘤或囊肿可能。</t>
  </si>
  <si>
    <t>右侧卵巢浆液性囊腺瘤。</t>
  </si>
  <si>
    <t>胡广妹</t>
  </si>
  <si>
    <t>MR31218</t>
  </si>
  <si>
    <t>左侧附件区囊性灶，考虑良性病变。</t>
  </si>
  <si>
    <t>左附件区）浆液性囊腺瘤。</t>
  </si>
  <si>
    <t>胡美芬</t>
  </si>
  <si>
    <t>MR37070</t>
  </si>
  <si>
    <t>左侧附件区囊实性异常信号灶（考虑卵巢来源，卵巢交界性囊腺瘤可能）</t>
  </si>
  <si>
    <t>左侧卵巢浆粘液性囊腺瘤，局部上皮增生，合并宫内膜样囊肿。</t>
  </si>
  <si>
    <t>黄芳芳</t>
  </si>
  <si>
    <t>MR34976</t>
  </si>
  <si>
    <t>右侧附件区囊性占位（考虑右侧卵巢来源，良性病变，卵巢囊腺瘤可能）</t>
  </si>
  <si>
    <t>黄莉萍</t>
  </si>
  <si>
    <t>MR25254</t>
  </si>
  <si>
    <t>右侧附件区囊性占位（首先考虑右卵巢囊腺瘤，交界性待排）。</t>
  </si>
  <si>
    <t>（右侧）卵巢粘液性囊腺瘤（大小：5.5×3.5×1cm）。</t>
  </si>
  <si>
    <t>黄小丽</t>
  </si>
  <si>
    <t>MR34222</t>
  </si>
  <si>
    <t>子宫前上方多房性囊性肿块（考虑左卵巢囊腺瘤），其左后方0小结节，请结合临床或进一步检查；</t>
  </si>
  <si>
    <t>金娟芬</t>
  </si>
  <si>
    <t>MR15834</t>
  </si>
  <si>
    <t>子宫后方囊性包块，其旁输卵管轻度积水，考虑良性病变</t>
  </si>
  <si>
    <t>李阿娥</t>
  </si>
  <si>
    <t>MR32125</t>
  </si>
  <si>
    <t>右侧附件区囊性包块（右卵巢来源，良性病变）</t>
  </si>
  <si>
    <t>李丹</t>
  </si>
  <si>
    <t>MR36064</t>
  </si>
  <si>
    <t>右侧卵巢囊腺瘤</t>
  </si>
  <si>
    <t>（右侧）卵巢浆粘液性囊腺瘤。</t>
  </si>
  <si>
    <t>左侧卵巢囊腺瘤伴囊壁小结节（交界性待排）</t>
  </si>
  <si>
    <t>（左侧）卵巢浆粘液性囊腺瘤，局部上皮增生。</t>
  </si>
  <si>
    <t>李华</t>
  </si>
  <si>
    <t>MR37762</t>
  </si>
  <si>
    <t>右侧附件区良性囊性病变（考虑右卵巢粘液性囊腺瘤可能性大）</t>
  </si>
  <si>
    <t>李敏</t>
  </si>
  <si>
    <t>MR36849</t>
  </si>
  <si>
    <t>右侧附件区囊性包块（考虑良性病变，卵巢囊腺瘤可能大）</t>
  </si>
  <si>
    <t>李琴芳</t>
  </si>
  <si>
    <t>MR32340</t>
  </si>
  <si>
    <t>.双侧附件区多房囊性占位（双侧卵巢来源，良性病变可能大，卵巢囊腺瘤待排）</t>
  </si>
  <si>
    <t>李文欢</t>
  </si>
  <si>
    <t>MR28499</t>
  </si>
  <si>
    <t>右侧附件区囊性占位（考虑良性病变，右卵巢囊腺瘤可能大）。</t>
  </si>
  <si>
    <t>（右侧）卵巢浆粘液性囊腺瘤，囊壁伴钙化。</t>
  </si>
  <si>
    <t>李枝英</t>
  </si>
  <si>
    <t>MR26583</t>
  </si>
  <si>
    <t>左附件区不规则囊性包块，良性病变（考虑包裹性积液可能）</t>
  </si>
  <si>
    <t>左侧）符合卵巢浆液性囊腺瘤，部分上皮脱落。</t>
  </si>
  <si>
    <t>凌亚星</t>
  </si>
  <si>
    <t>MR27969</t>
  </si>
  <si>
    <t>左侧卵巢囊性包块，考虑良性病变，囊腺瘤可能大，请结合临床</t>
  </si>
  <si>
    <t>刘新娥</t>
  </si>
  <si>
    <t>MR26752</t>
  </si>
  <si>
    <t>盆腔内巨大囊性占位（考虑卵巢粘液性囊腺瘤）。</t>
  </si>
  <si>
    <t>卢新</t>
  </si>
  <si>
    <t>MR33923</t>
  </si>
  <si>
    <t>左侧附件区囊性灶（考虑左卵巢囊腺瘤可能，交界性？良性？建议进一步检查）</t>
  </si>
  <si>
    <t>（左侧卵巢）浆液性囊腺瘤。</t>
  </si>
  <si>
    <t>陆金芬</t>
  </si>
  <si>
    <t>MR24367</t>
  </si>
  <si>
    <t>左侧附件实性肿块，良性，Brenner瘤？纤维瘤？</t>
  </si>
  <si>
    <t>（左侧）卵巢Brenner瘤。</t>
  </si>
  <si>
    <t>陆金凤</t>
  </si>
  <si>
    <t>MR28918</t>
  </si>
  <si>
    <t>盆腹腔内及子宫右后方多房囊性占位（双侧附件来源，良性病变，考虑为双侧卵巢囊腺瘤）。</t>
  </si>
  <si>
    <t>罗崇凤</t>
  </si>
  <si>
    <t>MR25347</t>
  </si>
  <si>
    <t>左侧附件区多房囊性占位（考虑左卵巢来源，囊腺瘤可能大）。</t>
  </si>
  <si>
    <t>梅培君</t>
  </si>
  <si>
    <t>MR32519</t>
  </si>
  <si>
    <t>子宫后方囊实性占位（考虑卵巢来源良性病变）</t>
  </si>
  <si>
    <t>苗春明</t>
  </si>
  <si>
    <t>MR31344</t>
  </si>
  <si>
    <t>右侧附件区囊性肿块，考虑右卵巢良性病变（囊肿可能大）</t>
  </si>
  <si>
    <t>右侧）卵巢粘液性囊腺瘤，局部上皮增生。</t>
  </si>
  <si>
    <t>倪秀敏</t>
  </si>
  <si>
    <t>MR25729</t>
  </si>
  <si>
    <t>左卵巢囊腺瘤（良性首先考虑，交界性待排）</t>
  </si>
  <si>
    <t>潘静愉</t>
  </si>
  <si>
    <t>MR32927</t>
  </si>
  <si>
    <t>盆腹腔巨大多房囊性肿块（考虑左侧卵巢来源肿瘤，畸胎瘤？囊腺瘤？）</t>
  </si>
  <si>
    <t>（左侧）卵巢粘液性囊腺瘤，伴上皮增生。</t>
  </si>
  <si>
    <t>潘美琴</t>
  </si>
  <si>
    <t>MR33020</t>
  </si>
  <si>
    <t>子宫前方囊性占位，考虑囊腺瘤，黏液性？请结合临床其他检查。</t>
  </si>
  <si>
    <t>潘玉茹</t>
  </si>
  <si>
    <t>MR32207</t>
  </si>
  <si>
    <t>双侧附件区囊性占位，良性病变（考虑双侧卵巢囊腺瘤）。</t>
  </si>
  <si>
    <t>（右侧）卵巢浆液粘液性囊腺瘤。</t>
  </si>
  <si>
    <t>钱春娜</t>
  </si>
  <si>
    <t>MR23801</t>
  </si>
  <si>
    <t>右侧附件区囊性灶（考虑良性，请结合临床）。</t>
  </si>
  <si>
    <t>（右附件）浆液性囊腺瘤，另见输卵管及卵巢。</t>
  </si>
  <si>
    <t>钱金囡</t>
  </si>
  <si>
    <t>MR26296</t>
  </si>
  <si>
    <t>双侧附件区异常信号包块（考虑双侧卵巢来源，囊腺瘤可能大）。</t>
  </si>
  <si>
    <t>右侧卵巢浆液性囊腺瘤。左侧输卵管及卵巢，（系膜处）副中肾管囊肿。</t>
  </si>
  <si>
    <t>钱林珠</t>
  </si>
  <si>
    <t>MR30001</t>
  </si>
  <si>
    <t>右侧附件囊性灶，良性，输卵管卵巢囊肿可能</t>
  </si>
  <si>
    <t>冉方维</t>
  </si>
  <si>
    <t>MR29427</t>
  </si>
  <si>
    <t>左侧附件区囊性灶（左卵巢来源考虑，良性病变）</t>
  </si>
  <si>
    <t>任连珍</t>
  </si>
  <si>
    <t>MR29503</t>
  </si>
  <si>
    <t>右侧附件良性囊性灶（囊腺瘤可能性大）</t>
  </si>
  <si>
    <t>（右侧）输卵管、卵巢组织及浆液性囊腺瘤。</t>
  </si>
  <si>
    <t>邵慎芳</t>
  </si>
  <si>
    <t>MR36052</t>
  </si>
  <si>
    <t>右附件巨大囊性占位（考虑右卵巢囊腺瘤）</t>
  </si>
  <si>
    <t>（右侧）卵巢粘液性囊腺瘤。局部表面脂肪组织中见肾上腺皮质残余。</t>
  </si>
  <si>
    <t>正常</t>
  </si>
  <si>
    <t>沈芬芳</t>
  </si>
  <si>
    <t>MR23655</t>
  </si>
  <si>
    <t>盆腔巨大囊性占位（考虑右卵巢来源良性病变，卵巢囊肿可能大，卵巢囊腺瘤待排）</t>
  </si>
  <si>
    <t>沈洪飞</t>
  </si>
  <si>
    <t>MR26607</t>
  </si>
  <si>
    <t>左侧附件区囊性灶伴实性结节（交界性浆液性肿瘤可能）</t>
  </si>
  <si>
    <t>（左侧）卵巢浆液性囊腺瘤，局部上皮增生。</t>
  </si>
  <si>
    <t>沈慧锋</t>
  </si>
  <si>
    <t>MR34242</t>
  </si>
  <si>
    <t>子宫前方多房囊性灶，良性病变（囊腺瘤首先考虑，请结合临床及其他检查）；病灶左侧及右侧附件区异常信号（内异灶考虑）</t>
  </si>
  <si>
    <t>沈佳慧</t>
  </si>
  <si>
    <t>MR33377</t>
  </si>
  <si>
    <t>.左侧附件区囊性灶伴壁出血（良性病变，考虑囊腺瘤可能）</t>
  </si>
  <si>
    <t>沈金英</t>
  </si>
  <si>
    <t>MR32545</t>
  </si>
  <si>
    <t>左侧附件囊性灶（良性病变考虑）</t>
  </si>
  <si>
    <t>左侧卵巢浆液性囊腺瘤。</t>
  </si>
  <si>
    <t>沈新芬</t>
  </si>
  <si>
    <t>MR36694</t>
  </si>
  <si>
    <t>右侧附件0囊性包块（考虑良性病变，大者卵巢囊腺瘤待排）。</t>
  </si>
  <si>
    <t>沈祖美</t>
  </si>
  <si>
    <t>MR28789</t>
  </si>
  <si>
    <t>右侧卵巢多房囊性病变（首先考虑粘液性囊腺瘤，MT待排）</t>
  </si>
  <si>
    <t>（右侧）卵巢子宫内膜样囊腺纤维瘤，间质见钙化灶。</t>
  </si>
  <si>
    <t>施玲花</t>
  </si>
  <si>
    <t>MR33735</t>
  </si>
  <si>
    <t>盆腔两侧囊性占位（双侧附件来源，良性考虑，卵巢囊腺瘤可能大）</t>
  </si>
  <si>
    <t>（双侧）卵巢浆液性囊腺瘤。</t>
  </si>
  <si>
    <t>施思</t>
  </si>
  <si>
    <t>MR26982</t>
  </si>
  <si>
    <t>左附件区椭圆形包块，良性病变（考虑左侧卵巢囊腺瘤或囊肿）</t>
  </si>
  <si>
    <t>施小新</t>
  </si>
  <si>
    <t>MR37054</t>
  </si>
  <si>
    <t>盆腔囊性占位（考虑卵巢来源，良性，卵巢囊腺瘤或包裹性积液可能）</t>
  </si>
  <si>
    <t>施煜苗</t>
  </si>
  <si>
    <t>MR31304</t>
  </si>
  <si>
    <t>左侧附件区囊性灶（良性病变，囊腺瘤可能）</t>
  </si>
  <si>
    <t>史巧囡</t>
  </si>
  <si>
    <t>MR30889</t>
  </si>
  <si>
    <t>盆腔内巨大囊性肿块（考虑卵巢来源囊腺瘤）</t>
  </si>
  <si>
    <t>史卫丽</t>
  </si>
  <si>
    <t>MR25718</t>
  </si>
  <si>
    <t>右侧附件区囊性灶（卵巢来源考虑，囊腺瘤考虑）</t>
  </si>
  <si>
    <t>殳铭洁</t>
  </si>
  <si>
    <t>MR28173</t>
  </si>
  <si>
    <t>子宫右侧异常信号灶，考虑良性病变</t>
  </si>
  <si>
    <t>盆腔囊性包块（考虑右侧卵巢来源，卵巢囊腺瘤可能大）</t>
  </si>
  <si>
    <t>宋国华</t>
  </si>
  <si>
    <t>MR24217</t>
  </si>
  <si>
    <t>右侧附件区囊性灶（良性，囊肿可能）</t>
  </si>
  <si>
    <t>孙红敏</t>
  </si>
  <si>
    <t>MR30426</t>
  </si>
  <si>
    <t>左附件区囊性灶，考虑良性病变</t>
  </si>
  <si>
    <t>（左侧）卵巢旁浆液性囊腺瘤。</t>
  </si>
  <si>
    <t>孙琼璐</t>
  </si>
  <si>
    <t>MR25972</t>
  </si>
  <si>
    <t>左侧卵巢囊性灶（良性考虑）</t>
  </si>
  <si>
    <t>孙玥</t>
  </si>
  <si>
    <t>MR36050</t>
  </si>
  <si>
    <t>双侧附件区良性囊性灶</t>
  </si>
  <si>
    <t>（右附件囊肿）浆液性囊腺瘤。</t>
  </si>
  <si>
    <t>汤云霞</t>
  </si>
  <si>
    <t>MR37541</t>
  </si>
  <si>
    <t>子宫前上方囊性占位（考虑右卵巢囊腺瘤可能大）。</t>
  </si>
  <si>
    <t>（右侧）卵巢粘液性囊腺瘤，局部上皮增生。</t>
  </si>
  <si>
    <t>唐璇</t>
  </si>
  <si>
    <t>MR24440</t>
  </si>
  <si>
    <t>右侧附件区多囊占位灶（右侧卵巢囊腺瘤考虑）。</t>
  </si>
  <si>
    <t>陶维轩</t>
  </si>
  <si>
    <t>MR34082</t>
  </si>
  <si>
    <t>盆腹腔内巨大囊性肿块（考虑右侧卵巢来源良性囊腺瘤）</t>
  </si>
  <si>
    <t>（右侧囊肿1、2）卵巢粘液性囊腺瘤，局部上皮增生。</t>
  </si>
  <si>
    <t>王根娣</t>
  </si>
  <si>
    <t>左侧附件区良性囊性灶（考虑左卵巢囊腺瘤可能性大，其它囊性病变不除外）。</t>
  </si>
  <si>
    <t xml:space="preserve">右 </t>
  </si>
  <si>
    <t>王金娣</t>
  </si>
  <si>
    <t>MR25626</t>
  </si>
  <si>
    <t>双侧卵巢小囊性灶（右侧考虑良性，左侧良性可能性大）</t>
  </si>
  <si>
    <t>（左侧）卵巢粘液性囊腺瘤（直径1cm）。</t>
  </si>
  <si>
    <t>王美琴</t>
  </si>
  <si>
    <t>MR33399</t>
  </si>
  <si>
    <t>左侧附件区囊性占位（左侧卵巢囊腺瘤，局部交界性考虑）</t>
  </si>
  <si>
    <t>左侧输卵管卵巢囊肿及浆液性囊腺瘤，局部上皮增生。</t>
  </si>
  <si>
    <t>王晓梅</t>
  </si>
  <si>
    <t>MR23327</t>
  </si>
  <si>
    <t>左附件区占位（左侧卵巢来源，纤维瘤首先考虑）。</t>
  </si>
  <si>
    <t>（左侧）卵巢Brenner瘤，间质胶原化，局部钙化。</t>
  </si>
  <si>
    <t>王英哎</t>
  </si>
  <si>
    <t>MR23554</t>
  </si>
  <si>
    <t>盆腔右侧不规则囊性灶（考虑囊腺瘤可能性大，局部交界性待排）。</t>
  </si>
  <si>
    <t>左侧卵巢粘液性囊腺瘤(大小：19×14×8cm），局部上皮增生。</t>
  </si>
  <si>
    <t>吴水琴</t>
  </si>
  <si>
    <t>MR26184</t>
  </si>
  <si>
    <t>子宫前上方囊性占位，良性病变（考虑左侧卵巢来源，囊腺瘤或囊肿可能）</t>
  </si>
  <si>
    <t>谢小芬</t>
  </si>
  <si>
    <t>MR29471</t>
  </si>
  <si>
    <t>双侧附件区囊性灶（双侧卵巢来源，右侧多发，考虑良性病变）</t>
  </si>
  <si>
    <t>徐海琴</t>
  </si>
  <si>
    <t>MR29260</t>
  </si>
  <si>
    <t>左侧卵巢囊性灶伴小壁结节（考虑卵巢囊腺瘤可能大）</t>
  </si>
  <si>
    <t>（左卵巢冠）浆液性乳头状囊腺纤维瘤。</t>
  </si>
  <si>
    <t>徐俊</t>
  </si>
  <si>
    <t>MR29413</t>
  </si>
  <si>
    <t>盆腔内多房性囊性占位（考虑左侧卵巢来源囊腺瘤，黏液性可能？）</t>
  </si>
  <si>
    <t>（左侧）卵巢粘液性囊腺瘤，局部上皮增生伴钙化。</t>
  </si>
  <si>
    <t>徐丽雅</t>
  </si>
  <si>
    <t>MR26622</t>
  </si>
  <si>
    <t>右侧卵巢囊腺瘤。</t>
  </si>
  <si>
    <t>徐龙霞</t>
  </si>
  <si>
    <t>MR28620</t>
  </si>
  <si>
    <t>盆腔内多房不规则囊性包块（考虑双侧卵巢来源，囊腺瘤可能大）</t>
  </si>
  <si>
    <t>（左侧）卵巢浆液性囊腺纤维瘤（大小约5×5×2cm），另见一囊肿，伴钙化及少量含铁血黄素，未见明显内衬上皮（3×3×1cm）。</t>
  </si>
  <si>
    <t>徐岳群</t>
  </si>
  <si>
    <t>MR24407</t>
  </si>
  <si>
    <t>左侧附件区多房囊性占位（考虑良性病变，卵巢囊腺瘤待排）</t>
  </si>
  <si>
    <t>（左侧）卵巢粘液性囊腺瘤，局部伴钙化。</t>
  </si>
  <si>
    <t>徐中琴</t>
  </si>
  <si>
    <t>MR36649</t>
  </si>
  <si>
    <t>未见异常</t>
  </si>
  <si>
    <t>右卵巢浆液性囊腺瘤，皮质间质增生</t>
  </si>
  <si>
    <t>左侧附件区囊性灶（考虑良性病变，囊肿可能）。</t>
  </si>
  <si>
    <t>左卵巢浆液性囊腺瘤；</t>
  </si>
  <si>
    <t>薛佳雯</t>
  </si>
  <si>
    <t>MR34124</t>
  </si>
  <si>
    <t>子宫前方囊性占位，良性病变（考虑右侧卵巢囊腺瘤）</t>
  </si>
  <si>
    <t>（右侧）卵巢粘液性囊腺瘤，局部见钙化。</t>
  </si>
  <si>
    <t>阳金美</t>
  </si>
  <si>
    <t>MR37673</t>
  </si>
  <si>
    <t>左侧附件区不规则囊性占位（考虑左侧卵巢来源良性病变，卵巢囊腺瘤可能）</t>
  </si>
  <si>
    <t>左侧卵巢浆液性囊腺瘤，局部浆液性腺纤维瘤。</t>
  </si>
  <si>
    <t>未提示</t>
  </si>
  <si>
    <t>右侧卵巢浆液性腺纤维瘤。</t>
  </si>
  <si>
    <t>杨道琴</t>
  </si>
  <si>
    <t>MR25901</t>
  </si>
  <si>
    <t>右侧髂窝处囊性灶（考虑右附件良性病变，囊肿可能大）。</t>
  </si>
  <si>
    <t>（右卵巢冠）浆液性囊腺瘤。</t>
  </si>
  <si>
    <t>杨欣妤</t>
  </si>
  <si>
    <t>MR36923</t>
  </si>
  <si>
    <t>左侧附件区囊性灶（考虑左卵巢来源良性病变，囊腺瘤可能，囊肿待排）。</t>
  </si>
  <si>
    <t>姚引娣</t>
  </si>
  <si>
    <t>MR27276</t>
  </si>
  <si>
    <t>子宫前上方囊性灶，良性，考虑卵巢囊腺瘤可能</t>
  </si>
  <si>
    <t>左侧）卵巢粘液性囊腺瘤。</t>
  </si>
  <si>
    <t>叶璐璐</t>
  </si>
  <si>
    <t>MR33445</t>
  </si>
  <si>
    <t>盆腹腔多房囊性占位（左侧卵巢来源，卵巢囊腺瘤考虑）</t>
  </si>
  <si>
    <t>尤夏菁</t>
  </si>
  <si>
    <t>MR27010</t>
  </si>
  <si>
    <t>.右侧附件区良性囊性灶（右侧卵巢来源囊腺瘤考虑，单纯囊肿待排）</t>
  </si>
  <si>
    <t>余燕琴</t>
  </si>
  <si>
    <t>MR29328</t>
  </si>
  <si>
    <t>右附件区良性囊性灶</t>
  </si>
  <si>
    <t>（右侧卵巢旁）浆液性囊腺瘤。</t>
  </si>
  <si>
    <t>俞生妹</t>
  </si>
  <si>
    <t>MR35803</t>
  </si>
  <si>
    <t>右侧附件区囊性占位（考虑右侧卵巢来源良性病变，卵巢囊腺瘤可能）</t>
  </si>
  <si>
    <t>俞文美</t>
  </si>
  <si>
    <t>MR31979</t>
  </si>
  <si>
    <t>左侧附件区实性占位（考虑左侧卵巢来源，良性病变，卵巢纤维瘤可能大）。</t>
  </si>
  <si>
    <t>（右侧）卵巢Brenner瘤伴钙化。</t>
  </si>
  <si>
    <t>俞永珍</t>
  </si>
  <si>
    <t>MR25106</t>
  </si>
  <si>
    <t>右侧卵巢囊性灶伴内壁可疑强化结节（考虑内膜样囊肿可能大，内膜样Ca待排），请结合临床及其他检查</t>
  </si>
  <si>
    <t>（右侧）卵巢浆粘液性囊腺瘤（子宫内膜样囊肿来源），局部上皮增生。</t>
  </si>
  <si>
    <t>俞幼宁</t>
  </si>
  <si>
    <t>MR28556</t>
  </si>
  <si>
    <t>左侧附件区囊性灶伴壁结节，良性首先考虑，囊腺瘤可能</t>
  </si>
  <si>
    <t>张凤妹</t>
  </si>
  <si>
    <t>MR34302</t>
  </si>
  <si>
    <t>盆腔内巨大囊性灶（良性病变，包裹性积液首先考虑，卵巢来源囊腺瘤待排）</t>
  </si>
  <si>
    <t>张红芳</t>
  </si>
  <si>
    <t>MR28613</t>
  </si>
  <si>
    <t>双侧附件区多房囊性占位（考虑为双侧卵巢上皮来源肿瘤，良性可能大）。</t>
  </si>
  <si>
    <t>张坚慈</t>
  </si>
  <si>
    <t>MR36553</t>
  </si>
  <si>
    <t>右侧附件区囊性占位（来源于右侧卵巢，良性病变，卵巢囊腺瘤可能）</t>
  </si>
  <si>
    <t>张素云</t>
  </si>
  <si>
    <t>MR31167</t>
  </si>
  <si>
    <t>左侧附件区囊性灶，良性病变，囊腺瘤可能</t>
  </si>
  <si>
    <t>张新怡</t>
  </si>
  <si>
    <t>MR31006</t>
  </si>
  <si>
    <t>盆腔囊性灶（左侧附件来源，良性考虑，囊腺瘤可能）。</t>
  </si>
  <si>
    <t>（右侧）卵巢浆液性囊腺纤维瘤。</t>
  </si>
  <si>
    <t>张杏花</t>
  </si>
  <si>
    <t>MR29151</t>
  </si>
  <si>
    <t>腹盆腔巨大囊性占位（考虑卵巢囊腺瘤可能大）</t>
  </si>
  <si>
    <t>张学培</t>
  </si>
  <si>
    <t>MR26410</t>
  </si>
  <si>
    <t>双侧附件区囊性灶（良性，左侧囊腺瘤可能）</t>
  </si>
  <si>
    <t>张玉华</t>
  </si>
  <si>
    <t>MR30921</t>
  </si>
  <si>
    <t>左侧附件囊性灶（良性病变，左侧卵巢来源可能）</t>
  </si>
  <si>
    <t>张裕妹</t>
  </si>
  <si>
    <t>MR29002</t>
  </si>
  <si>
    <t>右附件区0囊性包块，良性病变（囊肿考虑）</t>
  </si>
  <si>
    <t>赵定群</t>
  </si>
  <si>
    <t>MR30503</t>
  </si>
  <si>
    <t>宫体右后方囊性占位（考虑来源于右侧附件、良性病变）。</t>
  </si>
  <si>
    <t>右侧）卵巢浆液性囊腺瘤。</t>
  </si>
  <si>
    <t>郑领娣</t>
  </si>
  <si>
    <t>MR28769</t>
  </si>
  <si>
    <t>子宫前方不规则囊性包块伴上方扭曲管状结构（附件来源可能大，考虑良性囊性病变，伴输卵管扩张）</t>
  </si>
  <si>
    <t>右侧卵巢浆液性囊腺瘤，部分囊壁出血、坏死及钙化，符合扭转后改变。</t>
  </si>
  <si>
    <t>周锋</t>
  </si>
  <si>
    <t>MR31252</t>
  </si>
  <si>
    <t>宫体前上方巨大多房囊性肿块（考虑左侧卵巢囊腺瘤）。</t>
  </si>
  <si>
    <t>周鹤</t>
  </si>
  <si>
    <t>MR37458</t>
  </si>
  <si>
    <t>右侧附件区囊性占位（考虑良性病变，卵巢囊腺瘤可能），请结合临床及其他检查</t>
  </si>
  <si>
    <t>周思佳</t>
  </si>
  <si>
    <t>MR34768</t>
  </si>
  <si>
    <t>右卵巢囊腺瘤，请结合临床</t>
  </si>
  <si>
    <t>周伟玉</t>
  </si>
  <si>
    <t>MR36346</t>
  </si>
  <si>
    <t>盆腹腔内巨大囊性灶伴出血（附件来源，良性可能性大，包裹性积液或囊腺瘤）。</t>
  </si>
  <si>
    <t>左侧卵巢粘液性囊腺瘤，局部囊壁伴陈旧性出血及胆固醇结晶。</t>
  </si>
  <si>
    <t>朱阿六</t>
  </si>
  <si>
    <t>MR37676</t>
  </si>
  <si>
    <t>左侧附件良性囊性病变（首先考虑囊腺瘤，囊肿待排）</t>
  </si>
  <si>
    <t>朱妍冰</t>
  </si>
  <si>
    <t>MR33407</t>
  </si>
  <si>
    <t>左侧卵巢囊性占位（考虑良性病变，卵巢囊腺瘤可能，卵巢囊肿待排）。</t>
  </si>
  <si>
    <t>朱祖花</t>
  </si>
  <si>
    <t>MR36980</t>
  </si>
  <si>
    <t>盆腔多房囊性占位（首先考虑左侧卵巢囊腺瘤，粘液性可能）</t>
  </si>
  <si>
    <t>1天</t>
  </si>
  <si>
    <t>郭梅</t>
  </si>
  <si>
    <t>MR38410</t>
  </si>
  <si>
    <t>一年</t>
  </si>
  <si>
    <t>右卵巢内囊性灶（考虑卵巢良性病变，囊腺瘤首先考虑）。</t>
  </si>
  <si>
    <t>（右侧）卵巢浆液性囊腺纤维瘤。
（右卵巢表面病损）卵巢浆液性囊腺纤维瘤。</t>
  </si>
  <si>
    <t>吴丹</t>
  </si>
  <si>
    <t>MR38567</t>
  </si>
  <si>
    <t>数年</t>
  </si>
  <si>
    <t>左侧附件良性囊性病变，来源于左侧卵巢冠或输卵管系膜可能，首先考虑囊肿，囊腺瘤待排</t>
  </si>
  <si>
    <t>（左侧）浆液性囊腺瘤。</t>
  </si>
  <si>
    <t>余自娥</t>
  </si>
  <si>
    <t>MR38613</t>
  </si>
  <si>
    <t>1月</t>
  </si>
  <si>
    <t>子宫左后方囊性灶（附件来源，良性，囊腺瘤或囊肿可能）。</t>
  </si>
  <si>
    <t>（左侧）卵巢良性囊性病变。</t>
  </si>
  <si>
    <t>白植梅</t>
  </si>
  <si>
    <t>MR38617</t>
  </si>
  <si>
    <t>3月</t>
  </si>
  <si>
    <t>双侧附件区囊性灶（右侧多发，良性病变，考虑双侧卵巢囊肿伴右侧输卵管积液可能）</t>
  </si>
  <si>
    <t>（右侧）卵巢浆液性囊腺瘤及皮质包涵囊肿，另见输卵管组织。</t>
  </si>
  <si>
    <t>曹洪洁</t>
  </si>
  <si>
    <t>MR38785</t>
  </si>
  <si>
    <t>子宫左后方多房囊性占位（左侧卵巢来源，良性，考虑粘液性囊腺瘤可能）</t>
  </si>
  <si>
    <t>（右侧）卵巢粘液性囊腺瘤，伴局部上皮增生。</t>
  </si>
  <si>
    <t>程荣兰</t>
  </si>
  <si>
    <t>MR38938</t>
  </si>
  <si>
    <t>右侧附件囊性病变（考虑右卵巢囊腺瘤）</t>
  </si>
  <si>
    <t>周雨桐</t>
  </si>
  <si>
    <t>MR39009</t>
  </si>
  <si>
    <t>3天</t>
  </si>
  <si>
    <t>右附件区0结节，良性考虑（右侧卵巢来源纤维瘤考虑）</t>
  </si>
  <si>
    <t>（右侧）卵巢浆液性乳头状囊腺纤维瘤。</t>
  </si>
  <si>
    <t>MR39033</t>
  </si>
  <si>
    <t>2月</t>
  </si>
  <si>
    <t>右侧附件区多房囊性灶（右侧卵巢来源，良性病变，卵巢囊腺瘤可能）</t>
  </si>
  <si>
    <t>吴宁</t>
  </si>
  <si>
    <t>MR39079</t>
  </si>
  <si>
    <t>右侧附件区囊性灶（考虑良性病变）。</t>
  </si>
  <si>
    <t>孙翊雪</t>
  </si>
  <si>
    <t>MR39108</t>
  </si>
  <si>
    <t>子宫上方囊性灶（左侧附件来源，考虑囊腺瘤）。</t>
  </si>
  <si>
    <t>（左侧）卵巢浆液性囊腺瘤及囊状卵泡。</t>
  </si>
  <si>
    <t>汤苏娟</t>
  </si>
  <si>
    <t>MR39216</t>
  </si>
  <si>
    <t>半月</t>
  </si>
  <si>
    <t>左侧附件区0囊性灶，良性病变，囊腺瘤可能</t>
  </si>
  <si>
    <t>（左侧）卵巢浆液性囊腺瘤，局部见钙化灶。</t>
  </si>
  <si>
    <t>姚根妹</t>
  </si>
  <si>
    <t>MR39386</t>
  </si>
  <si>
    <t>2年</t>
  </si>
  <si>
    <t>子宫右前方囊性灶（良性，附件来源可能，囊腺瘤首先考虑）</t>
  </si>
  <si>
    <t>（左侧卵巢冠）粘液性囊腺瘤，囊壁见钙化。</t>
  </si>
  <si>
    <t>沈阿群</t>
  </si>
  <si>
    <t>MR39638</t>
  </si>
  <si>
    <t>双侧附件良性囊性病变（右侧为著，囊腺瘤可能性大）</t>
  </si>
  <si>
    <t>刘丹</t>
  </si>
  <si>
    <t>MR34382</t>
  </si>
  <si>
    <t>3年</t>
  </si>
  <si>
    <t>盆腔右侧蜂窝状囊性灶（右侧附件来源可能，考虑良性病变，对比2023-11-17MR图像基本相仿）</t>
  </si>
  <si>
    <t>费树凤</t>
  </si>
  <si>
    <t>MR39820</t>
  </si>
  <si>
    <t>20天</t>
  </si>
  <si>
    <t>右侧卵巢小结节灶（考虑良性病变，Brenner瘤可能），请结合临床及其他检查。</t>
  </si>
  <si>
    <t>（右侧）输卵管慢性炎，浆膜层及肌层子宫内膜异位症，浆膜面局部多发囊性Walthard巢。</t>
  </si>
  <si>
    <t>朱根娣</t>
  </si>
  <si>
    <t>MR39823</t>
  </si>
  <si>
    <t>1月+</t>
  </si>
  <si>
    <t>左侧附件区囊性占位，考虑良性病变可能大。</t>
  </si>
  <si>
    <t>吴阿勤</t>
  </si>
  <si>
    <t>MR39880</t>
  </si>
  <si>
    <t>5年</t>
  </si>
  <si>
    <t>双侧附件良性小囊性灶</t>
  </si>
  <si>
    <t>黄慧英</t>
  </si>
  <si>
    <t>MR39961</t>
  </si>
  <si>
    <t>2年+</t>
  </si>
  <si>
    <t>左侧附件区囊性占位（考虑良性病变，左卵巢囊腺瘤可能），请结合临床及其他检查</t>
  </si>
  <si>
    <t>沈阿多</t>
  </si>
  <si>
    <t>MR39989</t>
  </si>
  <si>
    <t>盆腹腔多房囊性占位（考虑卵巢来源，粘液性囊腺瘤可能大）。</t>
  </si>
  <si>
    <t>杨筠</t>
  </si>
  <si>
    <t>MR40243</t>
  </si>
  <si>
    <t>6天</t>
  </si>
  <si>
    <t>盆腹腔巨大多房囊性占位（考虑卵巢来源，良性可能性大，粘液性囊腺瘤待排）</t>
  </si>
  <si>
    <t>何胜菊</t>
  </si>
  <si>
    <t>MR40392</t>
  </si>
  <si>
    <t>6年</t>
  </si>
  <si>
    <t>右侧附件区囊性占位（右侧卵巢来源，良性，卵巢囊腺瘤可能大）</t>
  </si>
  <si>
    <t>（右侧）卵巢粘液性囊腺瘤，伴上皮增生及钙化。</t>
  </si>
  <si>
    <t>MR40620</t>
  </si>
  <si>
    <t>盆腔内巨大多房囊性肿块（首先考虑右侧卵巢囊腺瘤，对比2022-07-07 MR图像病灶较前明显增大）</t>
  </si>
  <si>
    <t>吴惠珍</t>
  </si>
  <si>
    <t>MR41195</t>
  </si>
  <si>
    <t>半年</t>
  </si>
  <si>
    <t>双侧附件区多房囊性占位（考虑良性病变，卵巢囊腺瘤可能大）</t>
  </si>
  <si>
    <t>顾勤妹</t>
  </si>
  <si>
    <t>MR41497</t>
  </si>
  <si>
    <t>盆腔内囊性占位（良性病变，卵巢囊腺瘤可能大）</t>
  </si>
  <si>
    <t>右侧卵巢粘液性囊腺瘤。</t>
  </si>
  <si>
    <t>王秋凤</t>
  </si>
  <si>
    <t>MR41718</t>
  </si>
  <si>
    <t>子宫前方囊性包块（考虑良性病变）</t>
  </si>
  <si>
    <t>董娟娟</t>
  </si>
  <si>
    <t>MR41843</t>
  </si>
  <si>
    <t>双侧卵巢良性囊性病变。</t>
  </si>
  <si>
    <t>宋阿猫</t>
  </si>
  <si>
    <t>MR41888</t>
  </si>
  <si>
    <t>双侧附件区囊性灶（良性病变，请结合临床）</t>
  </si>
  <si>
    <t>王丽</t>
  </si>
  <si>
    <t>MR41949</t>
  </si>
  <si>
    <t>8年</t>
  </si>
  <si>
    <t>子宫左后方多房囊性占位（考虑卵巢囊腺瘤可能大），请结合临床及其他检查</t>
  </si>
  <si>
    <t>林淑淑</t>
  </si>
  <si>
    <t>MR42081</t>
  </si>
  <si>
    <t>子宫左上方巨大囊性占位（考虑左侧卵巢来源，良性病变，囊腺瘤可能大）</t>
  </si>
  <si>
    <t>吴玉妹</t>
  </si>
  <si>
    <t>MR42451</t>
  </si>
  <si>
    <t>右侧附件区囊性灶（良性病变，右侧卵巢来源可能）</t>
  </si>
  <si>
    <t>徐红鹰</t>
  </si>
  <si>
    <t>MR42505</t>
  </si>
  <si>
    <t>两侧附件囊性灶（右侧为著，考虑良性，请结合临床）</t>
  </si>
  <si>
    <t>（左侧）卵巢浆液性囊腺瘤，局部导管上皮增生，间质见钙化灶。</t>
  </si>
  <si>
    <t>（右侧）卵巢浆液性囊腺瘤，局部导管上皮增生，间质见钙化灶。</t>
  </si>
  <si>
    <t>叶秀花</t>
  </si>
  <si>
    <t>MR42803</t>
  </si>
  <si>
    <t>左侧附件区囊性灶，考虑良性病变</t>
  </si>
  <si>
    <t>臧自琴</t>
  </si>
  <si>
    <t>MR42941</t>
  </si>
  <si>
    <t>左附件区良性囊性病变（囊腺瘤可能）</t>
  </si>
  <si>
    <t>（左侧）卵巢病变符合粘液性囊腺瘤。</t>
  </si>
  <si>
    <t>戴银妹</t>
  </si>
  <si>
    <t>MR43153</t>
  </si>
  <si>
    <t>右侧附件区囊性灶（考虑良性病变，卵巢囊腺瘤待排）</t>
  </si>
  <si>
    <t>王雪</t>
  </si>
  <si>
    <t>MR43505</t>
  </si>
  <si>
    <t>7天</t>
  </si>
  <si>
    <t>右卵巢囊性占位（考虑良性病变，卵巢囊腺瘤可能）。</t>
  </si>
  <si>
    <t>徐晶</t>
  </si>
  <si>
    <t>MR43526</t>
  </si>
  <si>
    <t>左侧髂窝囊性占位（附件来源良性囊性病变可能，输卵管卵巢囊肿首先考虑，卵巢囊腺瘤待排）</t>
  </si>
  <si>
    <t>（左侧1）卵巢浆液性囊腺瘤。</t>
  </si>
  <si>
    <t>王秀华</t>
  </si>
  <si>
    <t>MR43720</t>
  </si>
  <si>
    <t>子宫后上方偏右侧囊性灶（考虑右附件来源良性病变，首先考虑卵巢囊肿）</t>
  </si>
  <si>
    <t>马玉慧</t>
  </si>
  <si>
    <t>MR43721</t>
  </si>
  <si>
    <t>1周</t>
  </si>
  <si>
    <t>盆腔右侧囊性占位（右侧附件来源，良性病变，考虑卵巢囊腺瘤可能）</t>
  </si>
  <si>
    <t>刘桂珍</t>
  </si>
  <si>
    <t>MR43763</t>
  </si>
  <si>
    <t>右附件区囊性包块，良性病变（右侧卵巢囊肿可能大，副中肾管囊肿待排，请结合临床）</t>
  </si>
  <si>
    <t>右输卵管系膜浆液性囊腺瘤，局部上皮增生。</t>
  </si>
  <si>
    <t>王世琴</t>
  </si>
  <si>
    <t>MR43985</t>
  </si>
  <si>
    <t>盆腔右侧囊性灶（考虑右侧附件来源，囊腺瘤可能）</t>
  </si>
  <si>
    <t>张惠芳</t>
  </si>
  <si>
    <t>MR44098</t>
  </si>
  <si>
    <t>右侧附件区囊性灶（局部分隔稍增厚，考虑右侧卵巢囊腺瘤可能大，请结合临床）</t>
  </si>
  <si>
    <t>莫递芬</t>
  </si>
  <si>
    <t>MR33415</t>
  </si>
  <si>
    <t>右卵巢囊性灶，囊腺瘤首先考虑，请结合临床。</t>
  </si>
  <si>
    <t>周月红</t>
  </si>
  <si>
    <t>MR44200</t>
  </si>
  <si>
    <t>宫体右前方无回声暗区伴内乳头状突起（考虑囊腺瘤可能，卵巢来源？）</t>
  </si>
  <si>
    <t>（左侧）卵巢浆液性囊腺纤维瘤，局部上皮增生。</t>
  </si>
  <si>
    <t>（右侧）卵巢浆液粘液性囊腺纤维瘤，局部上皮增生。</t>
  </si>
  <si>
    <t>姚建琴</t>
  </si>
  <si>
    <t>MR44220</t>
  </si>
  <si>
    <t>右侧附件区囊性灶（考虑良性病变，卵巢囊腺瘤可能）</t>
  </si>
  <si>
    <t>张先梅</t>
  </si>
  <si>
    <t>MR44225</t>
  </si>
  <si>
    <t>右卵巢多房囊性病变（考虑良性可能）</t>
  </si>
  <si>
    <t>实性T1信号（0低，11，2高）</t>
  </si>
  <si>
    <t>实性T2信号（0低，11，2高）</t>
  </si>
  <si>
    <t>DWI（0，1高）</t>
  </si>
  <si>
    <t>陈爱兰</t>
  </si>
  <si>
    <t>MR28233</t>
  </si>
  <si>
    <t>盆腔内巨大囊实性肿块（考虑卵巢囊腺癌，来源左侧可能大），请结合临床</t>
  </si>
  <si>
    <t>（左侧）卵巢透明细胞癌，囊实性，大小14.7×9.3×1.8cm。癌组织未侵破包膜。</t>
  </si>
  <si>
    <t>董美娥</t>
  </si>
  <si>
    <t>MR36762</t>
  </si>
  <si>
    <t>双侧附件区囊实性及实性占位（考虑双侧卵巢MT可能大，建议胃肠镜检查除外肿瘤胃肠道来源可能）；</t>
  </si>
  <si>
    <t>左侧输卵管及卵巢高级别浆液性癌,肿瘤最大径：1.2cm</t>
  </si>
  <si>
    <t>葛爱娟</t>
  </si>
  <si>
    <t>MR23799</t>
  </si>
  <si>
    <t>右侧附件区囊实性肿块（考虑右侧卵巢MT）；左侧卵巢内小结节状、斑点状异常信号（考虑良性病变可能大，内异灶？</t>
  </si>
  <si>
    <t>双侧卵巢低级别浆液性癌，见散在砂砾体。肿瘤大小：左侧3.5cm×3.5cm×3cm，右侧5cm×4cm×4cm</t>
  </si>
  <si>
    <t>葛文艳</t>
  </si>
  <si>
    <t>MR35411</t>
  </si>
  <si>
    <t>右侧附件区长条状实性占位（右侧附件来源，恶性病变，考虑输卵管MT可能大，侵犯右侧卵巢）</t>
  </si>
  <si>
    <t>右侧输卵管高级别浆液性癌，肿瘤累及全部管腔，大小13×4.5×4cm，浸润管壁浅肌层，伞端闭锁，伞端粘膜局部见癌累及。</t>
  </si>
  <si>
    <t>古艳</t>
  </si>
  <si>
    <t>MR27747</t>
  </si>
  <si>
    <t>左侧附件囊实性占位，考虑左卵巢来源MT；骶前散在结节，转移灶待排</t>
  </si>
  <si>
    <t>（左侧）卵巢透明细胞癌，囊实性，大小14.3×9.5×8cm。</t>
  </si>
  <si>
    <t>李金琴</t>
  </si>
  <si>
    <t>MR23484</t>
  </si>
  <si>
    <t>子宫左上方囊实性占位（恶性，卵巢囊腺癌？）</t>
  </si>
  <si>
    <t>左侧输卵管高级别浆液性癌，瘤体粘连成团，总体积5.5×4×4cm，同侧卵巢未见癌累及。</t>
  </si>
  <si>
    <t>刘翠娥</t>
  </si>
  <si>
    <t>MR23463</t>
  </si>
  <si>
    <t>左侧附件区巨大囊实性占位（考虑左侧卵巢颗粒细胞瘤）</t>
  </si>
  <si>
    <t>左侧卵巢透明细胞癌，大小14×14×10cm，癌组织未侵破包膜。</t>
  </si>
  <si>
    <t>毛丽琴</t>
  </si>
  <si>
    <t>MR27783</t>
  </si>
  <si>
    <t>左侧附件区囊实性占位（左侧卵巢来源，卵巢颗粒细胞瘤或MT可能）</t>
  </si>
  <si>
    <t>（左侧）卵巢腺癌，考虑粘液性癌。最大径约5cm。</t>
  </si>
  <si>
    <t>闵丽群</t>
  </si>
  <si>
    <t>MR26015</t>
  </si>
  <si>
    <t>双侧附件区囊实性占位（考虑双侧卵巢浆液性交界性肿瘤可能，请结合临床及其他检查）</t>
  </si>
  <si>
    <t>双侧卵巢高级别浆液性癌，累及卵巢表面。右卵巢多灶，大小3×2×1.8cm及0.8cm，左侧大小2×2×2cm。</t>
  </si>
  <si>
    <t>木王梅</t>
  </si>
  <si>
    <t>MR26939</t>
  </si>
  <si>
    <t>盆腹腔巨大囊实性占位（考虑卵巢交界性或浆液性癌）</t>
  </si>
  <si>
    <t>左侧）卵巢高级别浆液性癌，伴有坏死，肿瘤大小约5cm×2.8cm×2.2cm，癌累及卵巢表面及输卵管表面，未见脉管内癌栓。
（右侧）输卵管及卵巢高级别浆液性癌，卵巢肿瘤大小3.5cm×2.3cm×1.2cm，累及卵巢表面；输卵管肿瘤位于管腔内，伞端未见肿瘤。未见脉管内癌栓。</t>
  </si>
  <si>
    <t>倪惠芳</t>
  </si>
  <si>
    <t>MR28629</t>
  </si>
  <si>
    <t>盆腔内子宫右上方不规则多房囊实性占位（考虑右侧卵巢囊腺癌可能大）</t>
  </si>
  <si>
    <t>双侧卵巢高级别浆液性癌，肿瘤大小分别为（左侧）4cm×2cm×1.5cm和（右侧）10cm×8.5cm×5.5cm，癌组织未侵破包膜。</t>
  </si>
  <si>
    <t>沈月秋</t>
  </si>
  <si>
    <t>MR30100</t>
  </si>
  <si>
    <t>右侧附件区以实性为主肿块，考虑卵巢来源MT可能大，建议进一步检查</t>
  </si>
  <si>
    <t>右侧）卵巢高级别浆液性癌，肿瘤大小：9cm×7cm×5cm</t>
  </si>
  <si>
    <t>田春香</t>
  </si>
  <si>
    <t>MR32164</t>
  </si>
  <si>
    <t>盆腔左侧囊实性肿块（考虑左侧卵巢恶性肿瘤，高级别浆液性Ca可能，伴盆腔内种植？）</t>
  </si>
  <si>
    <t>左侧卵巢透明细胞癌肿瘤大小：9.5cm×8cm×7cm</t>
  </si>
  <si>
    <t>童成琼</t>
  </si>
  <si>
    <t>MR28059</t>
  </si>
  <si>
    <t>双侧卵巢癌伴腹盆腔多发种植转移</t>
  </si>
  <si>
    <t>.双侧卵巢高级别浆液性癌肿瘤大小：左侧4cm×3cm×3cm，右侧7cm×4cm×2cm 双侧输卵管：见癌累及</t>
  </si>
  <si>
    <t>吴梅娜</t>
  </si>
  <si>
    <t>MR27663</t>
  </si>
  <si>
    <t>盆腔内不规则囊实性占位，与周围结构分界不清，考虑卵巢癌；</t>
  </si>
  <si>
    <t>左侧卵巢及输卵管高级别浆液性癌，17.5cm×10cm×7.5cm。</t>
  </si>
  <si>
    <t>夏兴兰</t>
  </si>
  <si>
    <t>MR23992</t>
  </si>
  <si>
    <t>左侧附件肿块（恶性，浆液性癌或透明细胞癌可能）</t>
  </si>
  <si>
    <t>双侧卵巢及左侧输卵管伞端高级别浆液性癌，左侧卵巢肿物11×8×5cm、右侧卵巢肿物3×1.5×1cm。</t>
  </si>
  <si>
    <t>肖顺琴</t>
  </si>
  <si>
    <t>MR26933</t>
  </si>
  <si>
    <t>双侧附件区囊实性占位（双侧卵巢来源，MT首先考虑），请结合临床及其他检查</t>
  </si>
  <si>
    <t>双侧卵巢及卵巢表面高级别浆液性癌（囊实性，左侧大小8×5×4cm，送检右卵巢已破，大小8×7cm）。</t>
  </si>
  <si>
    <t>薛强</t>
  </si>
  <si>
    <t>MR28394</t>
  </si>
  <si>
    <t>左侧附件区混杂信号肿块（考虑卵巢MT，建议进一步检查）</t>
  </si>
  <si>
    <t>（左侧）卵巢透明细胞癌</t>
  </si>
  <si>
    <t>张丽丽</t>
  </si>
  <si>
    <t>MR29468</t>
  </si>
  <si>
    <t>右侧附件区占位（考虑MT，输卵管或卵巢来源）</t>
  </si>
  <si>
    <t>右侧）输卵管及卵巢高级别浆液性癌；</t>
  </si>
  <si>
    <t>周玉英</t>
  </si>
  <si>
    <t>MR34286</t>
  </si>
  <si>
    <t>右侧附件区混杂信号肿块，考虑右侧卵巢MT；</t>
  </si>
  <si>
    <t>（右侧）卵巢高级别浆液性癌</t>
  </si>
  <si>
    <t>朱敏</t>
  </si>
  <si>
    <t>MR36684</t>
  </si>
  <si>
    <t>双侧附件区占位，考虑卵巢癌伴大网膜、盆腔及髂血管旁淋巴结转移</t>
  </si>
  <si>
    <t>双侧卵巢高级别浆液性癌 肿瘤大小：左侧5cm×4cm×3cm，右侧4.5cm×4.5cm×3cm</t>
  </si>
  <si>
    <t>黄林文</t>
  </si>
  <si>
    <t>MR18186</t>
  </si>
  <si>
    <t>左侧附件区囊实性占位（MT考虑）</t>
  </si>
  <si>
    <t>（左侧）卵巢腺癌，考虑宫内膜样癌。</t>
  </si>
  <si>
    <t>孙阿毛</t>
  </si>
  <si>
    <t>MR26837</t>
  </si>
  <si>
    <t>左侧附件区囊实性占位，恶性考虑，交界性性待排（考虑左卵巢来源，囊腺癌可能大)。</t>
  </si>
  <si>
    <t>（左侧）卵巢高级别浆液性癌。</t>
  </si>
  <si>
    <t>钱玲珠</t>
  </si>
  <si>
    <t>MR30011</t>
  </si>
  <si>
    <t>子宫右前方肿块（考虑恶性肿瘤可能大，建议进一步检查）；</t>
  </si>
  <si>
    <t>右侧）卵巢透明细胞癌，伴坏死，肿瘤大小：9.5×9×5cm</t>
  </si>
  <si>
    <t>王海霞</t>
  </si>
  <si>
    <t>MR17095</t>
  </si>
  <si>
    <t>1年</t>
  </si>
  <si>
    <t>左侧附件区囊实性占位，考虑MT</t>
  </si>
  <si>
    <t>（左侧）卵巢透明细胞癌，囊实性，大小约7.5×4.8×3.8cm。 </t>
  </si>
  <si>
    <t>陈孝平</t>
  </si>
  <si>
    <t>MR15799</t>
  </si>
  <si>
    <t>子宫前上方巨大囊性占位伴壁结节（附件考虑交界性或恶性囊腺瘤可能）</t>
  </si>
  <si>
    <t>（右侧）卵巢透明细胞癌</t>
  </si>
  <si>
    <t>潘亚萍</t>
  </si>
  <si>
    <t>MR15587</t>
  </si>
  <si>
    <t>左侧附件区囊性占位（考虑左卵巢畸胎瘤可能，囊腺瘤不除外），请结合临床其他检查</t>
  </si>
  <si>
    <t>（左侧）卵巢透明细胞癌（大小约1×1×0.5cm），局限于囊肿内，囊壁未见癌组织侵犯。</t>
  </si>
  <si>
    <t>周秀兰</t>
  </si>
  <si>
    <t>MR13453</t>
  </si>
  <si>
    <t>左侧附件区囊实性占位（交界性囊腺瘤考虑，请结合临床）</t>
  </si>
  <si>
    <t>（左侧）卵巢透明细胞癌，囊性。 </t>
  </si>
  <si>
    <t>王学敏</t>
  </si>
  <si>
    <t>MR12609</t>
  </si>
  <si>
    <t>左侧附件区囊实性占位（来源于左侧卵巢，MT可能大）</t>
  </si>
  <si>
    <t>左侧卵巢透明细胞癌（大小约6×5×2.5cm）及高级别腺癌（大小约2.5×1.5×0.6cm），来源于子宫内膜样囊肿。 </t>
  </si>
  <si>
    <t>王丽芳</t>
  </si>
  <si>
    <t>MR16398</t>
  </si>
  <si>
    <t>5年+</t>
  </si>
  <si>
    <t>左侧附件区不规则囊实性肿块（来源于左侧卵巢，考虑MT可能大，卵巢内膜样癌待排）</t>
  </si>
  <si>
    <t>左侧）卵巢高分化子宫内膜样癌伴鳞状分化，（左卵巢动静脉残端）未累及。 </t>
  </si>
  <si>
    <t>叶培英</t>
  </si>
  <si>
    <t>MR13805</t>
  </si>
  <si>
    <t>左侧附件区不规则实性为主占位，伴盆腔少量积液（考虑左卵巢MT可能大）</t>
  </si>
  <si>
    <t>（左侧）卵巢高级别浆液性癌，局部子宫内膜样癌，伴有坏死，肿瘤大小约5×2.8×2.2cm，肿瘤累及卵巢表面及输卵管伞端，未见脉管内癌栓。 </t>
  </si>
  <si>
    <t>钱美丽</t>
  </si>
  <si>
    <t>MR9891</t>
  </si>
  <si>
    <t>10天</t>
  </si>
  <si>
    <t>左侧附件区囊实性异常信号包块（考虑卵巢来源，内膜样囊肿可能，恶性待排）</t>
  </si>
  <si>
    <t>（左侧）卵巢交界性子宫内膜样肿瘤。 </t>
  </si>
  <si>
    <t>黄彩华</t>
  </si>
  <si>
    <t>MR8442</t>
  </si>
  <si>
    <t>子宫前方囊实性占位（考虑来源于卵巢囊腺瘤，交界性可能）</t>
  </si>
  <si>
    <t>（左侧）卵巢腺癌。 </t>
  </si>
  <si>
    <t>曹娟女</t>
  </si>
  <si>
    <t>MR6947</t>
  </si>
  <si>
    <t>5天</t>
  </si>
  <si>
    <t>右侧附件区囊实性占位（考虑右卵巢MT可能）</t>
  </si>
  <si>
    <t>(左侧)卵巢透明细胞癌</t>
  </si>
  <si>
    <t>丁方英</t>
  </si>
  <si>
    <t>MR7384</t>
  </si>
  <si>
    <t>右侧附件区混杂信号占位伴出血（考虑右卵巢来源），请结合临床其他检查</t>
  </si>
  <si>
    <t>(右侧)卵巢透明细胞癌</t>
  </si>
  <si>
    <t>戴云妹</t>
  </si>
  <si>
    <t>MR8242</t>
  </si>
  <si>
    <t>左卵巢囊实性占位（考虑交界性囊腺瘤可能，恶性？请结合临床及其他检查）</t>
  </si>
  <si>
    <t>（左侧）输卵管及卵巢高级别浆液性癌，脉管内见癌栓。 </t>
  </si>
  <si>
    <t>耿可惠</t>
  </si>
  <si>
    <t>MR37777</t>
  </si>
  <si>
    <t>双侧附件区囊性占位伴多发壁结节（考虑双侧输卵管MT可能大），请结合临床及其他检查；</t>
  </si>
  <si>
    <t>双侧卵巢高级别浆液性癌</t>
  </si>
  <si>
    <t>5月</t>
  </si>
  <si>
    <t>钱建花</t>
  </si>
  <si>
    <t>MR42056</t>
  </si>
  <si>
    <t>10月</t>
  </si>
  <si>
    <t>盆腹腔巨大不规则囊实性占位（双侧卵巢来源，考虑MT）；</t>
  </si>
  <si>
    <t>左附件：卵巢高级别浆液性癌，大小12.7cm×9cm×4.5cm，输卵管未见病变，未见脉管内癌栓；</t>
  </si>
  <si>
    <t>右附件：输卵管伞端及卵巢高级别浆液性癌，大小7.2cm×5.5cm×2.8cm，未见脉管内癌栓；</t>
  </si>
  <si>
    <t>潘水勤</t>
  </si>
  <si>
    <t>MR39796</t>
  </si>
  <si>
    <t>1年+</t>
  </si>
  <si>
    <t>左侧附件区肿块及子宫膀胱间隙偏左侧、左侧髂窝结节灶（考虑左卵巢Ca，累及左侧盆壁可能）</t>
  </si>
  <si>
    <t>右侧输卵管伞端及卵巢高级别浆液性癌，伞端肿瘤约1mm，卵巢肿瘤约5mm，累及双侧输卵管表面及右侧卵巢表面。左侧卵巢：未见癌。子宫浆膜肌层、子宫阔韧带腹膜、膀胱反折腹膜及直肠反折腹膜均高级别浆液性癌累及，最大者在直肠反折腹膜处大小4.2×4×2.3cm。右侧腹膜、乙状结肠表面、直肠表面、降结肠表面、腹壁、右结肠旁沟、左侧直肠窝、小肠系膜表面、降结肠系膜、膈肌表面、大网膜：均见高级别浆液性癌累及。</t>
  </si>
  <si>
    <t>钱香英</t>
  </si>
  <si>
    <t>MR39222</t>
  </si>
  <si>
    <t>子宫两侧及后方占位(双侧附件来源，恶性考虑，转移性或高级别浆液性癌可能，请结合临床）</t>
  </si>
  <si>
    <t>双侧卵巢高级别浆液性癌
肿瘤大小：左侧12cm×7cm×2cm， 右侧3cm×1.8cm×1.5cm
左侧：实性区域：50%，囊性区域：50% ；右侧：实性
卵巢表面：受累
淋巴管/血管受累：未查见</t>
  </si>
  <si>
    <t>王应囡</t>
  </si>
  <si>
    <t>MR38805</t>
  </si>
  <si>
    <t>盆腔巨大不规则囊实性肿块，腹盆腔内大量积液，腹膜增厚，腹膜及腹盆腔内多发结节（考虑卵巢MT，累及子宫及周围；腹盆腔广泛转移，建议PET-CT检查）</t>
  </si>
  <si>
    <t>双侧附件区高级别浆液性癌，肿瘤粘连成团，结构不清。肿瘤大小：左侧8×7×2cm 右侧7×5×5cm实性区域：100%良性或交界性肿瘤区域：未查见淋巴管/血管受累：累及子宫浆膜：高级别浆液性癌累及</t>
  </si>
  <si>
    <t>吴小敏</t>
  </si>
  <si>
    <t>MR39645</t>
  </si>
  <si>
    <t>宫体左后方囊实性占位（考虑左侧卵巢来源，交界性或恶性可能）</t>
  </si>
  <si>
    <t>左侧卵巢高级别浆液性癌肿瘤分级：低分化实性区域：30%；囊性区域：70%</t>
  </si>
  <si>
    <t>杨克荟</t>
  </si>
  <si>
    <t>MR40116</t>
  </si>
  <si>
    <t>右下腹占位，伴腹盆腔积液、大网膜明显增厚（考虑右侧卵巢来源，恶性病变可能大，腹盆腔内种植转移待排），建议进一步检查除外其他；</t>
  </si>
  <si>
    <t>1.左侧卵巢Krukenberg瘤（转移性腺癌及印戒细胞癌），大小2.5cm×2cm×1.5cm，脉管内见癌栓。
2.左侧输卵管浆膜面见转移性腺癌及印戒细胞癌。
3.右侧卵巢Krukenberg瘤（转移性腺癌及印戒细胞癌），瘤体破碎，总体积10cm×8cm×3cm。脉管内见癌栓。
4.右侧输卵管伞端脉管内见癌栓。
5.盆腔肿物及大网膜：见转移性腺癌及印戒细胞癌。</t>
  </si>
  <si>
    <t>右下腹占位，伴腹盆腔积液、大网膜明显增厚（考虑右侧卵巢来源，恶性病变可能大，腹盆腔内种植转移待排），建议进一步检查除外其他；2.右侧髂腰肌旁及双侧髂血管旁淋巴结肿大；</t>
  </si>
  <si>
    <t>田维霞</t>
  </si>
  <si>
    <t>MR38317</t>
  </si>
  <si>
    <t>8天</t>
  </si>
  <si>
    <t>1.盆腔两侧囊实性占位，盆腔少量积液（双侧卵巢来源，性质待定，考虑恶性可能性大，请结合临床及其他检查）</t>
  </si>
  <si>
    <t>（左侧）卵巢Krukenberg瘤（转移性腺癌及印戒细胞癌）。（右侧）卵巢Krukenberg瘤（转移性腺癌及印戒细胞癌）。（双侧）输卵管组织，（左侧）伞端粘膜与同侧卵巢肿瘤粘连。（左侧盆腔）纤维组织见少量转移性腺癌。（右侧盆腔）纤维组织见少量转移性腺癌。</t>
  </si>
  <si>
    <t>黄丽平</t>
  </si>
  <si>
    <t>MR40599</t>
  </si>
  <si>
    <t>盆腔内不规则肿块（考虑双侧卵巢恶性病变，卵巢Ca可能大，肿块后壁部分包绕直肠前方，建议进一步检查）；2.腹盆腔大量积液，伴大网膜增厚、散在小结节灶（考虑肿瘤腹腔内种植转移可能，请结合临床）；</t>
  </si>
  <si>
    <t>高浆</t>
  </si>
  <si>
    <t>王根琴</t>
  </si>
  <si>
    <t>MR41534</t>
  </si>
  <si>
    <t>盆腔两侧扭曲管样囊实性占位（输卵管来源，恶性，双侧输卵管癌首先考虑），右侧病灶与宫底部关系密切；</t>
  </si>
  <si>
    <t>（右侧）输卵管高级别浆液性癌，肿瘤最大径约3.5cm，累犯肌层，浆膜及伞端粘膜未见肿瘤累及，未见脉管内癌栓。子宫内膜粘膜内高级别浆液性癌（结合免疫组化，符合输卵管癌蔓延至子宫宫腔），合并子宫内膜不典型增生。</t>
  </si>
  <si>
    <t>右侧</t>
  </si>
  <si>
    <t>汪春香</t>
  </si>
  <si>
    <t>MR41977</t>
  </si>
  <si>
    <t>盆腔左侧不规则囊实性占位（左侧附件来源，MT考虑）</t>
  </si>
  <si>
    <t>左侧输卵管及卵巢高级别浆液性癌，肿瘤总大小约7×6.5×3.8cm。右侧卵巢实质内见小灶高级别浆液性癌，局部脉管内癌栓。</t>
  </si>
  <si>
    <t>高岚</t>
  </si>
  <si>
    <t>MR42101</t>
  </si>
  <si>
    <t>1月-</t>
  </si>
  <si>
    <t>盆腹腔巨大多房囊性占位（卵巢来源，考虑卵巢粘液性囊腺瘤，局部交界性待排）。</t>
  </si>
  <si>
    <t>（左侧）卵巢交界性粘液性肿瘤，局灶伴上皮内癌。（左侧）输卵管未见肿瘤累及。</t>
  </si>
  <si>
    <t>闵玉婷</t>
  </si>
  <si>
    <t>MR34922</t>
  </si>
  <si>
    <t>盆腔右侧混杂信号占位，首先考虑右侧卵巢甲状腺肿，性索间质类肿瘤待排，请结合临床</t>
  </si>
  <si>
    <t>（右侧）卵巢交界性粘液性肿瘤，局部伴上皮内癌，肿瘤呈多房囊性及微囊性，大小8.5cm×6cm×4.5cm。</t>
  </si>
  <si>
    <t>汪娟微</t>
  </si>
  <si>
    <t>MR42344</t>
  </si>
  <si>
    <t>盆腔左侧实质性占位（考虑左侧附件MT可能）</t>
  </si>
  <si>
    <t>左侧</t>
  </si>
  <si>
    <t>余世英</t>
  </si>
  <si>
    <t>MR33548</t>
  </si>
  <si>
    <t>1.盆腔内不规则囊实性占位（考虑恶性病变可能，请结合临床及其他检查）</t>
  </si>
  <si>
    <t>透明细胞癌</t>
  </si>
  <si>
    <t>朱金凤</t>
  </si>
  <si>
    <t>MR44034</t>
  </si>
  <si>
    <t>盆腔右上方不规则肿块（考虑卵巢来源可能大，符合高级别浆液性癌MR表现），请结合临床及其他检查</t>
  </si>
  <si>
    <t>腹腔肿块转移性/浸润性低分化癌</t>
  </si>
  <si>
    <t>张国英</t>
  </si>
  <si>
    <t>左侧卵巢来源囊腺瘤？请结合临床。</t>
  </si>
  <si>
    <t>卵巢囊肿</t>
  </si>
  <si>
    <t>茅桂英</t>
  </si>
  <si>
    <t xml:space="preserve">    盆腔较大囊性病灶，右侧卵巢来源囊腺瘤首先考虑。</t>
  </si>
  <si>
    <t>粘液性囊腺瘤</t>
  </si>
  <si>
    <t>盛翠宵</t>
  </si>
  <si>
    <t>左侧附件区占位，浆液性囊腺瘤首先考虑</t>
  </si>
  <si>
    <t>卵巢粘液性囊腺瘤，</t>
  </si>
  <si>
    <t>陶永秀</t>
  </si>
  <si>
    <t>3年余</t>
  </si>
  <si>
    <t>左侧附件区良性囊性灶，浆液性囊腺瘤或囊肿可能，</t>
  </si>
  <si>
    <t>浆液性囊腺瘤</t>
  </si>
  <si>
    <t>杨赛</t>
  </si>
  <si>
    <t>右侧附件区囊性占位，良性倾向，囊腺瘤合并巧克力囊肿？成熟畸胎瘤？请进一步检查。</t>
  </si>
  <si>
    <t>（左卵巢）粘液性囊腺瘤
（右卵巢）粘液性囊腺瘤</t>
  </si>
  <si>
    <t>梁秋艳</t>
  </si>
  <si>
    <t xml:space="preserve">    左侧卵巢巧克力囊肿考虑。</t>
  </si>
  <si>
    <t>卵巢粘液性囊腺瘤</t>
  </si>
  <si>
    <t>魏长虹</t>
  </si>
  <si>
    <t>左侧附件区良性囊性灶。</t>
  </si>
  <si>
    <t>卵巢浆液性囊腺瘤</t>
  </si>
  <si>
    <t>朱明利</t>
  </si>
  <si>
    <t>右侧附件区囊性灶，巧克力囊肿？囊肿伴出血？</t>
  </si>
  <si>
    <t>（右侧卵巢囊肿）黏液性囊腺瘤，</t>
  </si>
  <si>
    <t>蒋孝红</t>
  </si>
  <si>
    <t>2年3个月</t>
  </si>
  <si>
    <t xml:space="preserve"> 左侧附件良性囊性灶。</t>
  </si>
  <si>
    <t>方纯枝</t>
  </si>
  <si>
    <t>左卵巢单纯性囊肿</t>
  </si>
  <si>
    <t xml:space="preserve">黏液性囊腺瘤
</t>
  </si>
  <si>
    <t>夏金彩</t>
  </si>
  <si>
    <t xml:space="preserve">右侧附件区良性囊肿，右侧较大。
</t>
  </si>
  <si>
    <t>卵巢单纯性囊肿</t>
  </si>
  <si>
    <t>戴凤菊</t>
  </si>
  <si>
    <t>20+年</t>
  </si>
  <si>
    <t xml:space="preserve">    右侧附件区占位，考虑卵巢囊肿或其它来源良性囊性灶</t>
  </si>
  <si>
    <t>卵巢包涵囊肿</t>
  </si>
  <si>
    <t>王先翠</t>
  </si>
  <si>
    <t>左侧附件区囊性灶，倾向良性，请结合临床。</t>
  </si>
  <si>
    <t>戎玉英</t>
  </si>
  <si>
    <t>盆腔内巨大囊性占位，考虑附件来源囊腺瘤</t>
  </si>
  <si>
    <t>是</t>
  </si>
  <si>
    <t>朱英华</t>
  </si>
  <si>
    <t>腹盆腔右侧巨大囊性占位，右侧附件来源考虑，囊腺瘤可能性大。</t>
  </si>
  <si>
    <t>倾向浆液性腺纤维瘤</t>
  </si>
  <si>
    <t>陈花花</t>
  </si>
  <si>
    <t>盆腔多发囊团及管团影，部分似互相连通，输卵管积水可能大，另鉴别附件来源囊腺瘤，</t>
  </si>
  <si>
    <t>浆液性囊腺瘤左</t>
  </si>
  <si>
    <t>浆液性囊腺瘤右</t>
  </si>
  <si>
    <t>李添瑜</t>
  </si>
  <si>
    <t>盆腔内囊团影，左侧附件来源良性囊性灶考虑，伴少许出血可能，巧克力囊肿？请结合其它检查。</t>
  </si>
  <si>
    <t>黏液性囊腺瘤</t>
  </si>
  <si>
    <t>杨俊泽</t>
  </si>
  <si>
    <t>盆腔囊性病灶，考虑囊腺瘤；</t>
  </si>
  <si>
    <t>王文梅</t>
  </si>
  <si>
    <t>10年</t>
  </si>
  <si>
    <t xml:space="preserve">    盆腔左侧壁偏良性囊性灶，倾向附件源性。</t>
  </si>
  <si>
    <t>黄圣红</t>
  </si>
  <si>
    <t>卵巢粘液性囊腺瘤伴局部上皮增生</t>
  </si>
  <si>
    <t>程佳亿</t>
  </si>
  <si>
    <t xml:space="preserve">    盆腔囊性灶，左卵巢来源囊腺瘤考虑。</t>
  </si>
  <si>
    <t>钟佳怡</t>
  </si>
  <si>
    <t>盆腔内多发囊性灶，附件来源首先考虑，囊腺瘤可能</t>
  </si>
  <si>
    <t>卵巢黏液性囊腺瘤</t>
  </si>
  <si>
    <t>朱靓</t>
  </si>
  <si>
    <t>盆腔偏右较大囊团伴一处壁结节，紧邻左卵巢，卵巢甲状腺肿？囊性腺纤维瘤？待定。</t>
  </si>
  <si>
    <t xml:space="preserve">浆液性囊腺纤维瘤
</t>
  </si>
  <si>
    <t>蒋锦爱</t>
  </si>
  <si>
    <t>30+</t>
  </si>
  <si>
    <t xml:space="preserve">    右侧附件区来源，囊腺瘤考虑。</t>
  </si>
  <si>
    <t>蔡爱芬</t>
  </si>
  <si>
    <t>盆腔巨大囊性肿块，考虑右侧卵巢来源，黏液性囊腺瘤可能性大</t>
  </si>
  <si>
    <t>卵巢浆液性囊性腺纤维瘤，</t>
  </si>
  <si>
    <t>王绿花</t>
  </si>
  <si>
    <t>20+</t>
  </si>
  <si>
    <t>右卵巢囊团考虑囊腺瘤或囊肿。</t>
  </si>
  <si>
    <t>浆液性腺纤维瘤</t>
  </si>
  <si>
    <t>李瑾</t>
  </si>
  <si>
    <t>右卵巢分房囊团考虑囊腺瘤。</t>
  </si>
  <si>
    <t xml:space="preserve">粘液性囊腺瘤
</t>
  </si>
  <si>
    <t>葛天芹</t>
  </si>
  <si>
    <t>60+</t>
  </si>
  <si>
    <t xml:space="preserve"> 盆腔巨大囊性为主良性占位，卵巢来源可能性大，囊腺瘤？请结合其它检查。</t>
  </si>
  <si>
    <t>董真真</t>
  </si>
  <si>
    <t>左侧附件区巨大囊性肿块，卵巢囊腺瘤（粘液性）首先考虑。</t>
  </si>
  <si>
    <t>郭秋英</t>
  </si>
  <si>
    <t>左附件囊肿或囊腺瘤。</t>
  </si>
  <si>
    <t>黄冬艳</t>
  </si>
  <si>
    <t xml:space="preserve">盆腔占位，总体富含粘液，良性或低度恶性考虑，侵袭性血管粘液瘤？纤维血管瘤？请结合临床。
</t>
  </si>
  <si>
    <t>左侧卵巢生发上皮包涵囊肿，伴不典型增生，</t>
  </si>
  <si>
    <t>苏佳敏</t>
  </si>
  <si>
    <t xml:space="preserve">    盆腔良性囊性占位，右附件来源浆液性囊腺瘤可能。</t>
  </si>
  <si>
    <t>戴月莲</t>
  </si>
  <si>
    <t>腹盆腔巨大囊性灶，卵巢粘液性囊腺瘤首先考虑。</t>
  </si>
  <si>
    <t>黏液性囊腺瘤，伴部分上皮增生
浸润累犯</t>
  </si>
  <si>
    <t>夏雨绮</t>
  </si>
  <si>
    <t xml:space="preserve">腹盆腔较大囊性肿瘤，左侧卵巢来源囊腺瘤首先考虑。
</t>
  </si>
  <si>
    <t>（左卵巢）粘液性囊腺瘤，</t>
  </si>
  <si>
    <t>余志青</t>
  </si>
  <si>
    <t xml:space="preserve">右侧附件区良性囊团，囊肿或囊腺瘤（局部可疑附壁小结节）？请随访。
</t>
  </si>
  <si>
    <t xml:space="preserve">局灶交界性浆液性肿瘤
</t>
  </si>
  <si>
    <t>张合</t>
  </si>
  <si>
    <t xml:space="preserve">子宫前方占位，囊腺瘤考虑（交界性），左侧附件来源可能大。 </t>
  </si>
  <si>
    <t>（左）卵巢浆黏液性囊腺瘤，</t>
  </si>
  <si>
    <t>王慕云</t>
  </si>
  <si>
    <t>左附件区巨大囊灶，囊腺瘤首先考虑</t>
  </si>
  <si>
    <t>汪志莲</t>
  </si>
  <si>
    <t>左卵巢两个较大囊团：囊肿或囊腺瘤考虑</t>
  </si>
  <si>
    <t>囊肿</t>
  </si>
  <si>
    <t>潘月香</t>
  </si>
  <si>
    <t>盆腔内巨大囊性占位，卵巢来源浆液性囊腺瘤可能</t>
  </si>
  <si>
    <t>王兴林</t>
  </si>
  <si>
    <t>盆腔囊性占位，卵巢来源囊腺瘤可能大。</t>
  </si>
  <si>
    <t xml:space="preserve">卵巢粘液性囊腺纤维瘤，局部上皮增生活跃
</t>
  </si>
  <si>
    <t>杨羽希</t>
  </si>
  <si>
    <t xml:space="preserve">子宫左侧囊性灶，倾向卵巢来源可能大，建议超声随诊。
</t>
  </si>
  <si>
    <t>曹静</t>
  </si>
  <si>
    <t>7年</t>
  </si>
  <si>
    <t xml:space="preserve">左侧附件良性囊性灶，考虑（粘液性）囊腺瘤可能性大。
</t>
  </si>
  <si>
    <t>戴凤琴</t>
  </si>
  <si>
    <t xml:space="preserve">左侧卵巢多房囊性灶合并出血，巧克力囊肿考虑，囊腺瘤待排。
</t>
  </si>
  <si>
    <t>陈凤芽</t>
  </si>
  <si>
    <t>盆腔较大囊实性病灶，两侧卵巢来源囊腺瘤首先考虑。</t>
  </si>
  <si>
    <t>黏液性囊腺瘤
肿瘤</t>
  </si>
  <si>
    <t>周美玲</t>
  </si>
  <si>
    <t xml:space="preserve">左侧附件区多房囊团，囊腺瘤？
</t>
  </si>
  <si>
    <t>双卵巢囊腺瘤考虑。</t>
  </si>
  <si>
    <t>浆液性囊腺纤维瘤</t>
  </si>
  <si>
    <t>杨万琴</t>
  </si>
  <si>
    <t>右侧附件区囊性灶，卵巢来源考虑，倾向良性，囊腺瘤？请结合临床。</t>
  </si>
  <si>
    <t>陆菊英</t>
  </si>
  <si>
    <t xml:space="preserve">双侧卵巢多发囊性灶，较大一枚位于左侧，不除外局部输卵管积水，囊腺瘤依据不足，请结合病史及相关检查。
</t>
  </si>
  <si>
    <t xml:space="preserve">浆液性囊腺瘤
</t>
  </si>
  <si>
    <t>虞爱娟</t>
  </si>
  <si>
    <t>下腹至盆腔巨大多房囊团影，考虑卵巢来源，囊腺瘤？</t>
  </si>
  <si>
    <t>卵巢黏液性囊腺瘤伴局灶上皮增生（19*16cm）</t>
  </si>
  <si>
    <t>（左侧附件）卵巢粘液性囊腺瘤，</t>
  </si>
  <si>
    <t>双侧卵巢浆液性囊性腺纤维瘤，左侧卵巢纤维瘤</t>
  </si>
  <si>
    <t>（右侧附件）浆液性腺纤维瘤</t>
  </si>
  <si>
    <t>盆腔巨大囊性为主良性占位，卵巢来源可能性大，囊腺瘤？请结合其它检查。</t>
  </si>
  <si>
    <t xml:space="preserve">（右卵巢）粘液性囊腺瘤
</t>
  </si>
  <si>
    <t>余良菊</t>
  </si>
  <si>
    <t>双侧卵巢囊肿术后改变，盆腔左侧囊性灶，囊腺瘤？</t>
  </si>
  <si>
    <t>（左侧附件）浆液性囊性瘤</t>
  </si>
  <si>
    <t>胡潇潇</t>
  </si>
  <si>
    <t xml:space="preserve">下腹盆腔巨大良性囊性灶，卵巢囊肿？淋巴管囊肿？ </t>
  </si>
  <si>
    <t>余若雯</t>
  </si>
  <si>
    <t>否</t>
  </si>
  <si>
    <t xml:space="preserve">    腹盆腔巨大占位，左侧卵巢来源考虑，卵巢甲状腺肿？囊腺瘤？</t>
  </si>
  <si>
    <t>卵巢甲状腺肿，局灶乳头状增生</t>
  </si>
  <si>
    <t>类圆形</t>
  </si>
  <si>
    <t>囊性</t>
  </si>
  <si>
    <t>有</t>
  </si>
  <si>
    <t>低</t>
  </si>
  <si>
    <t>无</t>
  </si>
  <si>
    <t>王凤妹</t>
  </si>
  <si>
    <t>右侧附件区囊团灶，巧克力囊肿？囊腺瘤？请结合临床其他检查。</t>
  </si>
  <si>
    <t>成熟性囊性畸胎瘤</t>
  </si>
  <si>
    <t>卵圆形</t>
  </si>
  <si>
    <t>实性</t>
  </si>
  <si>
    <t>高</t>
  </si>
  <si>
    <t>杨玉</t>
  </si>
  <si>
    <t xml:space="preserve">    左附件区囊性灶，畸胎瘤首先考虑。</t>
  </si>
  <si>
    <t>分叶状</t>
  </si>
  <si>
    <t>李梦云</t>
  </si>
  <si>
    <t>2年2个月</t>
  </si>
  <si>
    <t xml:space="preserve">左侧附件囊实性占位，囊腺瘤可能；
   </t>
  </si>
  <si>
    <t xml:space="preserve">（左侧）单胚层畸胎瘤，符合皮样囊肿
</t>
  </si>
  <si>
    <t>囊实性</t>
  </si>
  <si>
    <t>稍高</t>
  </si>
  <si>
    <t>外院做正常</t>
  </si>
  <si>
    <t>无具体记录</t>
  </si>
  <si>
    <t xml:space="preserve"> 右侧附件占位，良性考虑，畸胎瘤可能</t>
  </si>
  <si>
    <t>（右侧）成熟性囊性畸胎瘤</t>
  </si>
  <si>
    <t>圆形</t>
  </si>
  <si>
    <t>严水珍</t>
  </si>
  <si>
    <t>左侧附件区囊性灶，囊肿？近端输卵管积水？</t>
  </si>
  <si>
    <t>（左侧）卵巢甲状腺肿</t>
  </si>
  <si>
    <t>等</t>
  </si>
  <si>
    <t>孙浩晨</t>
  </si>
  <si>
    <t xml:space="preserve"> 右卵巢成熟囊性畸胎瘤考虑。</t>
  </si>
  <si>
    <t>少量</t>
  </si>
  <si>
    <t>郑献平</t>
  </si>
  <si>
    <t>左侧卵巢来源囊肿首先考虑。</t>
  </si>
  <si>
    <t xml:space="preserve">成熟性囊性畸胎瘤
</t>
  </si>
  <si>
    <t>后</t>
  </si>
  <si>
    <t>等（壁及分隔）</t>
  </si>
  <si>
    <t>杨桂梅</t>
  </si>
  <si>
    <t xml:space="preserve">    左侧附件区畸胎瘤</t>
  </si>
  <si>
    <t>卵巢成熟型囊性畸胎瘤</t>
  </si>
  <si>
    <t>陈娟</t>
  </si>
  <si>
    <t xml:space="preserve">    左侧附件区混杂信号含脂肪成分占位，考虑畸胎瘤。</t>
  </si>
  <si>
    <t>混杂</t>
  </si>
  <si>
    <t>高/低</t>
  </si>
  <si>
    <t>周鑫</t>
  </si>
  <si>
    <t xml:space="preserve">    右侧附件区囊实性团块影，畸胎瘤首先考虑。</t>
  </si>
  <si>
    <t>张红萍</t>
  </si>
  <si>
    <t xml:space="preserve">    盆腔囊实性肿块，含脂肪成分，考虑左卵巢来源畸胎瘤。</t>
  </si>
  <si>
    <t>类椭圆形</t>
  </si>
  <si>
    <t>翁金艳</t>
  </si>
  <si>
    <t>右侧盆腔囊实性占位伴脂肪信号，考虑右侧附件来源畸胎瘤可能，</t>
  </si>
  <si>
    <t>4.6最厚处</t>
  </si>
  <si>
    <t>刘孝英</t>
  </si>
  <si>
    <t>右侧附件区占位，畸胎瘤首先考虑</t>
  </si>
  <si>
    <t>冯艳</t>
  </si>
  <si>
    <t xml:space="preserve">右侧附件区团块状异常信号影，成熟畸胎瘤考虑。
</t>
  </si>
  <si>
    <t>王陈乐</t>
  </si>
  <si>
    <t xml:space="preserve">    盆腔占位，考虑右侧卵巢来源畸胎瘤。</t>
  </si>
  <si>
    <t>胡月</t>
  </si>
  <si>
    <t xml:space="preserve">    双侧附件区多发结节及肿块，畸胎瘤考虑。</t>
  </si>
  <si>
    <t>成熟性畸胎瘤</t>
  </si>
  <si>
    <t>双侧多发</t>
  </si>
  <si>
    <t>8.6/9.1</t>
  </si>
  <si>
    <t>囊性为主，有脂肪</t>
  </si>
  <si>
    <t>姚赛花</t>
  </si>
  <si>
    <t>半年8年</t>
  </si>
  <si>
    <t>右侧卵巢成熟畸胎瘤首先考虑。</t>
  </si>
  <si>
    <t>（卵巢）成熟性囊性畸胎瘤，</t>
  </si>
  <si>
    <t>类圆形/有浅分叶</t>
  </si>
  <si>
    <t>冉玲玲</t>
  </si>
  <si>
    <t>7月</t>
  </si>
  <si>
    <t>左侧考虑卵巢囊肿，右侧考虑成熟畸胎瘤，</t>
  </si>
  <si>
    <t>3.8/2.3</t>
  </si>
  <si>
    <t>李圣楠</t>
  </si>
  <si>
    <t xml:space="preserve">右侧附件区良性囊性灶考虑，囊性畸胎瘤？囊腺瘤？
</t>
  </si>
  <si>
    <t>成熟性囊性畸胎瘤，</t>
  </si>
  <si>
    <t>等高</t>
  </si>
  <si>
    <t>低（囊壁）</t>
  </si>
  <si>
    <t>李玉秀</t>
  </si>
  <si>
    <t xml:space="preserve">左卵巢成熟囊性畸胎瘤考虑。
</t>
  </si>
  <si>
    <t>类椭圆形/有浅分叶</t>
  </si>
  <si>
    <t>等/高</t>
  </si>
  <si>
    <t>等/稍许高</t>
  </si>
  <si>
    <t>毛微</t>
  </si>
  <si>
    <t>盆腔含脂团影伴出血，考虑左卵巢来源成熟畸胎瘤</t>
  </si>
  <si>
    <t>囊性/伴脂肪信号</t>
  </si>
  <si>
    <t>汪畅宇</t>
  </si>
  <si>
    <t>2年余</t>
  </si>
  <si>
    <t xml:space="preserve">    右侧卵巢混杂信号肿块，畸胎瘤考虑。</t>
  </si>
  <si>
    <t>成熟性囊性畸胎瘤，局灶伴有脑组织</t>
  </si>
  <si>
    <t>实性含脂</t>
  </si>
  <si>
    <t>汪奀玉</t>
  </si>
  <si>
    <t>20余天</t>
  </si>
  <si>
    <t xml:space="preserve">    右卵巢内团块影，畸胎瘤首先考虑。 </t>
  </si>
  <si>
    <t>（右卵巢）成熟性囊性畸胎瘤</t>
  </si>
  <si>
    <t>杨庆香</t>
  </si>
  <si>
    <t>盆腔囊实性肿块，首先考虑两侧卵巢癌，伴盆底腹膜转移，少量腹水</t>
  </si>
  <si>
    <t xml:space="preserve">高级别浆液性癌，IIIa期
</t>
  </si>
  <si>
    <t>张建琴</t>
  </si>
  <si>
    <t xml:space="preserve">  左侧附件区囊性为主病灶伴出血，右侧附件稍增大，卵巢癌不除外</t>
  </si>
  <si>
    <t>卵巢高级别浆液性癌</t>
  </si>
  <si>
    <t>钱培明</t>
  </si>
  <si>
    <t>宫底右上方囊实性肿块，首先考虑右卵巢来源卵巢癌，伴邻近乙状结肠及子宫肌层受累。</t>
  </si>
  <si>
    <t xml:space="preserve">子宫内膜样癌，FIGO 1级
</t>
  </si>
  <si>
    <t>仇贵珍</t>
  </si>
  <si>
    <t>双卵巢恶性肿瘤，卵巢癌考虑，Krukenberg瘤待排。</t>
  </si>
  <si>
    <t xml:space="preserve">高级别浆液性癌pT3bN0Mx
</t>
  </si>
  <si>
    <t>蒋国珍</t>
  </si>
  <si>
    <t>左侧附件区为主囊实性占位，恶性考虑，需除外转移。</t>
  </si>
  <si>
    <t>浆液性癌（高级别）左</t>
  </si>
  <si>
    <t>浆液性癌（高级别）右</t>
  </si>
  <si>
    <t>王艳</t>
  </si>
  <si>
    <t xml:space="preserve">    盆腔占位，左卵巢来源MT考虑。</t>
  </si>
  <si>
    <t>粘液腺癌</t>
  </si>
  <si>
    <t>吴春菊</t>
  </si>
  <si>
    <t xml:space="preserve">盆腔内多发结节，局部与直肠壁分界欠清，MT考虑，转移可能大，建议完善全腹部CT增强检查。
 </t>
  </si>
  <si>
    <t>低分化癌，符合浆液性癌</t>
  </si>
  <si>
    <t>俞晓英</t>
  </si>
  <si>
    <t>右侧盆腔巨大囊实性肿块，考虑来源于右侧卵巢，囊腺瘤恶变可能大</t>
  </si>
  <si>
    <t>陈艳红</t>
  </si>
  <si>
    <t>2年6个月</t>
  </si>
  <si>
    <t xml:space="preserve"> 左附件囊团影较2019-10-23片有所增大并实性结节增多，卵巢囊腺瘤考虑，交界性可能，不除外癌变。
</t>
  </si>
  <si>
    <t>沈伟琴</t>
  </si>
  <si>
    <t xml:space="preserve">    盆腔左侧卵巢来源肿瘤，癌需考虑。</t>
  </si>
  <si>
    <t>高级别浆液性癌</t>
  </si>
  <si>
    <t>闻连官</t>
  </si>
  <si>
    <t>右侧附件区囊性为主占位，囊腺癌考虑。</t>
  </si>
  <si>
    <t>孙兰英</t>
  </si>
  <si>
    <t>1（绝经1个月）</t>
  </si>
  <si>
    <t>右卵巢囊性为主团影，浆液性囊腺瘤考虑，交界性可能，小灶癌变伴待排。</t>
  </si>
  <si>
    <t>子宫内膜样癌，局部见粘液分化（FIGO分级 1级）pT1aN0Mx</t>
  </si>
  <si>
    <t>张佩佩</t>
  </si>
  <si>
    <t xml:space="preserve"> 子宫腺肌症，双附件区内异囊肿（右侧伴部分软组织影不除外癌变），盆底多发小内异灶。</t>
  </si>
  <si>
    <t>（左侧）交界性子宫内膜样肿瘤，伴局灶癌变（高分化子宫内膜样腺癌）</t>
  </si>
  <si>
    <t>戴金莲</t>
  </si>
  <si>
    <t xml:space="preserve">宫体左后方、右侧附件区占位，恶性考虑。
</t>
  </si>
  <si>
    <t xml:space="preserve">高级别浆液性癌
pT2bN0Mx
</t>
  </si>
  <si>
    <t>王金凤</t>
  </si>
  <si>
    <t>腹膜、直肠子宫陷窝、肠系膜多发软组织影，转移可能，累及子宫、两侧卵巢及直肠、乙状结肠；髂骨右侧转移灶。</t>
  </si>
  <si>
    <t>王红娟</t>
  </si>
  <si>
    <t>左侧附件区囊实性占位，卵巢来源恶性肿瘤首先考虑。</t>
  </si>
  <si>
    <t>江志仙</t>
  </si>
  <si>
    <t>大网膜、腹膜弥漫转移灶，两侧髂血管旁多发淋巴结转移，两侧卵巢MT，考虑卵巢癌可能性大，大量腹盆腔积液。</t>
  </si>
  <si>
    <t>陈洒坛</t>
  </si>
  <si>
    <t xml:space="preserve">右附件占位，考虑上皮来源恶性肿瘤，首先考虑囊腺癌。
</t>
  </si>
  <si>
    <t>交界性浆-粘液性肿瘤伴癌变</t>
  </si>
  <si>
    <t>吕虹</t>
  </si>
  <si>
    <t xml:space="preserve">右侧附件区囊实性占位，上皮来源MT，实性成分较多，恶性不除外
</t>
  </si>
  <si>
    <t>子宫内膜样癌，</t>
  </si>
  <si>
    <t>王秀飞</t>
  </si>
  <si>
    <t xml:space="preserve">盆腔内占位，考虑右侧附件上皮来源恶性肿，卵巢癌首先考虑。 </t>
  </si>
  <si>
    <t>子宫内膜样癌，FIGO 2级</t>
  </si>
  <si>
    <t>施志霞</t>
  </si>
  <si>
    <t>1/1年</t>
  </si>
  <si>
    <t xml:space="preserve">    盆腔较大囊实性包块，右侧卵巢来源腺癌首先考虑。</t>
  </si>
  <si>
    <t>子宫内膜样腺癌（FIGO 2级</t>
  </si>
  <si>
    <t>陈茶娟</t>
  </si>
  <si>
    <t>下腹部盆腔内囊性占位，首先考虑左侧卵巢来源囊腺瘤（局部壁结节交界性可能）。</t>
  </si>
  <si>
    <t>小于0.6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</si>
</sst>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.0000_ "/>
  </numFmts>
  <fonts count="2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5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6" borderId="5">
      <alignment vertical="center"/>
    </xf>
    <xf numFmtId="0" fontId="16" fillId="7" borderId="6">
      <alignment vertical="center"/>
    </xf>
    <xf numFmtId="0" fontId="17" fillId="7" borderId="5">
      <alignment vertical="center"/>
    </xf>
    <xf numFmtId="0" fontId="18" fillId="8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4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5" fillId="33" borderId="0">
      <alignment vertical="center"/>
    </xf>
    <xf numFmtId="0" fontId="25" fillId="34" borderId="0">
      <alignment vertical="center"/>
    </xf>
    <xf numFmtId="0" fontId="24" fillId="35" borderId="0">
      <alignment vertical="center"/>
    </xf>
  </cellStyleXfs>
  <cellXfs count="34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0" fillId="2" borderId="0" xfId="0" applyFill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176" fontId="4" fillId="0" borderId="0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177" fontId="4" fillId="0" borderId="0" xfId="0" applyNumberFormat="1" applyFont="1" applyFill="1" applyBorder="1" applyAlignment="1">
      <alignment horizontal="left" vertical="center" wrapText="1"/>
    </xf>
    <xf numFmtId="177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178" fontId="3" fillId="0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176" fontId="3" fillId="0" borderId="0" xfId="0" applyNumberFormat="1" applyFont="1" applyFill="1" applyBorder="1" applyAlignment="1">
      <alignment vertical="center" wrapText="1"/>
    </xf>
    <xf numFmtId="177" fontId="3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 readingOrder="1"/>
    </xf>
    <xf numFmtId="178" fontId="3" fillId="0" borderId="0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97"/>
  <sheetViews>
    <sheetView tabSelected="1" workbookViewId="0">
      <pane ySplit="1" topLeftCell="A182" activePane="bottomLeft" state="frozen"/>
      <selection/>
      <selection pane="bottomLeft" activeCell="J195" sqref="$A1:$XFD1048576"/>
    </sheetView>
  </sheetViews>
  <sheetFormatPr defaultColWidth="9" defaultRowHeight="13.5"/>
  <cols>
    <col min="1" max="1" width="9" style="5"/>
    <col min="2" max="2" width="9" style="5" customWidth="1"/>
    <col min="3" max="3" width="9.53097345132743" style="5" customWidth="1"/>
    <col min="4" max="6" width="9" style="5" customWidth="1"/>
    <col min="7" max="7" width="21.9115044247788" style="5" customWidth="1"/>
    <col min="8" max="8" width="14.0176991150442" style="5" customWidth="1"/>
    <col min="9" max="10" width="9" style="5" customWidth="1"/>
    <col min="11" max="11" width="13.212389380531" style="5" customWidth="1"/>
    <col min="12" max="12" width="11.8938053097345" style="5" customWidth="1"/>
    <col min="13" max="13" width="9" style="5" customWidth="1"/>
    <col min="14" max="14" width="9" style="20" customWidth="1"/>
    <col min="15" max="15" width="14.2743362831858" style="5" customWidth="1"/>
    <col min="16" max="16" width="12.5486725663717" style="20" customWidth="1"/>
    <col min="17" max="19" width="9" style="5" customWidth="1"/>
    <col min="20" max="20" width="12.7964601769912" style="21" customWidth="1"/>
    <col min="21" max="21" width="9" style="5" customWidth="1"/>
    <col min="22" max="22" width="12.7964601769912" style="21" customWidth="1"/>
    <col min="23" max="32" width="9" style="5" customWidth="1"/>
    <col min="33" max="16384" width="9" style="5"/>
  </cols>
  <sheetData>
    <row r="1" s="31" customFormat="1" ht="63" spans="1:3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7" t="s">
        <v>19</v>
      </c>
      <c r="U1" s="6" t="s">
        <v>20</v>
      </c>
      <c r="V1" s="7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/>
      <c r="AI1" s="6" t="s">
        <v>33</v>
      </c>
      <c r="AJ1" s="6" t="s">
        <v>34</v>
      </c>
    </row>
    <row r="2" s="31" customFormat="1" ht="47.25" spans="1:36">
      <c r="A2" s="6" t="s">
        <v>35</v>
      </c>
      <c r="B2" s="6">
        <v>80</v>
      </c>
      <c r="C2" s="6">
        <v>559844</v>
      </c>
      <c r="D2" s="6" t="s">
        <v>36</v>
      </c>
      <c r="E2" s="6">
        <v>9</v>
      </c>
      <c r="F2" s="6">
        <v>1</v>
      </c>
      <c r="G2" s="6" t="s">
        <v>37</v>
      </c>
      <c r="H2" s="6" t="s">
        <v>38</v>
      </c>
      <c r="I2" s="6" t="s">
        <v>39</v>
      </c>
      <c r="J2" s="6">
        <v>7.7</v>
      </c>
      <c r="K2" s="6">
        <v>0</v>
      </c>
      <c r="L2" s="6">
        <v>0</v>
      </c>
      <c r="M2" s="6">
        <v>1</v>
      </c>
      <c r="N2" s="6">
        <v>2</v>
      </c>
      <c r="O2" s="6">
        <v>1</v>
      </c>
      <c r="P2" s="6">
        <v>1</v>
      </c>
      <c r="Q2" s="6">
        <v>0</v>
      </c>
      <c r="R2" s="6">
        <v>95</v>
      </c>
      <c r="S2" s="6">
        <v>100</v>
      </c>
      <c r="T2" s="7">
        <f>(S2-R2)/R2</f>
        <v>0.0526315789473684</v>
      </c>
      <c r="U2" s="6">
        <v>137</v>
      </c>
      <c r="V2" s="7">
        <f>(U2-R2)/R2</f>
        <v>0.442105263157895</v>
      </c>
      <c r="W2" s="6">
        <v>0.4</v>
      </c>
      <c r="X2" s="6">
        <v>0</v>
      </c>
      <c r="Y2" s="6">
        <v>20</v>
      </c>
      <c r="Z2" s="6">
        <v>1.4</v>
      </c>
      <c r="AA2" s="6">
        <v>2.3</v>
      </c>
      <c r="AB2" s="6">
        <v>9.4</v>
      </c>
      <c r="AC2" s="6">
        <v>23.1</v>
      </c>
      <c r="AD2" s="6">
        <v>4.321</v>
      </c>
      <c r="AE2" s="6">
        <v>3.451</v>
      </c>
      <c r="AF2" s="6">
        <v>0</v>
      </c>
      <c r="AG2" s="6">
        <v>0</v>
      </c>
      <c r="AH2" s="6">
        <f>COUNTIF(X2:X184,1)</f>
        <v>21</v>
      </c>
      <c r="AI2" s="6">
        <v>5</v>
      </c>
      <c r="AJ2" s="6">
        <v>0</v>
      </c>
    </row>
    <row r="3" s="31" customFormat="1" ht="31.5" spans="1:36">
      <c r="A3" s="6" t="s">
        <v>40</v>
      </c>
      <c r="B3" s="6">
        <v>62</v>
      </c>
      <c r="C3" s="6">
        <v>229520</v>
      </c>
      <c r="D3" s="6" t="s">
        <v>41</v>
      </c>
      <c r="E3" s="6">
        <v>1</v>
      </c>
      <c r="F3" s="6">
        <v>1</v>
      </c>
      <c r="G3" s="6" t="s">
        <v>42</v>
      </c>
      <c r="H3" s="22" t="s">
        <v>43</v>
      </c>
      <c r="I3" s="6" t="s">
        <v>44</v>
      </c>
      <c r="J3" s="6">
        <v>9.8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106</v>
      </c>
      <c r="S3" s="6">
        <v>152</v>
      </c>
      <c r="T3" s="7">
        <f>(S3-R3)/R3</f>
        <v>0.433962264150943</v>
      </c>
      <c r="U3" s="6">
        <v>200</v>
      </c>
      <c r="V3" s="7">
        <f>(U3-R3)/R3</f>
        <v>0.886792452830189</v>
      </c>
      <c r="W3" s="6">
        <v>0.5</v>
      </c>
      <c r="X3" s="6">
        <v>0</v>
      </c>
      <c r="Y3" s="6">
        <v>2.2</v>
      </c>
      <c r="Z3" s="6">
        <v>1.2</v>
      </c>
      <c r="AA3" s="6">
        <v>2.1</v>
      </c>
      <c r="AB3" s="6">
        <v>15.6</v>
      </c>
      <c r="AC3" s="6">
        <v>50.2</v>
      </c>
      <c r="AD3" s="6">
        <v>11.8539</v>
      </c>
      <c r="AE3" s="6">
        <v>7.5306</v>
      </c>
      <c r="AF3" s="6">
        <v>0</v>
      </c>
      <c r="AG3" s="6">
        <v>0</v>
      </c>
      <c r="AH3" s="6"/>
      <c r="AI3" s="6">
        <v>4.75</v>
      </c>
      <c r="AJ3" s="6">
        <v>0</v>
      </c>
    </row>
    <row r="4" s="31" customFormat="1" ht="31.5" spans="1:36">
      <c r="A4" s="6" t="s">
        <v>45</v>
      </c>
      <c r="B4" s="6">
        <v>65</v>
      </c>
      <c r="C4" s="6">
        <v>571589</v>
      </c>
      <c r="D4" s="6" t="s">
        <v>46</v>
      </c>
      <c r="E4" s="6">
        <v>30</v>
      </c>
      <c r="F4" s="6">
        <v>1</v>
      </c>
      <c r="G4" s="6" t="s">
        <v>47</v>
      </c>
      <c r="H4" s="22" t="s">
        <v>48</v>
      </c>
      <c r="I4" s="6" t="s">
        <v>39</v>
      </c>
      <c r="J4" s="6">
        <v>5</v>
      </c>
      <c r="K4" s="6">
        <v>0</v>
      </c>
      <c r="L4" s="6">
        <v>0</v>
      </c>
      <c r="M4" s="6">
        <v>0</v>
      </c>
      <c r="N4" s="6">
        <v>2.5</v>
      </c>
      <c r="O4" s="6">
        <v>0</v>
      </c>
      <c r="P4" s="6">
        <v>1</v>
      </c>
      <c r="Q4" s="6">
        <v>0</v>
      </c>
      <c r="R4" s="6">
        <v>177</v>
      </c>
      <c r="S4" s="6">
        <v>212</v>
      </c>
      <c r="T4" s="7">
        <f>(S4-R4)/R4</f>
        <v>0.19774011299435</v>
      </c>
      <c r="U4" s="6">
        <v>311</v>
      </c>
      <c r="V4" s="7">
        <f>(U4-R4)/R4</f>
        <v>0.757062146892655</v>
      </c>
      <c r="W4" s="6">
        <v>0.3</v>
      </c>
      <c r="X4" s="6">
        <v>0</v>
      </c>
      <c r="Y4" s="6">
        <v>18.5</v>
      </c>
      <c r="Z4" s="6">
        <v>5.9</v>
      </c>
      <c r="AA4" s="6">
        <v>4.1</v>
      </c>
      <c r="AB4" s="6">
        <v>4.1</v>
      </c>
      <c r="AC4" s="6">
        <v>43.8</v>
      </c>
      <c r="AD4" s="6">
        <v>4.2034</v>
      </c>
      <c r="AE4" s="6">
        <v>5.1361</v>
      </c>
      <c r="AF4" s="6">
        <v>0</v>
      </c>
      <c r="AG4" s="6">
        <v>0</v>
      </c>
      <c r="AH4" s="6"/>
      <c r="AI4" s="6">
        <v>4.5</v>
      </c>
      <c r="AJ4" s="6">
        <v>0</v>
      </c>
    </row>
    <row r="5" s="31" customFormat="1" ht="50.25" spans="1:36">
      <c r="A5" s="6" t="s">
        <v>49</v>
      </c>
      <c r="B5" s="6">
        <v>63</v>
      </c>
      <c r="C5" s="6">
        <v>568584</v>
      </c>
      <c r="D5" s="6" t="s">
        <v>50</v>
      </c>
      <c r="E5" s="6">
        <v>1</v>
      </c>
      <c r="F5" s="6">
        <v>1</v>
      </c>
      <c r="G5" s="6" t="s">
        <v>51</v>
      </c>
      <c r="H5" s="22" t="s">
        <v>52</v>
      </c>
      <c r="I5" s="6" t="s">
        <v>44</v>
      </c>
      <c r="J5" s="6">
        <v>8.3</v>
      </c>
      <c r="K5" s="6">
        <v>1</v>
      </c>
      <c r="L5" s="6">
        <v>1</v>
      </c>
      <c r="M5" s="6">
        <v>0</v>
      </c>
      <c r="N5" s="6">
        <v>0</v>
      </c>
      <c r="O5" s="6">
        <v>1</v>
      </c>
      <c r="P5" s="6">
        <v>0</v>
      </c>
      <c r="Q5" s="6">
        <v>1</v>
      </c>
      <c r="R5" s="6">
        <v>148</v>
      </c>
      <c r="S5" s="6">
        <v>367</v>
      </c>
      <c r="T5" s="7">
        <f>(S5-R5)/R5</f>
        <v>1.47972972972973</v>
      </c>
      <c r="U5" s="6">
        <v>303</v>
      </c>
      <c r="V5" s="7">
        <f>(U5-R5)/R5</f>
        <v>1.0472972972973</v>
      </c>
      <c r="W5" s="6">
        <v>0.5</v>
      </c>
      <c r="X5" s="6">
        <v>0</v>
      </c>
      <c r="Y5" s="6">
        <v>5.2</v>
      </c>
      <c r="Z5" s="6">
        <v>2.5</v>
      </c>
      <c r="AA5" s="6">
        <v>2.7</v>
      </c>
      <c r="AB5" s="6">
        <v>5.8</v>
      </c>
      <c r="AC5" s="6">
        <v>32.5</v>
      </c>
      <c r="AD5" s="6">
        <v>3.982</v>
      </c>
      <c r="AE5" s="6">
        <v>2.6478</v>
      </c>
      <c r="AF5" s="6">
        <v>0</v>
      </c>
      <c r="AG5" s="6">
        <v>0</v>
      </c>
      <c r="AH5" s="6"/>
      <c r="AI5" s="6">
        <v>4.2</v>
      </c>
      <c r="AJ5" s="6">
        <v>2.01</v>
      </c>
    </row>
    <row r="6" s="31" customFormat="1" ht="63.75" spans="1:36">
      <c r="A6" s="6" t="s">
        <v>53</v>
      </c>
      <c r="B6" s="6">
        <v>17</v>
      </c>
      <c r="C6" s="6">
        <v>571965</v>
      </c>
      <c r="D6" s="6" t="s">
        <v>54</v>
      </c>
      <c r="E6" s="6">
        <v>1</v>
      </c>
      <c r="F6" s="6">
        <v>0</v>
      </c>
      <c r="G6" s="6" t="s">
        <v>55</v>
      </c>
      <c r="H6" s="22" t="s">
        <v>48</v>
      </c>
      <c r="I6" s="32" t="s">
        <v>39</v>
      </c>
      <c r="J6" s="32">
        <v>17.1</v>
      </c>
      <c r="K6" s="32">
        <v>0</v>
      </c>
      <c r="L6" s="32">
        <v>1</v>
      </c>
      <c r="M6" s="32">
        <v>1</v>
      </c>
      <c r="N6" s="6">
        <v>2.5</v>
      </c>
      <c r="O6" s="6">
        <v>2</v>
      </c>
      <c r="P6" s="6">
        <v>2</v>
      </c>
      <c r="Q6" s="6">
        <v>0</v>
      </c>
      <c r="R6" s="6">
        <v>152</v>
      </c>
      <c r="S6" s="6">
        <v>370</v>
      </c>
      <c r="T6" s="7">
        <f>(S6-R6)/R6</f>
        <v>1.43421052631579</v>
      </c>
      <c r="U6" s="6">
        <v>451</v>
      </c>
      <c r="V6" s="7">
        <f>(U6-R6)/R6</f>
        <v>1.96710526315789</v>
      </c>
      <c r="W6" s="6">
        <v>0.3</v>
      </c>
      <c r="X6" s="6">
        <v>0</v>
      </c>
      <c r="Y6" s="6">
        <v>6.8</v>
      </c>
      <c r="Z6" s="6">
        <v>0.8</v>
      </c>
      <c r="AA6" s="6">
        <v>2.9</v>
      </c>
      <c r="AB6" s="6">
        <v>15.5</v>
      </c>
      <c r="AC6" s="6">
        <v>29.2</v>
      </c>
      <c r="AD6" s="6">
        <v>7.70793</v>
      </c>
      <c r="AE6" s="6">
        <v>2.1926</v>
      </c>
      <c r="AF6" s="6">
        <v>0.1</v>
      </c>
      <c r="AG6" s="6">
        <v>0</v>
      </c>
      <c r="AH6" s="6"/>
      <c r="AI6" s="6">
        <v>4.1</v>
      </c>
      <c r="AJ6" s="6">
        <v>0</v>
      </c>
    </row>
    <row r="7" s="31" customFormat="1" ht="47.25" spans="1:36">
      <c r="A7" s="6" t="s">
        <v>56</v>
      </c>
      <c r="B7" s="6">
        <v>35</v>
      </c>
      <c r="C7" s="6">
        <v>392065</v>
      </c>
      <c r="D7" s="6" t="s">
        <v>57</v>
      </c>
      <c r="E7" s="6">
        <v>1</v>
      </c>
      <c r="F7" s="6">
        <v>0</v>
      </c>
      <c r="G7" s="6" t="s">
        <v>58</v>
      </c>
      <c r="H7" s="22" t="s">
        <v>38</v>
      </c>
      <c r="I7" s="6" t="s">
        <v>39</v>
      </c>
      <c r="J7" s="6">
        <v>7.8</v>
      </c>
      <c r="K7" s="6">
        <v>0</v>
      </c>
      <c r="L7" s="6">
        <v>0</v>
      </c>
      <c r="M7" s="6">
        <v>1</v>
      </c>
      <c r="N7" s="6">
        <v>1.3</v>
      </c>
      <c r="O7" s="6">
        <v>0</v>
      </c>
      <c r="P7" s="6">
        <v>1</v>
      </c>
      <c r="Q7" s="6">
        <v>0</v>
      </c>
      <c r="R7" s="6">
        <v>142</v>
      </c>
      <c r="S7" s="6">
        <v>205</v>
      </c>
      <c r="T7" s="7">
        <f>(S7-R7)/R7</f>
        <v>0.443661971830986</v>
      </c>
      <c r="U7" s="6">
        <v>224</v>
      </c>
      <c r="V7" s="7">
        <f>(U7-R7)/R7</f>
        <v>0.577464788732394</v>
      </c>
      <c r="W7" s="6">
        <v>0.5</v>
      </c>
      <c r="X7" s="6">
        <v>0</v>
      </c>
      <c r="Y7" s="6">
        <v>5.9</v>
      </c>
      <c r="Z7" s="13">
        <v>1</v>
      </c>
      <c r="AA7" s="6">
        <v>1.91</v>
      </c>
      <c r="AB7" s="6">
        <v>43.2</v>
      </c>
      <c r="AC7" s="6">
        <v>28.1</v>
      </c>
      <c r="AD7" s="6">
        <v>9.4516</v>
      </c>
      <c r="AE7" s="6">
        <v>8.7195</v>
      </c>
      <c r="AF7" s="6">
        <v>0.2</v>
      </c>
      <c r="AG7" s="6">
        <v>0</v>
      </c>
      <c r="AH7" s="6"/>
      <c r="AI7" s="6">
        <v>4</v>
      </c>
      <c r="AJ7" s="6">
        <v>0</v>
      </c>
    </row>
    <row r="8" s="31" customFormat="1" ht="47.25" spans="1:36">
      <c r="A8" s="6" t="s">
        <v>59</v>
      </c>
      <c r="B8" s="6">
        <v>30</v>
      </c>
      <c r="C8" s="6">
        <v>264030</v>
      </c>
      <c r="D8" s="6" t="s">
        <v>60</v>
      </c>
      <c r="E8" s="6">
        <v>1</v>
      </c>
      <c r="F8" s="6">
        <v>0</v>
      </c>
      <c r="G8" s="6" t="s">
        <v>61</v>
      </c>
      <c r="H8" s="22" t="s">
        <v>62</v>
      </c>
      <c r="I8" s="6" t="s">
        <v>44</v>
      </c>
      <c r="J8" s="6">
        <v>11.8</v>
      </c>
      <c r="K8" s="6">
        <v>0</v>
      </c>
      <c r="L8" s="6">
        <v>0</v>
      </c>
      <c r="M8" s="6">
        <v>1</v>
      </c>
      <c r="N8" s="6">
        <v>3.3</v>
      </c>
      <c r="O8" s="6">
        <v>0</v>
      </c>
      <c r="P8" s="6">
        <v>1</v>
      </c>
      <c r="Q8" s="6">
        <v>0</v>
      </c>
      <c r="R8" s="6">
        <v>187</v>
      </c>
      <c r="S8" s="6">
        <v>219</v>
      </c>
      <c r="T8" s="7">
        <f>(S8-R8)/R8</f>
        <v>0.171122994652406</v>
      </c>
      <c r="U8" s="6">
        <v>252</v>
      </c>
      <c r="V8" s="7">
        <f>(U8-R8)/R8</f>
        <v>0.347593582887701</v>
      </c>
      <c r="W8" s="6">
        <v>0.3</v>
      </c>
      <c r="X8" s="6">
        <v>0</v>
      </c>
      <c r="Y8" s="6">
        <v>23.1</v>
      </c>
      <c r="Z8" s="6">
        <v>0.5</v>
      </c>
      <c r="AA8" s="6">
        <v>1.84</v>
      </c>
      <c r="AB8" s="6">
        <v>17.3</v>
      </c>
      <c r="AC8" s="6">
        <v>34.1</v>
      </c>
      <c r="AD8" s="6">
        <v>8.8442</v>
      </c>
      <c r="AE8" s="6">
        <v>3.1621</v>
      </c>
      <c r="AF8" s="6">
        <v>0.2</v>
      </c>
      <c r="AG8" s="6">
        <v>0</v>
      </c>
      <c r="AH8" s="6"/>
      <c r="AI8" s="6">
        <v>4</v>
      </c>
      <c r="AJ8" s="6">
        <v>0</v>
      </c>
    </row>
    <row r="9" s="31" customFormat="1" ht="63" spans="1:36">
      <c r="A9" s="6" t="s">
        <v>63</v>
      </c>
      <c r="B9" s="6">
        <v>31</v>
      </c>
      <c r="C9" s="6">
        <v>585361</v>
      </c>
      <c r="D9" s="6" t="s">
        <v>64</v>
      </c>
      <c r="E9" s="6">
        <v>1</v>
      </c>
      <c r="F9" s="6">
        <v>0</v>
      </c>
      <c r="G9" s="6" t="s">
        <v>65</v>
      </c>
      <c r="H9" s="22" t="s">
        <v>66</v>
      </c>
      <c r="I9" s="6" t="s">
        <v>39</v>
      </c>
      <c r="J9" s="6">
        <v>2.8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188</v>
      </c>
      <c r="S9" s="6">
        <v>219</v>
      </c>
      <c r="T9" s="7">
        <f>(S9-R9)/R9</f>
        <v>0.164893617021277</v>
      </c>
      <c r="U9" s="6">
        <v>238</v>
      </c>
      <c r="V9" s="7">
        <f>(U9-R9)/R9</f>
        <v>0.265957446808511</v>
      </c>
      <c r="W9" s="6">
        <v>0.4</v>
      </c>
      <c r="X9" s="6">
        <v>0</v>
      </c>
      <c r="Y9" s="6">
        <v>112.2</v>
      </c>
      <c r="Z9" s="6">
        <v>0.9</v>
      </c>
      <c r="AA9" s="6">
        <v>2.18</v>
      </c>
      <c r="AB9" s="6">
        <v>1285.8</v>
      </c>
      <c r="AC9" s="6">
        <v>83.5</v>
      </c>
      <c r="AD9" s="6">
        <v>85.2246</v>
      </c>
      <c r="AE9" s="6">
        <v>26.4891</v>
      </c>
      <c r="AF9" s="6">
        <v>2.3</v>
      </c>
      <c r="AG9" s="6">
        <v>0</v>
      </c>
      <c r="AH9" s="6"/>
      <c r="AI9" s="6">
        <v>4</v>
      </c>
      <c r="AJ9" s="6">
        <v>0</v>
      </c>
    </row>
    <row r="10" s="31" customFormat="1" ht="47.25" spans="1:36">
      <c r="A10" s="6" t="s">
        <v>67</v>
      </c>
      <c r="B10" s="6">
        <v>41</v>
      </c>
      <c r="C10" s="6">
        <v>313218</v>
      </c>
      <c r="D10" s="6" t="s">
        <v>68</v>
      </c>
      <c r="E10" s="6">
        <v>6570</v>
      </c>
      <c r="F10" s="6">
        <v>0</v>
      </c>
      <c r="G10" s="6" t="s">
        <v>69</v>
      </c>
      <c r="H10" s="22" t="s">
        <v>70</v>
      </c>
      <c r="I10" s="6" t="s">
        <v>39</v>
      </c>
      <c r="J10" s="6">
        <v>4.1</v>
      </c>
      <c r="K10" s="6">
        <v>0</v>
      </c>
      <c r="L10" s="6">
        <v>0</v>
      </c>
      <c r="M10" s="6">
        <v>0</v>
      </c>
      <c r="N10" s="6">
        <v>2</v>
      </c>
      <c r="O10" s="6">
        <v>1</v>
      </c>
      <c r="P10" s="6">
        <v>1</v>
      </c>
      <c r="Q10" s="6">
        <v>0</v>
      </c>
      <c r="R10" s="6">
        <v>141</v>
      </c>
      <c r="S10" s="6">
        <v>203</v>
      </c>
      <c r="T10" s="7">
        <f>(S10-R10)/R10</f>
        <v>0.439716312056738</v>
      </c>
      <c r="U10" s="6">
        <v>262</v>
      </c>
      <c r="V10" s="7">
        <f>(U10-R10)/R10</f>
        <v>0.858156028368794</v>
      </c>
      <c r="W10" s="6">
        <v>0.4</v>
      </c>
      <c r="X10" s="6">
        <v>0</v>
      </c>
      <c r="Y10" s="6">
        <v>9</v>
      </c>
      <c r="Z10" s="6">
        <v>0.9</v>
      </c>
      <c r="AA10" s="6">
        <v>5.8</v>
      </c>
      <c r="AB10" s="6">
        <v>20.9</v>
      </c>
      <c r="AC10" s="6">
        <v>36.7</v>
      </c>
      <c r="AD10" s="6">
        <v>10.7358</v>
      </c>
      <c r="AE10" s="6">
        <v>3.7866</v>
      </c>
      <c r="AF10" s="6">
        <v>0.4</v>
      </c>
      <c r="AG10" s="6">
        <v>0</v>
      </c>
      <c r="AH10" s="6"/>
      <c r="AI10" s="6">
        <v>4</v>
      </c>
      <c r="AJ10" s="6">
        <v>0</v>
      </c>
    </row>
    <row r="11" s="31" customFormat="1" ht="47.25" spans="1:36">
      <c r="A11" s="6" t="s">
        <v>71</v>
      </c>
      <c r="B11" s="6">
        <v>70</v>
      </c>
      <c r="C11" s="6">
        <v>605376</v>
      </c>
      <c r="D11" s="6" t="s">
        <v>72</v>
      </c>
      <c r="E11" s="6">
        <v>1</v>
      </c>
      <c r="F11" s="6">
        <v>1</v>
      </c>
      <c r="G11" s="6" t="s">
        <v>73</v>
      </c>
      <c r="H11" s="22" t="s">
        <v>38</v>
      </c>
      <c r="I11" s="6" t="s">
        <v>39</v>
      </c>
      <c r="J11" s="6">
        <v>6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95</v>
      </c>
      <c r="S11" s="6">
        <v>130</v>
      </c>
      <c r="T11" s="7">
        <f>(S11-R11)/R11</f>
        <v>0.368421052631579</v>
      </c>
      <c r="U11" s="6">
        <v>186</v>
      </c>
      <c r="V11" s="7">
        <f>(U11-R11)/R11</f>
        <v>0.957894736842105</v>
      </c>
      <c r="W11" s="6">
        <v>0.6</v>
      </c>
      <c r="X11" s="6">
        <v>0</v>
      </c>
      <c r="Y11" s="6">
        <v>2</v>
      </c>
      <c r="Z11" s="6">
        <v>2.7</v>
      </c>
      <c r="AA11" s="6">
        <v>1.58</v>
      </c>
      <c r="AB11" s="6">
        <v>9.7</v>
      </c>
      <c r="AC11" s="6">
        <v>56</v>
      </c>
      <c r="AD11" s="6">
        <v>9.6178</v>
      </c>
      <c r="AE11" s="6">
        <v>9.301</v>
      </c>
      <c r="AF11" s="6">
        <v>0</v>
      </c>
      <c r="AG11" s="6">
        <v>0</v>
      </c>
      <c r="AH11" s="6"/>
      <c r="AI11" s="6">
        <v>3.85</v>
      </c>
      <c r="AJ11" s="6">
        <v>0</v>
      </c>
    </row>
    <row r="12" s="31" customFormat="1" ht="63" spans="1:36">
      <c r="A12" s="6" t="s">
        <v>74</v>
      </c>
      <c r="B12" s="6">
        <v>51</v>
      </c>
      <c r="C12" s="6">
        <v>606405</v>
      </c>
      <c r="D12" s="6" t="s">
        <v>75</v>
      </c>
      <c r="E12" s="6">
        <v>30</v>
      </c>
      <c r="F12" s="6">
        <v>0</v>
      </c>
      <c r="G12" s="6" t="s">
        <v>76</v>
      </c>
      <c r="H12" s="22" t="s">
        <v>77</v>
      </c>
      <c r="I12" s="6" t="s">
        <v>39</v>
      </c>
      <c r="J12" s="6">
        <v>9</v>
      </c>
      <c r="K12" s="6">
        <v>0</v>
      </c>
      <c r="L12" s="6">
        <v>0</v>
      </c>
      <c r="M12" s="6">
        <v>0</v>
      </c>
      <c r="N12" s="6">
        <v>2.66</v>
      </c>
      <c r="O12" s="6">
        <v>0</v>
      </c>
      <c r="P12" s="6">
        <v>1</v>
      </c>
      <c r="Q12" s="6">
        <v>0</v>
      </c>
      <c r="R12" s="6">
        <v>132</v>
      </c>
      <c r="S12" s="6">
        <v>184</v>
      </c>
      <c r="T12" s="7">
        <f>(S12-R12)/R12</f>
        <v>0.393939393939394</v>
      </c>
      <c r="U12" s="6">
        <v>168</v>
      </c>
      <c r="V12" s="7">
        <f>(U12-R12)/R12</f>
        <v>0.272727272727273</v>
      </c>
      <c r="W12" s="6">
        <v>0.3</v>
      </c>
      <c r="X12" s="6">
        <v>0</v>
      </c>
      <c r="Y12" s="6">
        <v>2.6</v>
      </c>
      <c r="Z12" s="6">
        <v>1.3</v>
      </c>
      <c r="AA12" s="6">
        <v>1.2</v>
      </c>
      <c r="AB12" s="6">
        <v>19.1</v>
      </c>
      <c r="AC12" s="6">
        <v>42</v>
      </c>
      <c r="AD12" s="6">
        <v>11.4696</v>
      </c>
      <c r="AE12" s="6">
        <v>5.1189</v>
      </c>
      <c r="AF12" s="6">
        <v>0</v>
      </c>
      <c r="AG12" s="6">
        <v>0</v>
      </c>
      <c r="AH12" s="6"/>
      <c r="AI12" s="6">
        <v>3.85</v>
      </c>
      <c r="AJ12" s="6">
        <v>0</v>
      </c>
    </row>
    <row r="13" s="31" customFormat="1" ht="47.25" spans="1:36">
      <c r="A13" s="6" t="s">
        <v>78</v>
      </c>
      <c r="B13" s="6">
        <v>49</v>
      </c>
      <c r="C13" s="6">
        <v>575934</v>
      </c>
      <c r="D13" s="6" t="s">
        <v>79</v>
      </c>
      <c r="E13" s="6">
        <v>7</v>
      </c>
      <c r="F13" s="6">
        <v>0</v>
      </c>
      <c r="G13" s="6" t="s">
        <v>80</v>
      </c>
      <c r="H13" s="22" t="s">
        <v>81</v>
      </c>
      <c r="I13" s="6" t="s">
        <v>44</v>
      </c>
      <c r="J13" s="6">
        <v>9.4</v>
      </c>
      <c r="K13" s="6">
        <v>0</v>
      </c>
      <c r="L13" s="6">
        <v>0</v>
      </c>
      <c r="M13" s="6">
        <v>1</v>
      </c>
      <c r="N13" s="6">
        <v>1.5</v>
      </c>
      <c r="O13" s="6">
        <v>0</v>
      </c>
      <c r="P13" s="6">
        <v>1</v>
      </c>
      <c r="Q13" s="6">
        <v>0</v>
      </c>
      <c r="R13" s="6">
        <v>133</v>
      </c>
      <c r="S13" s="6">
        <v>163</v>
      </c>
      <c r="T13" s="7">
        <f>(S13-R13)/R13</f>
        <v>0.225563909774436</v>
      </c>
      <c r="U13" s="6">
        <v>179</v>
      </c>
      <c r="V13" s="7">
        <f>(U13-R13)/R13</f>
        <v>0.345864661654135</v>
      </c>
      <c r="W13" s="6">
        <v>0.5</v>
      </c>
      <c r="X13" s="6">
        <v>1</v>
      </c>
      <c r="Y13" s="6">
        <v>11.6</v>
      </c>
      <c r="Z13" s="6">
        <v>1.2</v>
      </c>
      <c r="AA13" s="6">
        <v>3.6</v>
      </c>
      <c r="AB13" s="6">
        <v>19.6</v>
      </c>
      <c r="AC13" s="6">
        <v>28.4</v>
      </c>
      <c r="AD13" s="6">
        <v>8.079</v>
      </c>
      <c r="AE13" s="6">
        <v>2.085</v>
      </c>
      <c r="AF13" s="6">
        <v>0.1</v>
      </c>
      <c r="AG13" s="6">
        <v>0</v>
      </c>
      <c r="AH13" s="6"/>
      <c r="AI13" s="6">
        <v>3.6</v>
      </c>
      <c r="AJ13" s="6">
        <v>1.03</v>
      </c>
    </row>
    <row r="14" s="31" customFormat="1" ht="31.5" spans="1:36">
      <c r="A14" s="6" t="s">
        <v>82</v>
      </c>
      <c r="B14" s="6">
        <v>25</v>
      </c>
      <c r="C14" s="6">
        <v>602988</v>
      </c>
      <c r="D14" s="6" t="s">
        <v>83</v>
      </c>
      <c r="E14" s="6">
        <v>730</v>
      </c>
      <c r="F14" s="6">
        <v>0</v>
      </c>
      <c r="G14" s="6" t="s">
        <v>84</v>
      </c>
      <c r="H14" s="22" t="s">
        <v>85</v>
      </c>
      <c r="I14" s="6" t="s">
        <v>39</v>
      </c>
      <c r="J14" s="6">
        <v>2.7</v>
      </c>
      <c r="K14" s="6">
        <v>0</v>
      </c>
      <c r="L14" s="6">
        <v>0</v>
      </c>
      <c r="M14" s="6">
        <v>1</v>
      </c>
      <c r="N14" s="6">
        <v>1</v>
      </c>
      <c r="O14" s="6">
        <v>0</v>
      </c>
      <c r="P14" s="6">
        <v>1</v>
      </c>
      <c r="Q14" s="6">
        <v>0</v>
      </c>
      <c r="R14" s="6">
        <v>144</v>
      </c>
      <c r="S14" s="6">
        <v>248</v>
      </c>
      <c r="T14" s="7">
        <f>(S14-R14)/R14</f>
        <v>0.722222222222222</v>
      </c>
      <c r="U14" s="6">
        <v>306</v>
      </c>
      <c r="V14" s="7">
        <f>(U14-R14)/R14</f>
        <v>1.125</v>
      </c>
      <c r="W14" s="6">
        <v>0.5</v>
      </c>
      <c r="X14" s="6">
        <v>0</v>
      </c>
      <c r="Y14" s="6">
        <v>9.3</v>
      </c>
      <c r="Z14" s="6">
        <v>1.4</v>
      </c>
      <c r="AA14" s="6">
        <v>1.8</v>
      </c>
      <c r="AB14" s="6">
        <v>22.1</v>
      </c>
      <c r="AC14" s="6">
        <v>22.5</v>
      </c>
      <c r="AD14" s="6">
        <v>7.0046</v>
      </c>
      <c r="AE14" s="6">
        <v>1.2176</v>
      </c>
      <c r="AF14" s="6">
        <v>0</v>
      </c>
      <c r="AG14" s="6">
        <v>0</v>
      </c>
      <c r="AH14" s="6"/>
      <c r="AI14" s="6">
        <v>3.45</v>
      </c>
      <c r="AJ14" s="6">
        <v>0</v>
      </c>
    </row>
    <row r="15" s="31" customFormat="1" ht="24.75" spans="1:36">
      <c r="A15" s="6" t="s">
        <v>86</v>
      </c>
      <c r="B15" s="6">
        <v>29</v>
      </c>
      <c r="C15" s="6">
        <v>552170</v>
      </c>
      <c r="D15" s="6" t="s">
        <v>87</v>
      </c>
      <c r="E15" s="6">
        <v>365</v>
      </c>
      <c r="F15" s="6">
        <v>0</v>
      </c>
      <c r="G15" s="6" t="s">
        <v>88</v>
      </c>
      <c r="H15" s="22" t="s">
        <v>89</v>
      </c>
      <c r="I15" s="6" t="s">
        <v>39</v>
      </c>
      <c r="J15" s="6">
        <v>9.4</v>
      </c>
      <c r="K15" s="6">
        <v>1</v>
      </c>
      <c r="L15" s="6">
        <v>0</v>
      </c>
      <c r="M15" s="6">
        <v>0</v>
      </c>
      <c r="N15" s="6">
        <v>0</v>
      </c>
      <c r="O15" s="6">
        <v>1</v>
      </c>
      <c r="P15" s="6">
        <v>1</v>
      </c>
      <c r="Q15" s="6">
        <v>0</v>
      </c>
      <c r="R15" s="6">
        <v>140</v>
      </c>
      <c r="S15" s="6">
        <v>180</v>
      </c>
      <c r="T15" s="7">
        <f>(S15-R15)/R15</f>
        <v>0.285714285714286</v>
      </c>
      <c r="U15" s="6">
        <v>202</v>
      </c>
      <c r="V15" s="7">
        <f>(U15-R15)/R15</f>
        <v>0.442857142857143</v>
      </c>
      <c r="W15" s="6">
        <v>0.3</v>
      </c>
      <c r="X15" s="6">
        <v>1</v>
      </c>
      <c r="Y15" s="6">
        <v>40.1</v>
      </c>
      <c r="Z15" s="6">
        <v>1.2</v>
      </c>
      <c r="AA15" s="6">
        <v>1.7</v>
      </c>
      <c r="AB15" s="6">
        <v>25.5</v>
      </c>
      <c r="AC15" s="6">
        <v>24.8</v>
      </c>
      <c r="AD15" s="6">
        <v>8.471</v>
      </c>
      <c r="AE15" s="6">
        <v>1.5437</v>
      </c>
      <c r="AF15" s="6">
        <v>0</v>
      </c>
      <c r="AG15" s="6">
        <v>0</v>
      </c>
      <c r="AH15" s="6"/>
      <c r="AI15" s="6">
        <v>3.3</v>
      </c>
      <c r="AJ15" s="6">
        <v>2.03</v>
      </c>
    </row>
    <row r="16" s="31" customFormat="1" ht="31.5" spans="1:36">
      <c r="A16" s="6" t="s">
        <v>90</v>
      </c>
      <c r="B16" s="6">
        <v>79</v>
      </c>
      <c r="C16" s="6">
        <v>574981</v>
      </c>
      <c r="D16" s="6" t="s">
        <v>91</v>
      </c>
      <c r="E16" s="6">
        <v>2</v>
      </c>
      <c r="F16" s="6">
        <v>1</v>
      </c>
      <c r="G16" s="6" t="s">
        <v>92</v>
      </c>
      <c r="H16" s="22" t="s">
        <v>43</v>
      </c>
      <c r="I16" s="6" t="s">
        <v>44</v>
      </c>
      <c r="J16" s="6">
        <v>4.3</v>
      </c>
      <c r="K16" s="6">
        <v>0</v>
      </c>
      <c r="L16" s="6">
        <v>0</v>
      </c>
      <c r="M16" s="6">
        <v>0</v>
      </c>
      <c r="N16" s="6">
        <v>2.3</v>
      </c>
      <c r="O16" s="6">
        <v>0</v>
      </c>
      <c r="P16" s="6">
        <v>1</v>
      </c>
      <c r="Q16" s="6">
        <v>0</v>
      </c>
      <c r="R16" s="6">
        <v>71</v>
      </c>
      <c r="S16" s="6">
        <v>158</v>
      </c>
      <c r="T16" s="7">
        <f>(S16-R16)/R16</f>
        <v>1.22535211267606</v>
      </c>
      <c r="U16" s="6">
        <v>176</v>
      </c>
      <c r="V16" s="7">
        <f>(U16-R16)/R16</f>
        <v>1.47887323943662</v>
      </c>
      <c r="W16" s="6">
        <v>0.5</v>
      </c>
      <c r="X16" s="6">
        <v>0</v>
      </c>
      <c r="Y16" s="6">
        <v>2</v>
      </c>
      <c r="Z16" s="6">
        <v>2.5</v>
      </c>
      <c r="AA16" s="6">
        <v>2.2</v>
      </c>
      <c r="AB16" s="6">
        <v>12.6</v>
      </c>
      <c r="AC16" s="6">
        <v>54.5</v>
      </c>
      <c r="AD16" s="6">
        <v>14.712</v>
      </c>
      <c r="AE16" s="6">
        <v>4.6159</v>
      </c>
      <c r="AF16" s="6">
        <v>0</v>
      </c>
      <c r="AG16" s="6">
        <v>0</v>
      </c>
      <c r="AH16" s="6"/>
      <c r="AI16" s="6">
        <v>3.3</v>
      </c>
      <c r="AJ16" s="6">
        <v>0</v>
      </c>
    </row>
    <row r="17" s="31" customFormat="1" ht="47.25" spans="1:36">
      <c r="A17" s="6" t="s">
        <v>93</v>
      </c>
      <c r="B17" s="6">
        <v>21</v>
      </c>
      <c r="C17" s="6">
        <v>617888</v>
      </c>
      <c r="D17" s="6" t="s">
        <v>94</v>
      </c>
      <c r="E17" s="6">
        <v>365</v>
      </c>
      <c r="F17" s="6">
        <v>0</v>
      </c>
      <c r="G17" s="6" t="s">
        <v>95</v>
      </c>
      <c r="H17" s="22" t="s">
        <v>48</v>
      </c>
      <c r="I17" s="6" t="s">
        <v>39</v>
      </c>
      <c r="J17" s="6">
        <v>5.9</v>
      </c>
      <c r="K17" s="6">
        <v>0</v>
      </c>
      <c r="L17" s="6">
        <v>0</v>
      </c>
      <c r="M17" s="6">
        <v>0</v>
      </c>
      <c r="N17" s="6">
        <v>3.3</v>
      </c>
      <c r="O17" s="6">
        <v>0</v>
      </c>
      <c r="P17" s="6">
        <v>1</v>
      </c>
      <c r="Q17" s="6">
        <v>0</v>
      </c>
      <c r="R17" s="6">
        <v>110</v>
      </c>
      <c r="S17" s="6">
        <v>189</v>
      </c>
      <c r="T17" s="7">
        <f>(S17-R17)/R17</f>
        <v>0.718181818181818</v>
      </c>
      <c r="U17" s="6">
        <v>204</v>
      </c>
      <c r="V17" s="7">
        <f>(U17-R17)/R17</f>
        <v>0.854545454545454</v>
      </c>
      <c r="W17" s="6">
        <v>0.4</v>
      </c>
      <c r="X17" s="6">
        <v>0</v>
      </c>
      <c r="Y17" s="6">
        <v>3.4</v>
      </c>
      <c r="Z17" s="6">
        <v>1.4</v>
      </c>
      <c r="AA17" s="6">
        <v>1.26</v>
      </c>
      <c r="AB17" s="6">
        <v>16</v>
      </c>
      <c r="AC17" s="6">
        <v>35.6</v>
      </c>
      <c r="AD17" s="6">
        <v>8.7446</v>
      </c>
      <c r="AE17" s="6">
        <v>3.4749</v>
      </c>
      <c r="AF17" s="6">
        <v>0.1</v>
      </c>
      <c r="AG17" s="6">
        <v>0</v>
      </c>
      <c r="AH17" s="6"/>
      <c r="AI17" s="6">
        <v>3.16</v>
      </c>
      <c r="AJ17" s="6">
        <v>0</v>
      </c>
    </row>
    <row r="18" s="31" customFormat="1" ht="47.25" spans="1:36">
      <c r="A18" s="6" t="s">
        <v>96</v>
      </c>
      <c r="B18" s="6">
        <v>74</v>
      </c>
      <c r="C18" s="6">
        <v>559155</v>
      </c>
      <c r="D18" s="6" t="s">
        <v>97</v>
      </c>
      <c r="E18" s="6">
        <v>30</v>
      </c>
      <c r="F18" s="6">
        <v>1</v>
      </c>
      <c r="G18" s="6" t="s">
        <v>98</v>
      </c>
      <c r="H18" s="22" t="s">
        <v>99</v>
      </c>
      <c r="I18" s="6" t="s">
        <v>39</v>
      </c>
      <c r="J18" s="6">
        <v>12.8</v>
      </c>
      <c r="K18" s="6">
        <v>0</v>
      </c>
      <c r="L18" s="6">
        <v>1</v>
      </c>
      <c r="M18" s="6">
        <v>0</v>
      </c>
      <c r="N18" s="6">
        <v>2</v>
      </c>
      <c r="O18" s="6">
        <v>1</v>
      </c>
      <c r="P18" s="6">
        <v>2</v>
      </c>
      <c r="Q18" s="6">
        <v>0</v>
      </c>
      <c r="R18" s="6">
        <v>181</v>
      </c>
      <c r="S18" s="6">
        <v>224</v>
      </c>
      <c r="T18" s="7">
        <f>(S18-R18)/R18</f>
        <v>0.237569060773481</v>
      </c>
      <c r="U18" s="6">
        <v>220</v>
      </c>
      <c r="V18" s="7">
        <f>(U18-R18)/R18</f>
        <v>0.215469613259669</v>
      </c>
      <c r="W18" s="6">
        <v>0.3</v>
      </c>
      <c r="X18" s="6">
        <v>0</v>
      </c>
      <c r="Y18" s="6">
        <v>3.8</v>
      </c>
      <c r="Z18" s="6">
        <v>2.6</v>
      </c>
      <c r="AA18" s="6">
        <v>3.3</v>
      </c>
      <c r="AB18" s="6">
        <v>10.2</v>
      </c>
      <c r="AC18" s="6">
        <v>24.6</v>
      </c>
      <c r="AD18" s="6">
        <v>14.6152</v>
      </c>
      <c r="AE18" s="6">
        <v>8.6528</v>
      </c>
      <c r="AF18" s="6">
        <v>0</v>
      </c>
      <c r="AG18" s="6">
        <v>0</v>
      </c>
      <c r="AH18" s="6"/>
      <c r="AI18" s="6">
        <v>3.16</v>
      </c>
      <c r="AJ18" s="6">
        <v>1.01</v>
      </c>
    </row>
    <row r="19" s="31" customFormat="1" ht="31.5" spans="1:36">
      <c r="A19" s="23" t="s">
        <v>100</v>
      </c>
      <c r="B19" s="6">
        <v>62</v>
      </c>
      <c r="C19" s="6">
        <v>581551</v>
      </c>
      <c r="D19" s="6" t="s">
        <v>101</v>
      </c>
      <c r="E19" s="6">
        <v>60</v>
      </c>
      <c r="F19" s="6">
        <v>1</v>
      </c>
      <c r="G19" s="6" t="s">
        <v>102</v>
      </c>
      <c r="H19" s="22" t="s">
        <v>103</v>
      </c>
      <c r="I19" s="6" t="s">
        <v>104</v>
      </c>
      <c r="J19" s="6">
        <v>5.1</v>
      </c>
      <c r="K19" s="6">
        <v>0</v>
      </c>
      <c r="L19" s="6">
        <v>0</v>
      </c>
      <c r="M19" s="6">
        <v>1</v>
      </c>
      <c r="N19" s="6">
        <v>3</v>
      </c>
      <c r="O19" s="6">
        <v>0</v>
      </c>
      <c r="P19" s="6">
        <v>1</v>
      </c>
      <c r="Q19" s="6">
        <v>0</v>
      </c>
      <c r="R19" s="6">
        <v>119</v>
      </c>
      <c r="S19" s="6">
        <v>167</v>
      </c>
      <c r="T19" s="7">
        <f>(S19-R19)/R19</f>
        <v>0.403361344537815</v>
      </c>
      <c r="U19" s="6">
        <v>162</v>
      </c>
      <c r="V19" s="7">
        <f>(U19-R19)/R19</f>
        <v>0.361344537815126</v>
      </c>
      <c r="W19" s="6">
        <v>0.7</v>
      </c>
      <c r="X19" s="6">
        <v>0</v>
      </c>
      <c r="Y19" s="6">
        <v>39.1</v>
      </c>
      <c r="Z19" s="6">
        <v>2.1</v>
      </c>
      <c r="AA19" s="6">
        <v>3.21</v>
      </c>
      <c r="AB19" s="6">
        <v>12</v>
      </c>
      <c r="AC19" s="6">
        <v>35.7</v>
      </c>
      <c r="AD19" s="6">
        <v>8.623</v>
      </c>
      <c r="AE19" s="6">
        <v>5.689</v>
      </c>
      <c r="AF19" s="6">
        <v>0.1</v>
      </c>
      <c r="AG19" s="6">
        <v>1</v>
      </c>
      <c r="AH19" s="6"/>
      <c r="AI19" s="6">
        <v>3</v>
      </c>
      <c r="AJ19" s="6">
        <v>0</v>
      </c>
    </row>
    <row r="20" s="31" customFormat="1" ht="31.5" spans="1:36">
      <c r="A20" s="6" t="s">
        <v>100</v>
      </c>
      <c r="B20" s="6">
        <v>62</v>
      </c>
      <c r="C20" s="6">
        <v>581551</v>
      </c>
      <c r="D20" s="6" t="s">
        <v>101</v>
      </c>
      <c r="E20" s="6">
        <v>60</v>
      </c>
      <c r="F20" s="6">
        <v>1</v>
      </c>
      <c r="G20" s="6" t="s">
        <v>102</v>
      </c>
      <c r="H20" s="22" t="s">
        <v>103</v>
      </c>
      <c r="I20" s="6" t="s">
        <v>104</v>
      </c>
      <c r="J20" s="6">
        <v>9.5</v>
      </c>
      <c r="K20" s="6">
        <v>0</v>
      </c>
      <c r="L20" s="6">
        <v>0</v>
      </c>
      <c r="M20" s="6">
        <v>1</v>
      </c>
      <c r="N20" s="6">
        <v>2</v>
      </c>
      <c r="O20" s="6">
        <v>0</v>
      </c>
      <c r="P20" s="6">
        <v>1</v>
      </c>
      <c r="Q20" s="6">
        <v>0</v>
      </c>
      <c r="R20" s="6">
        <v>120</v>
      </c>
      <c r="S20" s="6">
        <v>169</v>
      </c>
      <c r="T20" s="7">
        <f>(S20-R20)/R20</f>
        <v>0.408333333333333</v>
      </c>
      <c r="U20" s="6">
        <v>159</v>
      </c>
      <c r="V20" s="7">
        <f>(U20-R20)/R20</f>
        <v>0.325</v>
      </c>
      <c r="W20" s="6">
        <v>0.4</v>
      </c>
      <c r="X20" s="6">
        <v>0</v>
      </c>
      <c r="Y20" s="6">
        <v>39.1</v>
      </c>
      <c r="Z20" s="6">
        <v>2.1</v>
      </c>
      <c r="AA20" s="6">
        <v>3.21</v>
      </c>
      <c r="AB20" s="6">
        <v>12</v>
      </c>
      <c r="AC20" s="6">
        <v>35.7</v>
      </c>
      <c r="AD20" s="6">
        <v>8.623</v>
      </c>
      <c r="AE20" s="6">
        <v>5.689</v>
      </c>
      <c r="AF20" s="6">
        <v>0.1</v>
      </c>
      <c r="AG20" s="6">
        <v>1</v>
      </c>
      <c r="AH20" s="6"/>
      <c r="AI20" s="6">
        <v>3</v>
      </c>
      <c r="AJ20" s="6">
        <v>1.03</v>
      </c>
    </row>
    <row r="21" s="31" customFormat="1" ht="63" spans="1:36">
      <c r="A21" s="6" t="s">
        <v>105</v>
      </c>
      <c r="B21" s="6">
        <v>46</v>
      </c>
      <c r="C21" s="6">
        <v>318522</v>
      </c>
      <c r="D21" s="6" t="s">
        <v>106</v>
      </c>
      <c r="E21" s="6">
        <v>30</v>
      </c>
      <c r="F21" s="6">
        <v>0</v>
      </c>
      <c r="G21" s="6" t="s">
        <v>107</v>
      </c>
      <c r="H21" s="22" t="s">
        <v>108</v>
      </c>
      <c r="I21" s="6" t="s">
        <v>39</v>
      </c>
      <c r="J21" s="6">
        <v>19.7</v>
      </c>
      <c r="K21" s="6">
        <v>0</v>
      </c>
      <c r="L21" s="6">
        <v>0</v>
      </c>
      <c r="M21" s="6">
        <v>0</v>
      </c>
      <c r="N21" s="6">
        <v>4</v>
      </c>
      <c r="O21" s="6">
        <v>1</v>
      </c>
      <c r="P21" s="6">
        <v>1</v>
      </c>
      <c r="Q21" s="6">
        <v>0</v>
      </c>
      <c r="R21" s="6">
        <v>124</v>
      </c>
      <c r="S21" s="6">
        <v>200</v>
      </c>
      <c r="T21" s="7">
        <f>(S21-R21)/R21</f>
        <v>0.612903225806452</v>
      </c>
      <c r="U21" s="6">
        <v>214</v>
      </c>
      <c r="V21" s="7">
        <f>(U21-R21)/R21</f>
        <v>0.725806451612903</v>
      </c>
      <c r="W21" s="6">
        <v>0.5</v>
      </c>
      <c r="X21" s="6">
        <v>0</v>
      </c>
      <c r="Y21" s="6">
        <v>6.4</v>
      </c>
      <c r="Z21" s="6">
        <v>0.8</v>
      </c>
      <c r="AA21" s="6">
        <v>2</v>
      </c>
      <c r="AB21" s="6">
        <v>11.7</v>
      </c>
      <c r="AC21" s="6">
        <v>36.9</v>
      </c>
      <c r="AD21" s="6">
        <v>9.7463</v>
      </c>
      <c r="AE21" s="6">
        <v>4.5872</v>
      </c>
      <c r="AF21" s="6">
        <v>0.3</v>
      </c>
      <c r="AG21" s="6">
        <v>0</v>
      </c>
      <c r="AH21" s="6"/>
      <c r="AI21" s="6">
        <v>3</v>
      </c>
      <c r="AJ21" s="6">
        <v>0</v>
      </c>
    </row>
    <row r="22" s="31" customFormat="1" ht="47.25" spans="1:36">
      <c r="A22" s="6" t="s">
        <v>109</v>
      </c>
      <c r="B22" s="6">
        <v>29</v>
      </c>
      <c r="C22" s="6">
        <v>529797</v>
      </c>
      <c r="D22" s="6" t="s">
        <v>110</v>
      </c>
      <c r="E22" s="6">
        <v>60</v>
      </c>
      <c r="F22" s="6">
        <v>0</v>
      </c>
      <c r="G22" s="6" t="s">
        <v>111</v>
      </c>
      <c r="H22" s="22" t="s">
        <v>81</v>
      </c>
      <c r="I22" s="6" t="s">
        <v>44</v>
      </c>
      <c r="J22" s="6">
        <v>8.9</v>
      </c>
      <c r="K22" s="6">
        <v>0</v>
      </c>
      <c r="L22" s="6">
        <v>0</v>
      </c>
      <c r="M22" s="6">
        <v>1</v>
      </c>
      <c r="N22" s="6">
        <v>3</v>
      </c>
      <c r="O22" s="6">
        <v>0</v>
      </c>
      <c r="P22" s="6">
        <v>1</v>
      </c>
      <c r="Q22" s="6">
        <v>1</v>
      </c>
      <c r="R22" s="6">
        <v>195</v>
      </c>
      <c r="S22" s="6">
        <v>414</v>
      </c>
      <c r="T22" s="7">
        <f>(S22-R22)/R22</f>
        <v>1.12307692307692</v>
      </c>
      <c r="U22" s="6">
        <v>525</v>
      </c>
      <c r="V22" s="7">
        <f>(U22-R22)/R22</f>
        <v>1.69230769230769</v>
      </c>
      <c r="W22" s="6">
        <v>0.6</v>
      </c>
      <c r="X22" s="6">
        <v>0</v>
      </c>
      <c r="Y22" s="6">
        <v>18.1</v>
      </c>
      <c r="Z22" s="6">
        <v>1.1</v>
      </c>
      <c r="AA22" s="6">
        <v>3.9</v>
      </c>
      <c r="AB22" s="6">
        <v>21.2</v>
      </c>
      <c r="AC22" s="6">
        <v>34</v>
      </c>
      <c r="AD22" s="6">
        <v>10.0919</v>
      </c>
      <c r="AE22" s="6">
        <v>3.1797</v>
      </c>
      <c r="AF22" s="6">
        <v>0.3</v>
      </c>
      <c r="AG22" s="6">
        <v>0</v>
      </c>
      <c r="AH22" s="6"/>
      <c r="AI22" s="6">
        <v>3</v>
      </c>
      <c r="AJ22" s="6">
        <v>1.01</v>
      </c>
    </row>
    <row r="23" s="31" customFormat="1" ht="47.25" spans="1:36">
      <c r="A23" s="6" t="s">
        <v>112</v>
      </c>
      <c r="B23" s="6">
        <v>60</v>
      </c>
      <c r="C23" s="6">
        <v>604037</v>
      </c>
      <c r="D23" s="6" t="s">
        <v>113</v>
      </c>
      <c r="E23" s="6">
        <v>365</v>
      </c>
      <c r="F23" s="6">
        <v>1</v>
      </c>
      <c r="G23" s="6" t="s">
        <v>114</v>
      </c>
      <c r="H23" s="22" t="s">
        <v>43</v>
      </c>
      <c r="I23" s="6" t="s">
        <v>44</v>
      </c>
      <c r="J23" s="6">
        <v>6.5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112</v>
      </c>
      <c r="S23" s="6">
        <v>147</v>
      </c>
      <c r="T23" s="7">
        <f>(S23-R23)/R23</f>
        <v>0.3125</v>
      </c>
      <c r="U23" s="6">
        <v>160</v>
      </c>
      <c r="V23" s="7">
        <f>(U23-R23)/R23</f>
        <v>0.428571428571429</v>
      </c>
      <c r="W23" s="6">
        <v>0.4</v>
      </c>
      <c r="X23" s="6">
        <v>0</v>
      </c>
      <c r="Y23" s="6">
        <v>2</v>
      </c>
      <c r="Z23" s="6">
        <v>2.9</v>
      </c>
      <c r="AA23" s="6">
        <v>0.84</v>
      </c>
      <c r="AB23" s="6">
        <v>12.5</v>
      </c>
      <c r="AC23" s="6">
        <v>27.5</v>
      </c>
      <c r="AD23" s="6">
        <v>5.7216</v>
      </c>
      <c r="AE23" s="6">
        <v>1.8497</v>
      </c>
      <c r="AF23" s="6">
        <v>0</v>
      </c>
      <c r="AG23" s="6">
        <v>0</v>
      </c>
      <c r="AH23" s="6"/>
      <c r="AI23" s="6">
        <v>3</v>
      </c>
      <c r="AJ23" s="6">
        <v>0</v>
      </c>
    </row>
    <row r="24" s="31" customFormat="1" ht="47.25" spans="1:36">
      <c r="A24" s="6" t="s">
        <v>115</v>
      </c>
      <c r="B24" s="6">
        <v>79</v>
      </c>
      <c r="C24" s="6">
        <v>577283</v>
      </c>
      <c r="D24" s="6" t="s">
        <v>116</v>
      </c>
      <c r="E24" s="6">
        <v>90</v>
      </c>
      <c r="F24" s="6">
        <v>1</v>
      </c>
      <c r="G24" s="6" t="s">
        <v>117</v>
      </c>
      <c r="H24" s="22" t="s">
        <v>38</v>
      </c>
      <c r="I24" s="6" t="s">
        <v>39</v>
      </c>
      <c r="J24" s="6">
        <v>8.5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120</v>
      </c>
      <c r="S24" s="6">
        <v>168</v>
      </c>
      <c r="T24" s="7">
        <f>(S24-R24)/R24</f>
        <v>0.4</v>
      </c>
      <c r="U24" s="6">
        <v>185</v>
      </c>
      <c r="V24" s="7">
        <f>(U24-R24)/R24</f>
        <v>0.541666666666667</v>
      </c>
      <c r="W24" s="6">
        <v>0.3</v>
      </c>
      <c r="X24" s="6">
        <v>0</v>
      </c>
      <c r="Y24" s="6">
        <v>6.8</v>
      </c>
      <c r="Z24" s="6">
        <v>1.35</v>
      </c>
      <c r="AA24" s="6">
        <v>2</v>
      </c>
      <c r="AB24" s="6">
        <v>25.6</v>
      </c>
      <c r="AC24" s="6">
        <v>25.9</v>
      </c>
      <c r="AD24" s="6">
        <v>12.4821</v>
      </c>
      <c r="AE24" s="6">
        <v>4.5167</v>
      </c>
      <c r="AF24" s="6">
        <v>0</v>
      </c>
      <c r="AG24" s="6">
        <v>0</v>
      </c>
      <c r="AH24" s="6"/>
      <c r="AI24" s="6">
        <v>3</v>
      </c>
      <c r="AJ24" s="6">
        <v>0</v>
      </c>
    </row>
    <row r="25" s="31" customFormat="1" ht="47.25" spans="1:36">
      <c r="A25" s="6" t="s">
        <v>118</v>
      </c>
      <c r="B25" s="6">
        <v>34</v>
      </c>
      <c r="C25" s="6">
        <v>324312</v>
      </c>
      <c r="D25" s="6" t="s">
        <v>119</v>
      </c>
      <c r="E25" s="6">
        <v>60</v>
      </c>
      <c r="F25" s="6">
        <v>0</v>
      </c>
      <c r="G25" s="6" t="s">
        <v>120</v>
      </c>
      <c r="H25" s="22" t="s">
        <v>38</v>
      </c>
      <c r="I25" s="6" t="s">
        <v>39</v>
      </c>
      <c r="J25" s="6">
        <v>6.3</v>
      </c>
      <c r="K25" s="6">
        <v>0</v>
      </c>
      <c r="L25" s="6">
        <v>0</v>
      </c>
      <c r="M25" s="6">
        <v>0</v>
      </c>
      <c r="N25" s="6">
        <v>3</v>
      </c>
      <c r="O25" s="6">
        <v>1</v>
      </c>
      <c r="P25" s="6">
        <v>1</v>
      </c>
      <c r="Q25" s="6">
        <v>0</v>
      </c>
      <c r="R25" s="6">
        <v>137</v>
      </c>
      <c r="S25" s="6">
        <v>286</v>
      </c>
      <c r="T25" s="7">
        <f>(S25-R25)/R25</f>
        <v>1.08759124087591</v>
      </c>
      <c r="U25" s="6">
        <v>397</v>
      </c>
      <c r="V25" s="7">
        <f>(U25-R25)/R25</f>
        <v>1.8978102189781</v>
      </c>
      <c r="W25" s="6">
        <v>0.6</v>
      </c>
      <c r="X25" s="6">
        <v>0</v>
      </c>
      <c r="Y25" s="6">
        <v>2.5</v>
      </c>
      <c r="Z25" s="6">
        <v>0.8</v>
      </c>
      <c r="AA25" s="6">
        <v>2.5</v>
      </c>
      <c r="AB25" s="6">
        <v>11.3</v>
      </c>
      <c r="AC25" s="6">
        <v>27.1</v>
      </c>
      <c r="AD25" s="6">
        <v>8.0659</v>
      </c>
      <c r="AE25" s="6">
        <v>5.246</v>
      </c>
      <c r="AF25" s="6">
        <v>0.1</v>
      </c>
      <c r="AG25" s="6">
        <v>0</v>
      </c>
      <c r="AH25" s="6"/>
      <c r="AI25" s="6">
        <v>3</v>
      </c>
      <c r="AJ25" s="6">
        <v>0</v>
      </c>
    </row>
    <row r="26" s="31" customFormat="1" ht="63" spans="1:36">
      <c r="A26" s="6" t="s">
        <v>121</v>
      </c>
      <c r="B26" s="6">
        <v>40</v>
      </c>
      <c r="C26" s="6">
        <v>599274</v>
      </c>
      <c r="D26" s="6" t="s">
        <v>122</v>
      </c>
      <c r="E26" s="6">
        <v>60</v>
      </c>
      <c r="F26" s="6">
        <v>0</v>
      </c>
      <c r="G26" s="6" t="s">
        <v>123</v>
      </c>
      <c r="H26" s="22" t="s">
        <v>124</v>
      </c>
      <c r="I26" s="6" t="s">
        <v>39</v>
      </c>
      <c r="J26" s="6">
        <v>13.5</v>
      </c>
      <c r="K26" s="6">
        <v>0</v>
      </c>
      <c r="L26" s="6">
        <v>1</v>
      </c>
      <c r="M26" s="6">
        <v>1</v>
      </c>
      <c r="N26" s="6">
        <v>1.7</v>
      </c>
      <c r="O26" s="6">
        <v>0</v>
      </c>
      <c r="P26" s="6">
        <v>1</v>
      </c>
      <c r="Q26" s="6">
        <v>1</v>
      </c>
      <c r="R26" s="6">
        <v>108</v>
      </c>
      <c r="S26" s="6">
        <v>198</v>
      </c>
      <c r="T26" s="7">
        <f>(S26-R26)/R26</f>
        <v>0.833333333333333</v>
      </c>
      <c r="U26" s="6">
        <v>283</v>
      </c>
      <c r="V26" s="7">
        <f>(U26-R26)/R26</f>
        <v>1.62037037037037</v>
      </c>
      <c r="W26" s="6">
        <v>0.5</v>
      </c>
      <c r="X26" s="6">
        <v>0</v>
      </c>
      <c r="Y26" s="6">
        <v>37.3</v>
      </c>
      <c r="Z26" s="6">
        <v>1.6</v>
      </c>
      <c r="AA26" s="6">
        <v>3.4</v>
      </c>
      <c r="AB26" s="6">
        <v>16.8</v>
      </c>
      <c r="AC26" s="6">
        <v>22.4</v>
      </c>
      <c r="AD26" s="6">
        <v>5.7795</v>
      </c>
      <c r="AE26" s="6">
        <v>1.1846</v>
      </c>
      <c r="AF26" s="6">
        <v>0</v>
      </c>
      <c r="AG26" s="6">
        <v>0</v>
      </c>
      <c r="AH26" s="6"/>
      <c r="AI26" s="6">
        <v>3</v>
      </c>
      <c r="AJ26" s="6">
        <v>1.01</v>
      </c>
    </row>
    <row r="27" s="31" customFormat="1" ht="47.25" spans="1:36">
      <c r="A27" s="6" t="s">
        <v>125</v>
      </c>
      <c r="B27" s="6">
        <v>50</v>
      </c>
      <c r="C27" s="6">
        <v>551040</v>
      </c>
      <c r="D27" s="6" t="s">
        <v>126</v>
      </c>
      <c r="E27" s="6">
        <v>5</v>
      </c>
      <c r="F27" s="6">
        <v>0</v>
      </c>
      <c r="G27" s="6" t="s">
        <v>127</v>
      </c>
      <c r="H27" s="6" t="s">
        <v>38</v>
      </c>
      <c r="I27" s="6" t="s">
        <v>39</v>
      </c>
      <c r="J27" s="6">
        <v>8</v>
      </c>
      <c r="K27" s="6">
        <v>0</v>
      </c>
      <c r="L27" s="6">
        <v>0</v>
      </c>
      <c r="M27" s="6">
        <v>0</v>
      </c>
      <c r="N27" s="6">
        <v>2</v>
      </c>
      <c r="O27" s="6">
        <v>1</v>
      </c>
      <c r="P27" s="6">
        <v>1</v>
      </c>
      <c r="Q27" s="6">
        <v>0</v>
      </c>
      <c r="R27" s="6">
        <v>134</v>
      </c>
      <c r="S27" s="6">
        <v>356</v>
      </c>
      <c r="T27" s="7">
        <f>(S27-R27)/R27</f>
        <v>1.65671641791045</v>
      </c>
      <c r="U27" s="6">
        <v>466</v>
      </c>
      <c r="V27" s="7">
        <f>(U27-R27)/R27</f>
        <v>2.47761194029851</v>
      </c>
      <c r="W27" s="6">
        <v>0.4</v>
      </c>
      <c r="X27" s="6">
        <v>0</v>
      </c>
      <c r="Y27" s="6">
        <v>44.3</v>
      </c>
      <c r="Z27" s="6">
        <v>2</v>
      </c>
      <c r="AA27" s="6">
        <v>2.3</v>
      </c>
      <c r="AB27" s="6">
        <v>12.7</v>
      </c>
      <c r="AC27" s="6">
        <v>31.2</v>
      </c>
      <c r="AD27" s="6">
        <v>5.8583</v>
      </c>
      <c r="AE27" s="6">
        <v>2.5003</v>
      </c>
      <c r="AF27" s="6">
        <v>0</v>
      </c>
      <c r="AG27" s="6">
        <v>0</v>
      </c>
      <c r="AH27" s="6"/>
      <c r="AI27" s="6">
        <v>3</v>
      </c>
      <c r="AJ27" s="6">
        <v>0</v>
      </c>
    </row>
    <row r="28" s="31" customFormat="1" ht="31.5" spans="1:36">
      <c r="A28" s="6" t="s">
        <v>128</v>
      </c>
      <c r="B28" s="6">
        <v>22</v>
      </c>
      <c r="C28" s="6">
        <v>582096</v>
      </c>
      <c r="D28" s="6" t="s">
        <v>129</v>
      </c>
      <c r="E28" s="6">
        <v>365</v>
      </c>
      <c r="F28" s="6">
        <v>0</v>
      </c>
      <c r="G28" s="6" t="s">
        <v>130</v>
      </c>
      <c r="H28" s="22" t="s">
        <v>48</v>
      </c>
      <c r="I28" s="6" t="s">
        <v>39</v>
      </c>
      <c r="J28" s="6">
        <v>5.3</v>
      </c>
      <c r="K28" s="6">
        <v>0</v>
      </c>
      <c r="L28" s="6">
        <v>0</v>
      </c>
      <c r="M28" s="6">
        <v>0</v>
      </c>
      <c r="N28" s="6">
        <v>2.2</v>
      </c>
      <c r="O28" s="6">
        <v>0</v>
      </c>
      <c r="P28" s="6">
        <v>1</v>
      </c>
      <c r="Q28" s="6">
        <v>0</v>
      </c>
      <c r="R28" s="6">
        <v>80</v>
      </c>
      <c r="S28" s="6">
        <v>139</v>
      </c>
      <c r="T28" s="7">
        <f>(S28-R28)/R28</f>
        <v>0.7375</v>
      </c>
      <c r="U28" s="6">
        <v>179</v>
      </c>
      <c r="V28" s="7">
        <f>(U28-R28)/R28</f>
        <v>1.2375</v>
      </c>
      <c r="W28" s="6">
        <v>0.4</v>
      </c>
      <c r="X28" s="6">
        <v>0</v>
      </c>
      <c r="Y28" s="6">
        <v>18.1</v>
      </c>
      <c r="Z28" s="6">
        <v>2.1</v>
      </c>
      <c r="AA28" s="6">
        <v>1.88</v>
      </c>
      <c r="AB28" s="6">
        <v>10.6</v>
      </c>
      <c r="AC28" s="6">
        <v>22.7</v>
      </c>
      <c r="AD28" s="6">
        <v>7.2841</v>
      </c>
      <c r="AE28" s="6">
        <v>4.5782</v>
      </c>
      <c r="AF28" s="6">
        <v>0</v>
      </c>
      <c r="AG28" s="6">
        <v>0</v>
      </c>
      <c r="AH28" s="6"/>
      <c r="AI28" s="6">
        <v>3</v>
      </c>
      <c r="AJ28" s="6">
        <v>0</v>
      </c>
    </row>
    <row r="29" s="31" customFormat="1" ht="63" spans="1:36">
      <c r="A29" s="6" t="s">
        <v>131</v>
      </c>
      <c r="B29" s="6">
        <v>65</v>
      </c>
      <c r="C29" s="6">
        <v>610180</v>
      </c>
      <c r="D29" s="6" t="s">
        <v>132</v>
      </c>
      <c r="E29" s="6">
        <v>1</v>
      </c>
      <c r="F29" s="6">
        <v>1</v>
      </c>
      <c r="G29" s="6" t="s">
        <v>133</v>
      </c>
      <c r="H29" s="22" t="s">
        <v>134</v>
      </c>
      <c r="I29" s="6" t="s">
        <v>44</v>
      </c>
      <c r="J29" s="6">
        <v>15.2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150</v>
      </c>
      <c r="S29" s="6">
        <v>188</v>
      </c>
      <c r="T29" s="7">
        <f>(S29-R29)/R29</f>
        <v>0.253333333333333</v>
      </c>
      <c r="U29" s="6">
        <v>212</v>
      </c>
      <c r="V29" s="7">
        <f>(U29-R29)/R29</f>
        <v>0.413333333333333</v>
      </c>
      <c r="W29" s="6">
        <v>0.4</v>
      </c>
      <c r="X29" s="6">
        <v>0</v>
      </c>
      <c r="Y29" s="6">
        <v>4.9</v>
      </c>
      <c r="Z29" s="6">
        <v>0.9</v>
      </c>
      <c r="AA29" s="6">
        <v>1.24</v>
      </c>
      <c r="AB29" s="6">
        <v>13.7</v>
      </c>
      <c r="AC29" s="6">
        <v>57.5</v>
      </c>
      <c r="AD29" s="6">
        <v>12.3444</v>
      </c>
      <c r="AE29" s="6">
        <v>10.039</v>
      </c>
      <c r="AF29" s="6">
        <v>0</v>
      </c>
      <c r="AG29" s="6">
        <v>0</v>
      </c>
      <c r="AH29" s="6"/>
      <c r="AI29" s="6">
        <v>2.8</v>
      </c>
      <c r="AJ29" s="6">
        <v>0</v>
      </c>
    </row>
    <row r="30" s="31" customFormat="1" ht="31.5" spans="1:36">
      <c r="A30" s="6" t="s">
        <v>135</v>
      </c>
      <c r="B30" s="6">
        <v>57</v>
      </c>
      <c r="C30" s="6">
        <v>581822</v>
      </c>
      <c r="D30" s="6" t="s">
        <v>136</v>
      </c>
      <c r="E30" s="6">
        <v>11</v>
      </c>
      <c r="F30" s="6">
        <v>1</v>
      </c>
      <c r="G30" s="6" t="s">
        <v>137</v>
      </c>
      <c r="H30" s="22" t="s">
        <v>138</v>
      </c>
      <c r="I30" s="6" t="s">
        <v>39</v>
      </c>
      <c r="J30" s="6">
        <v>3.4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146</v>
      </c>
      <c r="S30" s="6">
        <v>163</v>
      </c>
      <c r="T30" s="7">
        <f>(S30-R30)/R30</f>
        <v>0.116438356164384</v>
      </c>
      <c r="U30" s="6">
        <v>183</v>
      </c>
      <c r="V30" s="7">
        <f>(U30-R30)/R30</f>
        <v>0.253424657534247</v>
      </c>
      <c r="W30" s="6">
        <v>0.5</v>
      </c>
      <c r="X30" s="6">
        <v>0</v>
      </c>
      <c r="Y30" s="6">
        <v>27.7</v>
      </c>
      <c r="Z30" s="6">
        <v>3.1</v>
      </c>
      <c r="AA30" s="6">
        <v>5.8</v>
      </c>
      <c r="AB30" s="6">
        <v>7.2</v>
      </c>
      <c r="AC30" s="6">
        <v>15.9</v>
      </c>
      <c r="AD30" s="6">
        <v>11.236</v>
      </c>
      <c r="AE30" s="6">
        <v>5.698</v>
      </c>
      <c r="AF30" s="6">
        <v>0</v>
      </c>
      <c r="AG30" s="6">
        <v>0</v>
      </c>
      <c r="AH30" s="6"/>
      <c r="AI30" s="6">
        <v>2.8</v>
      </c>
      <c r="AJ30" s="6">
        <v>0</v>
      </c>
    </row>
    <row r="31" s="31" customFormat="1" ht="63" spans="1:36">
      <c r="A31" s="6" t="s">
        <v>139</v>
      </c>
      <c r="B31" s="6">
        <v>54</v>
      </c>
      <c r="C31" s="6">
        <v>616486</v>
      </c>
      <c r="D31" s="6" t="s">
        <v>140</v>
      </c>
      <c r="E31" s="6">
        <v>1</v>
      </c>
      <c r="F31" s="6">
        <v>1</v>
      </c>
      <c r="G31" s="6" t="s">
        <v>141</v>
      </c>
      <c r="H31" s="22" t="s">
        <v>142</v>
      </c>
      <c r="I31" s="6" t="s">
        <v>39</v>
      </c>
      <c r="J31" s="6">
        <v>3.8</v>
      </c>
      <c r="K31" s="6">
        <v>0</v>
      </c>
      <c r="L31" s="6">
        <v>1</v>
      </c>
      <c r="M31" s="6">
        <v>0</v>
      </c>
      <c r="N31" s="6">
        <v>1.5</v>
      </c>
      <c r="O31" s="6">
        <v>0</v>
      </c>
      <c r="P31" s="6">
        <v>1</v>
      </c>
      <c r="Q31" s="6">
        <v>1</v>
      </c>
      <c r="R31" s="6">
        <v>160</v>
      </c>
      <c r="S31" s="6">
        <v>352</v>
      </c>
      <c r="T31" s="7">
        <f>(S31-R31)/R31</f>
        <v>1.2</v>
      </c>
      <c r="U31" s="6">
        <v>446</v>
      </c>
      <c r="V31" s="7">
        <f>(U31-R31)/R31</f>
        <v>1.7875</v>
      </c>
      <c r="W31" s="6">
        <v>0.5</v>
      </c>
      <c r="X31" s="6">
        <v>1</v>
      </c>
      <c r="Y31" s="6">
        <v>6.2</v>
      </c>
      <c r="Z31" s="13">
        <v>0.7</v>
      </c>
      <c r="AA31" s="6">
        <v>0.92</v>
      </c>
      <c r="AB31" s="6">
        <v>6.6</v>
      </c>
      <c r="AC31" s="6">
        <v>33.2</v>
      </c>
      <c r="AD31" s="6">
        <v>4.4531</v>
      </c>
      <c r="AE31" s="6">
        <v>2.8037</v>
      </c>
      <c r="AF31" s="6">
        <v>0</v>
      </c>
      <c r="AG31" s="6">
        <v>0</v>
      </c>
      <c r="AH31" s="6"/>
      <c r="AI31" s="6">
        <v>2.8</v>
      </c>
      <c r="AJ31" s="6">
        <v>2.04</v>
      </c>
    </row>
    <row r="32" s="31" customFormat="1" ht="63" spans="1:36">
      <c r="A32" s="6" t="s">
        <v>143</v>
      </c>
      <c r="B32" s="6">
        <v>48</v>
      </c>
      <c r="C32" s="6">
        <v>535156</v>
      </c>
      <c r="D32" s="6" t="s">
        <v>144</v>
      </c>
      <c r="E32" s="6">
        <v>150</v>
      </c>
      <c r="F32" s="6">
        <v>0</v>
      </c>
      <c r="G32" s="6" t="s">
        <v>145</v>
      </c>
      <c r="H32" s="22" t="s">
        <v>81</v>
      </c>
      <c r="I32" s="6" t="s">
        <v>44</v>
      </c>
      <c r="J32" s="6">
        <v>8.5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181</v>
      </c>
      <c r="S32" s="6">
        <v>206</v>
      </c>
      <c r="T32" s="7">
        <f>(S32-R32)/R32</f>
        <v>0.138121546961326</v>
      </c>
      <c r="U32" s="6">
        <v>236</v>
      </c>
      <c r="V32" s="7">
        <f>(U32-R32)/R32</f>
        <v>0.303867403314917</v>
      </c>
      <c r="W32" s="6">
        <v>0.4</v>
      </c>
      <c r="X32" s="6">
        <v>0</v>
      </c>
      <c r="Y32" s="6">
        <v>10.8</v>
      </c>
      <c r="Z32" s="6">
        <v>0.6</v>
      </c>
      <c r="AA32" s="6">
        <v>1.37</v>
      </c>
      <c r="AB32" s="6">
        <v>26.7</v>
      </c>
      <c r="AC32" s="6">
        <v>35.1</v>
      </c>
      <c r="AD32" s="6">
        <v>12.0777</v>
      </c>
      <c r="AE32" s="6">
        <v>3.4695</v>
      </c>
      <c r="AF32" s="6">
        <v>0.6</v>
      </c>
      <c r="AG32" s="6">
        <v>0</v>
      </c>
      <c r="AH32" s="6"/>
      <c r="AI32" s="6">
        <v>2.8</v>
      </c>
      <c r="AJ32" s="6">
        <v>0</v>
      </c>
    </row>
    <row r="33" s="31" customFormat="1" ht="47.25" spans="1:36">
      <c r="A33" s="6" t="s">
        <v>146</v>
      </c>
      <c r="B33" s="6">
        <v>57</v>
      </c>
      <c r="C33" s="6">
        <v>559035</v>
      </c>
      <c r="D33" s="6" t="s">
        <v>147</v>
      </c>
      <c r="E33" s="6">
        <v>7</v>
      </c>
      <c r="F33" s="6">
        <v>0</v>
      </c>
      <c r="G33" s="6" t="s">
        <v>148</v>
      </c>
      <c r="H33" s="22" t="s">
        <v>149</v>
      </c>
      <c r="I33" s="6" t="s">
        <v>44</v>
      </c>
      <c r="J33" s="6">
        <v>6</v>
      </c>
      <c r="K33" s="6">
        <v>0</v>
      </c>
      <c r="L33" s="6">
        <v>0</v>
      </c>
      <c r="M33" s="6">
        <v>0</v>
      </c>
      <c r="N33" s="6">
        <v>4</v>
      </c>
      <c r="O33" s="6">
        <v>1</v>
      </c>
      <c r="P33" s="6">
        <v>1</v>
      </c>
      <c r="Q33" s="6">
        <v>0</v>
      </c>
      <c r="R33" s="6">
        <v>169</v>
      </c>
      <c r="S33" s="6">
        <v>332</v>
      </c>
      <c r="T33" s="7">
        <f>(S33-R33)/R33</f>
        <v>0.964497041420118</v>
      </c>
      <c r="U33" s="6">
        <v>366</v>
      </c>
      <c r="V33" s="7">
        <f>(U33-R33)/R33</f>
        <v>1.16568047337278</v>
      </c>
      <c r="W33" s="6">
        <v>0.3</v>
      </c>
      <c r="X33" s="6">
        <v>0</v>
      </c>
      <c r="Y33" s="6">
        <v>13.1</v>
      </c>
      <c r="Z33" s="6">
        <v>1.8</v>
      </c>
      <c r="AA33" s="6">
        <v>2.9</v>
      </c>
      <c r="AB33" s="6">
        <v>27.8</v>
      </c>
      <c r="AC33" s="6">
        <v>28.6</v>
      </c>
      <c r="AD33" s="6">
        <v>4.4692</v>
      </c>
      <c r="AE33" s="6">
        <v>2.0091</v>
      </c>
      <c r="AF33" s="6">
        <v>0</v>
      </c>
      <c r="AG33" s="6">
        <v>0</v>
      </c>
      <c r="AH33" s="6"/>
      <c r="AI33" s="6">
        <v>2.66</v>
      </c>
      <c r="AJ33" s="6">
        <v>0</v>
      </c>
    </row>
    <row r="34" s="31" customFormat="1" ht="78.75" spans="1:36">
      <c r="A34" s="6" t="s">
        <v>150</v>
      </c>
      <c r="B34" s="6">
        <v>32</v>
      </c>
      <c r="C34" s="6">
        <v>604904</v>
      </c>
      <c r="D34" s="6" t="s">
        <v>151</v>
      </c>
      <c r="E34" s="6">
        <v>1825</v>
      </c>
      <c r="F34" s="6">
        <v>0</v>
      </c>
      <c r="G34" s="6" t="s">
        <v>152</v>
      </c>
      <c r="H34" s="22" t="s">
        <v>48</v>
      </c>
      <c r="I34" s="6" t="s">
        <v>39</v>
      </c>
      <c r="J34" s="6">
        <v>11.2</v>
      </c>
      <c r="K34" s="6">
        <v>0</v>
      </c>
      <c r="L34" s="6">
        <v>0</v>
      </c>
      <c r="M34" s="6">
        <v>0</v>
      </c>
      <c r="N34" s="6">
        <v>1.2</v>
      </c>
      <c r="O34" s="6">
        <v>0</v>
      </c>
      <c r="P34" s="6">
        <v>0</v>
      </c>
      <c r="Q34" s="6">
        <v>0</v>
      </c>
      <c r="R34" s="6">
        <v>153</v>
      </c>
      <c r="S34" s="6">
        <v>241</v>
      </c>
      <c r="T34" s="7">
        <f>(S34-R34)/R34</f>
        <v>0.57516339869281</v>
      </c>
      <c r="U34" s="6">
        <v>264</v>
      </c>
      <c r="V34" s="7">
        <f>(U34-R34)/R34</f>
        <v>0.725490196078431</v>
      </c>
      <c r="W34" s="6">
        <v>0.4</v>
      </c>
      <c r="X34" s="6">
        <v>0</v>
      </c>
      <c r="Y34" s="6">
        <v>17</v>
      </c>
      <c r="Z34" s="6">
        <v>1.6</v>
      </c>
      <c r="AA34" s="6">
        <v>4.91</v>
      </c>
      <c r="AB34" s="6">
        <v>18.1</v>
      </c>
      <c r="AC34" s="6">
        <v>34.1</v>
      </c>
      <c r="AD34" s="6">
        <v>9.1146</v>
      </c>
      <c r="AE34" s="6">
        <v>3.1707</v>
      </c>
      <c r="AF34" s="6">
        <v>0.2</v>
      </c>
      <c r="AG34" s="6">
        <v>0</v>
      </c>
      <c r="AH34" s="6"/>
      <c r="AI34" s="6">
        <v>2.66</v>
      </c>
      <c r="AJ34" s="6">
        <v>0</v>
      </c>
    </row>
    <row r="35" s="31" customFormat="1" ht="47.25" spans="1:36">
      <c r="A35" s="6" t="s">
        <v>153</v>
      </c>
      <c r="B35" s="6">
        <v>46</v>
      </c>
      <c r="C35" s="6">
        <v>511008</v>
      </c>
      <c r="D35" s="6" t="s">
        <v>154</v>
      </c>
      <c r="E35" s="6">
        <v>1</v>
      </c>
      <c r="F35" s="6">
        <v>0</v>
      </c>
      <c r="G35" s="6" t="s">
        <v>155</v>
      </c>
      <c r="H35" s="22" t="s">
        <v>48</v>
      </c>
      <c r="I35" s="6" t="s">
        <v>39</v>
      </c>
      <c r="J35" s="6">
        <v>10.3</v>
      </c>
      <c r="K35" s="6">
        <v>0</v>
      </c>
      <c r="L35" s="6">
        <v>0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178</v>
      </c>
      <c r="S35" s="6">
        <v>234</v>
      </c>
      <c r="T35" s="7">
        <f>(S35-R35)/R35</f>
        <v>0.314606741573034</v>
      </c>
      <c r="U35" s="6">
        <v>259</v>
      </c>
      <c r="V35" s="7">
        <f>(U35-R35)/R35</f>
        <v>0.455056179775281</v>
      </c>
      <c r="W35" s="6">
        <v>0.6</v>
      </c>
      <c r="X35" s="6">
        <v>0</v>
      </c>
      <c r="Y35" s="6">
        <v>3.3</v>
      </c>
      <c r="Z35" s="6">
        <v>1.3</v>
      </c>
      <c r="AA35" s="6">
        <v>9.09</v>
      </c>
      <c r="AB35" s="6">
        <v>8.1</v>
      </c>
      <c r="AC35" s="6">
        <v>25.1</v>
      </c>
      <c r="AD35" s="6">
        <v>3.8904</v>
      </c>
      <c r="AE35" s="6">
        <v>1.4794</v>
      </c>
      <c r="AF35" s="6">
        <v>0</v>
      </c>
      <c r="AG35" s="6">
        <v>0</v>
      </c>
      <c r="AH35" s="6"/>
      <c r="AI35" s="6">
        <v>2.6</v>
      </c>
      <c r="AJ35" s="6">
        <v>0</v>
      </c>
    </row>
    <row r="36" s="31" customFormat="1" ht="47.25" spans="1:36">
      <c r="A36" s="6" t="s">
        <v>156</v>
      </c>
      <c r="B36" s="6">
        <v>78</v>
      </c>
      <c r="C36" s="6">
        <v>585142</v>
      </c>
      <c r="D36" s="6" t="s">
        <v>157</v>
      </c>
      <c r="E36" s="6">
        <v>30</v>
      </c>
      <c r="F36" s="6">
        <v>1</v>
      </c>
      <c r="G36" s="6" t="s">
        <v>158</v>
      </c>
      <c r="H36" s="22" t="s">
        <v>43</v>
      </c>
      <c r="I36" s="6" t="s">
        <v>44</v>
      </c>
      <c r="J36" s="6">
        <v>8.8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134</v>
      </c>
      <c r="S36" s="6">
        <v>156</v>
      </c>
      <c r="T36" s="7">
        <f>(S36-R36)/R36</f>
        <v>0.164179104477612</v>
      </c>
      <c r="U36" s="6">
        <v>189</v>
      </c>
      <c r="V36" s="7">
        <f>(U36-R36)/R36</f>
        <v>0.41044776119403</v>
      </c>
      <c r="W36" s="6">
        <v>0.7</v>
      </c>
      <c r="X36" s="6">
        <v>0</v>
      </c>
      <c r="Y36" s="6">
        <v>2</v>
      </c>
      <c r="Z36" s="6">
        <v>2.4</v>
      </c>
      <c r="AA36" s="6">
        <v>5.31</v>
      </c>
      <c r="AB36" s="6">
        <v>6.9</v>
      </c>
      <c r="AC36" s="6">
        <v>27.3</v>
      </c>
      <c r="AD36" s="6">
        <v>9.5724</v>
      </c>
      <c r="AE36" s="6">
        <v>6.2589</v>
      </c>
      <c r="AF36" s="6">
        <v>0</v>
      </c>
      <c r="AG36" s="6">
        <v>0</v>
      </c>
      <c r="AH36" s="6"/>
      <c r="AI36" s="6">
        <v>2.6</v>
      </c>
      <c r="AJ36" s="6">
        <v>0</v>
      </c>
    </row>
    <row r="37" s="31" customFormat="1" ht="24.75" spans="1:36">
      <c r="A37" s="23" t="s">
        <v>159</v>
      </c>
      <c r="B37" s="6">
        <v>40</v>
      </c>
      <c r="C37" s="6">
        <v>289569</v>
      </c>
      <c r="D37" s="6" t="s">
        <v>160</v>
      </c>
      <c r="E37" s="6">
        <v>1</v>
      </c>
      <c r="F37" s="6">
        <v>0</v>
      </c>
      <c r="G37" s="6" t="s">
        <v>161</v>
      </c>
      <c r="H37" s="22" t="s">
        <v>162</v>
      </c>
      <c r="I37" s="6" t="s">
        <v>104</v>
      </c>
      <c r="J37" s="6">
        <v>8.8</v>
      </c>
      <c r="K37" s="6">
        <v>0</v>
      </c>
      <c r="L37" s="6">
        <v>0</v>
      </c>
      <c r="M37" s="6">
        <v>1</v>
      </c>
      <c r="N37" s="6">
        <v>1.6</v>
      </c>
      <c r="O37" s="6">
        <v>0</v>
      </c>
      <c r="P37" s="6">
        <v>1</v>
      </c>
      <c r="Q37" s="6">
        <v>0</v>
      </c>
      <c r="R37" s="6">
        <v>139</v>
      </c>
      <c r="S37" s="6">
        <v>279</v>
      </c>
      <c r="T37" s="7">
        <f>(S37-R37)/R37</f>
        <v>1.00719424460432</v>
      </c>
      <c r="U37" s="6">
        <v>272</v>
      </c>
      <c r="V37" s="7">
        <f>(U37-R37)/R37</f>
        <v>0.956834532374101</v>
      </c>
      <c r="W37" s="6">
        <v>0.6</v>
      </c>
      <c r="X37" s="6">
        <v>0</v>
      </c>
      <c r="Y37" s="6">
        <v>14.9</v>
      </c>
      <c r="Z37" s="6">
        <v>2.3</v>
      </c>
      <c r="AA37" s="6">
        <v>1.85</v>
      </c>
      <c r="AB37" s="6">
        <v>25.2</v>
      </c>
      <c r="AC37" s="6">
        <v>43.8</v>
      </c>
      <c r="AD37" s="6">
        <v>14.2201</v>
      </c>
      <c r="AE37" s="6">
        <v>5.7191</v>
      </c>
      <c r="AF37" s="6">
        <v>0.9</v>
      </c>
      <c r="AG37" s="6">
        <v>1</v>
      </c>
      <c r="AH37" s="6"/>
      <c r="AI37" s="6">
        <v>2.5</v>
      </c>
      <c r="AJ37" s="6">
        <v>0</v>
      </c>
    </row>
    <row r="38" s="31" customFormat="1" ht="37.15" spans="1:36">
      <c r="A38" s="6" t="s">
        <v>159</v>
      </c>
      <c r="B38" s="6">
        <v>40</v>
      </c>
      <c r="C38" s="6">
        <v>289569</v>
      </c>
      <c r="D38" s="6" t="s">
        <v>160</v>
      </c>
      <c r="E38" s="6">
        <v>1</v>
      </c>
      <c r="F38" s="6">
        <v>0</v>
      </c>
      <c r="G38" s="6" t="s">
        <v>163</v>
      </c>
      <c r="H38" s="22" t="s">
        <v>164</v>
      </c>
      <c r="I38" s="6" t="s">
        <v>104</v>
      </c>
      <c r="J38" s="6">
        <v>3.1</v>
      </c>
      <c r="K38" s="6">
        <v>0</v>
      </c>
      <c r="L38" s="6">
        <v>1</v>
      </c>
      <c r="M38" s="6">
        <v>1</v>
      </c>
      <c r="N38" s="6">
        <v>2.3</v>
      </c>
      <c r="O38" s="6">
        <v>0</v>
      </c>
      <c r="P38" s="6">
        <v>1</v>
      </c>
      <c r="Q38" s="6">
        <v>0</v>
      </c>
      <c r="R38" s="6">
        <v>192</v>
      </c>
      <c r="S38" s="6">
        <v>407</v>
      </c>
      <c r="T38" s="7">
        <f>(S38-R38)/R38</f>
        <v>1.11979166666667</v>
      </c>
      <c r="U38" s="6">
        <v>322</v>
      </c>
      <c r="V38" s="7">
        <f>(U38-R38)/R38</f>
        <v>0.677083333333333</v>
      </c>
      <c r="W38" s="6">
        <v>0.4</v>
      </c>
      <c r="X38" s="6">
        <v>0</v>
      </c>
      <c r="Y38" s="6">
        <v>14.9</v>
      </c>
      <c r="Z38" s="6">
        <v>2.3</v>
      </c>
      <c r="AA38" s="6">
        <v>1.85</v>
      </c>
      <c r="AB38" s="6">
        <v>25.2</v>
      </c>
      <c r="AC38" s="6">
        <v>43.8</v>
      </c>
      <c r="AD38" s="6">
        <v>14.2201</v>
      </c>
      <c r="AE38" s="6">
        <v>5.7191</v>
      </c>
      <c r="AF38" s="6">
        <v>0.9</v>
      </c>
      <c r="AG38" s="6">
        <v>1</v>
      </c>
      <c r="AH38" s="6"/>
      <c r="AI38" s="6">
        <v>2.5</v>
      </c>
      <c r="AJ38" s="6">
        <v>1.03</v>
      </c>
    </row>
    <row r="39" s="31" customFormat="1" ht="47.25" spans="1:36">
      <c r="A39" s="6" t="s">
        <v>165</v>
      </c>
      <c r="B39" s="6">
        <v>42</v>
      </c>
      <c r="C39" s="6">
        <v>619066</v>
      </c>
      <c r="D39" s="6" t="s">
        <v>166</v>
      </c>
      <c r="E39" s="6">
        <v>30</v>
      </c>
      <c r="F39" s="6">
        <v>0</v>
      </c>
      <c r="G39" s="6" t="s">
        <v>167</v>
      </c>
      <c r="H39" s="22" t="s">
        <v>81</v>
      </c>
      <c r="I39" s="6" t="s">
        <v>44</v>
      </c>
      <c r="J39" s="6">
        <v>13.2</v>
      </c>
      <c r="K39" s="6">
        <v>0</v>
      </c>
      <c r="L39" s="6">
        <v>0</v>
      </c>
      <c r="M39" s="6">
        <v>0</v>
      </c>
      <c r="N39" s="6">
        <v>2.2</v>
      </c>
      <c r="O39" s="6">
        <v>0</v>
      </c>
      <c r="P39" s="6">
        <v>1</v>
      </c>
      <c r="Q39" s="6">
        <v>0</v>
      </c>
      <c r="R39" s="6">
        <v>225</v>
      </c>
      <c r="S39" s="6">
        <v>339</v>
      </c>
      <c r="T39" s="7">
        <f>(S39-R39)/R39</f>
        <v>0.506666666666667</v>
      </c>
      <c r="U39" s="6">
        <v>376</v>
      </c>
      <c r="V39" s="7">
        <f>(U39-R39)/R39</f>
        <v>0.671111111111111</v>
      </c>
      <c r="W39" s="6">
        <v>0.4</v>
      </c>
      <c r="X39" s="6">
        <v>0</v>
      </c>
      <c r="Y39" s="6">
        <v>6.3</v>
      </c>
      <c r="Z39" s="6">
        <v>0.9</v>
      </c>
      <c r="AA39" s="6">
        <v>5.9</v>
      </c>
      <c r="AB39" s="6">
        <v>11.6</v>
      </c>
      <c r="AC39" s="6">
        <v>41.9</v>
      </c>
      <c r="AD39" s="6">
        <v>8.2461</v>
      </c>
      <c r="AE39" s="6">
        <v>6.1248</v>
      </c>
      <c r="AF39" s="6">
        <v>0.1</v>
      </c>
      <c r="AG39" s="6">
        <v>0</v>
      </c>
      <c r="AH39" s="6"/>
      <c r="AI39" s="6">
        <v>2.5</v>
      </c>
      <c r="AJ39" s="6">
        <v>0</v>
      </c>
    </row>
    <row r="40" s="31" customFormat="1" ht="47.25" spans="1:36">
      <c r="A40" s="6" t="s">
        <v>168</v>
      </c>
      <c r="B40" s="6">
        <v>43</v>
      </c>
      <c r="C40" s="6">
        <v>603949</v>
      </c>
      <c r="D40" s="6" t="s">
        <v>169</v>
      </c>
      <c r="E40" s="6">
        <v>1095</v>
      </c>
      <c r="F40" s="6">
        <v>0</v>
      </c>
      <c r="G40" s="6" t="s">
        <v>170</v>
      </c>
      <c r="H40" s="22" t="s">
        <v>162</v>
      </c>
      <c r="I40" s="6" t="s">
        <v>44</v>
      </c>
      <c r="J40" s="6">
        <v>5.5</v>
      </c>
      <c r="K40" s="6">
        <v>0</v>
      </c>
      <c r="L40" s="6">
        <v>0</v>
      </c>
      <c r="M40" s="6">
        <v>0</v>
      </c>
      <c r="N40" s="6">
        <v>1.6</v>
      </c>
      <c r="O40" s="6">
        <v>0</v>
      </c>
      <c r="P40" s="6">
        <v>1</v>
      </c>
      <c r="Q40" s="6">
        <v>0</v>
      </c>
      <c r="R40" s="6">
        <v>168</v>
      </c>
      <c r="S40" s="6">
        <v>300</v>
      </c>
      <c r="T40" s="7">
        <f>(S40-R40)/R40</f>
        <v>0.785714285714286</v>
      </c>
      <c r="U40" s="6">
        <v>341</v>
      </c>
      <c r="V40" s="7">
        <f>(U40-R40)/R40</f>
        <v>1.0297619047619</v>
      </c>
      <c r="W40" s="6">
        <v>0.5</v>
      </c>
      <c r="X40" s="6">
        <v>1</v>
      </c>
      <c r="Y40" s="6">
        <v>69.7</v>
      </c>
      <c r="Z40" s="6">
        <v>1.5</v>
      </c>
      <c r="AA40" s="6">
        <v>1.73</v>
      </c>
      <c r="AB40" s="6">
        <v>9.2</v>
      </c>
      <c r="AC40" s="6">
        <v>31.2</v>
      </c>
      <c r="AD40" s="6">
        <v>5.2775</v>
      </c>
      <c r="AE40" s="6">
        <v>2.4774</v>
      </c>
      <c r="AF40" s="6">
        <v>0</v>
      </c>
      <c r="AG40" s="6">
        <v>0</v>
      </c>
      <c r="AH40" s="6"/>
      <c r="AI40" s="6">
        <v>2.4</v>
      </c>
      <c r="AJ40" s="6">
        <v>1.03</v>
      </c>
    </row>
    <row r="41" s="31" customFormat="1" ht="63" spans="1:36">
      <c r="A41" s="23" t="s">
        <v>171</v>
      </c>
      <c r="B41" s="6">
        <v>69</v>
      </c>
      <c r="C41" s="6">
        <v>585874</v>
      </c>
      <c r="D41" s="6" t="s">
        <v>172</v>
      </c>
      <c r="E41" s="6">
        <v>1</v>
      </c>
      <c r="F41" s="6">
        <v>1</v>
      </c>
      <c r="G41" s="6" t="s">
        <v>173</v>
      </c>
      <c r="H41" s="22" t="s">
        <v>38</v>
      </c>
      <c r="I41" s="6" t="s">
        <v>104</v>
      </c>
      <c r="J41" s="6">
        <v>3.8</v>
      </c>
      <c r="K41" s="6">
        <v>0</v>
      </c>
      <c r="L41" s="6">
        <v>0</v>
      </c>
      <c r="M41" s="6">
        <v>0</v>
      </c>
      <c r="N41" s="6">
        <v>2.6</v>
      </c>
      <c r="O41" s="6">
        <v>0</v>
      </c>
      <c r="P41" s="6">
        <v>2</v>
      </c>
      <c r="Q41" s="6">
        <v>0</v>
      </c>
      <c r="R41" s="6">
        <v>111</v>
      </c>
      <c r="S41" s="6">
        <v>138</v>
      </c>
      <c r="T41" s="7">
        <f>(S41-R41)/R41</f>
        <v>0.243243243243243</v>
      </c>
      <c r="U41" s="6">
        <v>151</v>
      </c>
      <c r="V41" s="7">
        <f>(U41-R41)/R41</f>
        <v>0.36036036036036</v>
      </c>
      <c r="W41" s="6">
        <v>0.5</v>
      </c>
      <c r="X41" s="6">
        <v>0</v>
      </c>
      <c r="Y41" s="6">
        <v>3.3</v>
      </c>
      <c r="Z41" s="6">
        <v>2.3</v>
      </c>
      <c r="AA41" s="6">
        <v>3.71</v>
      </c>
      <c r="AB41" s="6">
        <v>7.7</v>
      </c>
      <c r="AC41" s="6">
        <v>50.6</v>
      </c>
      <c r="AD41" s="6">
        <v>24.259</v>
      </c>
      <c r="AE41" s="6">
        <v>25.129</v>
      </c>
      <c r="AF41" s="6">
        <v>0</v>
      </c>
      <c r="AG41" s="6">
        <v>1</v>
      </c>
      <c r="AH41" s="6"/>
      <c r="AI41" s="6">
        <v>2.38</v>
      </c>
      <c r="AJ41" s="6">
        <v>0</v>
      </c>
    </row>
    <row r="42" s="31" customFormat="1" ht="63" spans="1:36">
      <c r="A42" s="6" t="s">
        <v>171</v>
      </c>
      <c r="B42" s="6">
        <v>69</v>
      </c>
      <c r="C42" s="6">
        <v>585874</v>
      </c>
      <c r="D42" s="6" t="s">
        <v>172</v>
      </c>
      <c r="E42" s="6">
        <v>1</v>
      </c>
      <c r="F42" s="6">
        <v>1</v>
      </c>
      <c r="G42" s="6" t="s">
        <v>173</v>
      </c>
      <c r="H42" s="22" t="s">
        <v>43</v>
      </c>
      <c r="I42" s="6" t="s">
        <v>104</v>
      </c>
      <c r="J42" s="6">
        <v>5.7</v>
      </c>
      <c r="K42" s="6">
        <v>0</v>
      </c>
      <c r="L42" s="6">
        <v>0</v>
      </c>
      <c r="M42" s="6">
        <v>0</v>
      </c>
      <c r="N42" s="6">
        <v>2.38</v>
      </c>
      <c r="O42" s="6">
        <v>0</v>
      </c>
      <c r="P42" s="6">
        <v>2</v>
      </c>
      <c r="Q42" s="6">
        <v>0</v>
      </c>
      <c r="R42" s="6">
        <v>152</v>
      </c>
      <c r="S42" s="6">
        <v>189</v>
      </c>
      <c r="T42" s="7">
        <f>(S42-R42)/R42</f>
        <v>0.243421052631579</v>
      </c>
      <c r="U42" s="6">
        <v>202</v>
      </c>
      <c r="V42" s="7">
        <f>(U42-R42)/R42</f>
        <v>0.328947368421053</v>
      </c>
      <c r="W42" s="6">
        <v>0.4</v>
      </c>
      <c r="X42" s="6">
        <v>0</v>
      </c>
      <c r="Y42" s="6">
        <v>3.3</v>
      </c>
      <c r="Z42" s="6">
        <v>2.3</v>
      </c>
      <c r="AA42" s="6">
        <v>3.71</v>
      </c>
      <c r="AB42" s="6">
        <v>7.7</v>
      </c>
      <c r="AC42" s="6">
        <v>50.6</v>
      </c>
      <c r="AD42" s="6">
        <v>24.259</v>
      </c>
      <c r="AE42" s="6">
        <v>25.129</v>
      </c>
      <c r="AF42" s="6">
        <v>0</v>
      </c>
      <c r="AG42" s="6">
        <v>1</v>
      </c>
      <c r="AH42" s="6"/>
      <c r="AI42" s="6">
        <v>2.38</v>
      </c>
      <c r="AJ42" s="6">
        <v>0</v>
      </c>
    </row>
    <row r="43" s="31" customFormat="1" ht="47.25" spans="1:36">
      <c r="A43" s="6" t="s">
        <v>174</v>
      </c>
      <c r="B43" s="6">
        <v>21</v>
      </c>
      <c r="C43" s="6">
        <v>571471</v>
      </c>
      <c r="D43" s="6" t="s">
        <v>175</v>
      </c>
      <c r="E43" s="6">
        <v>270</v>
      </c>
      <c r="F43" s="6">
        <v>0</v>
      </c>
      <c r="G43" s="6" t="s">
        <v>176</v>
      </c>
      <c r="H43" s="22" t="s">
        <v>177</v>
      </c>
      <c r="I43" s="6" t="s">
        <v>44</v>
      </c>
      <c r="J43" s="6">
        <v>7.5</v>
      </c>
      <c r="K43" s="6">
        <v>0</v>
      </c>
      <c r="L43" s="6">
        <v>1</v>
      </c>
      <c r="M43" s="6">
        <v>0</v>
      </c>
      <c r="N43" s="6">
        <v>3</v>
      </c>
      <c r="O43" s="6">
        <v>0</v>
      </c>
      <c r="P43" s="6">
        <v>1</v>
      </c>
      <c r="Q43" s="6">
        <v>0</v>
      </c>
      <c r="R43" s="6">
        <v>186</v>
      </c>
      <c r="S43" s="6">
        <v>222</v>
      </c>
      <c r="T43" s="7">
        <f>(S43-R43)/R43</f>
        <v>0.193548387096774</v>
      </c>
      <c r="U43" s="6">
        <v>249</v>
      </c>
      <c r="V43" s="7">
        <f>(U43-R43)/R43</f>
        <v>0.338709677419355</v>
      </c>
      <c r="W43" s="6">
        <v>0.5</v>
      </c>
      <c r="X43" s="6">
        <v>0</v>
      </c>
      <c r="Y43" s="6">
        <v>6.3</v>
      </c>
      <c r="Z43" s="6">
        <v>1</v>
      </c>
      <c r="AA43" s="6">
        <v>0.8</v>
      </c>
      <c r="AB43" s="6">
        <v>17.4</v>
      </c>
      <c r="AC43" s="6">
        <v>41.3</v>
      </c>
      <c r="AD43" s="6">
        <v>7.8126</v>
      </c>
      <c r="AE43" s="6">
        <v>2.5148</v>
      </c>
      <c r="AF43" s="6">
        <v>0.1</v>
      </c>
      <c r="AG43" s="6">
        <v>0</v>
      </c>
      <c r="AH43" s="6"/>
      <c r="AI43" s="6">
        <v>2.38</v>
      </c>
      <c r="AJ43" s="6">
        <v>0</v>
      </c>
    </row>
    <row r="44" s="31" customFormat="1" ht="47.25" spans="1:36">
      <c r="A44" s="6" t="s">
        <v>178</v>
      </c>
      <c r="B44" s="6">
        <v>67</v>
      </c>
      <c r="C44" s="6">
        <v>564076</v>
      </c>
      <c r="D44" s="6" t="s">
        <v>179</v>
      </c>
      <c r="E44" s="6">
        <v>730</v>
      </c>
      <c r="F44" s="6">
        <v>1</v>
      </c>
      <c r="G44" s="6" t="s">
        <v>180</v>
      </c>
      <c r="H44" s="22" t="s">
        <v>181</v>
      </c>
      <c r="I44" s="6" t="s">
        <v>39</v>
      </c>
      <c r="J44" s="6">
        <v>3.9</v>
      </c>
      <c r="K44" s="6">
        <v>1</v>
      </c>
      <c r="L44" s="6">
        <v>1</v>
      </c>
      <c r="M44" s="6">
        <v>0</v>
      </c>
      <c r="N44" s="6">
        <v>1.5</v>
      </c>
      <c r="O44" s="6">
        <v>1</v>
      </c>
      <c r="P44" s="6">
        <v>1</v>
      </c>
      <c r="Q44" s="6">
        <v>0</v>
      </c>
      <c r="R44" s="6">
        <v>64</v>
      </c>
      <c r="S44" s="6">
        <v>146</v>
      </c>
      <c r="T44" s="7">
        <f>(S44-R44)/R44</f>
        <v>1.28125</v>
      </c>
      <c r="U44" s="6">
        <v>160</v>
      </c>
      <c r="V44" s="7">
        <f>(U44-R44)/R44</f>
        <v>1.5</v>
      </c>
      <c r="W44" s="6">
        <v>0.4</v>
      </c>
      <c r="X44" s="6">
        <v>0</v>
      </c>
      <c r="Y44" s="6">
        <v>4.5</v>
      </c>
      <c r="Z44" s="6">
        <v>2.5</v>
      </c>
      <c r="AA44" s="6">
        <v>4.4</v>
      </c>
      <c r="AB44" s="6">
        <v>8</v>
      </c>
      <c r="AC44" s="6">
        <v>41.3</v>
      </c>
      <c r="AD44" s="6">
        <v>8.4718</v>
      </c>
      <c r="AE44" s="6">
        <v>1.6654</v>
      </c>
      <c r="AF44" s="6">
        <v>0</v>
      </c>
      <c r="AG44" s="6">
        <v>0</v>
      </c>
      <c r="AH44" s="6"/>
      <c r="AI44" s="6">
        <v>2.3</v>
      </c>
      <c r="AJ44" s="6">
        <v>2.01</v>
      </c>
    </row>
    <row r="45" s="31" customFormat="1" ht="47.25" spans="1:36">
      <c r="A45" s="6" t="s">
        <v>182</v>
      </c>
      <c r="B45" s="6">
        <v>22</v>
      </c>
      <c r="C45" s="6">
        <v>569629</v>
      </c>
      <c r="D45" s="6" t="s">
        <v>183</v>
      </c>
      <c r="E45" s="6">
        <v>30</v>
      </c>
      <c r="F45" s="6">
        <v>0</v>
      </c>
      <c r="G45" s="6" t="s">
        <v>184</v>
      </c>
      <c r="H45" s="22" t="s">
        <v>70</v>
      </c>
      <c r="I45" s="6" t="s">
        <v>39</v>
      </c>
      <c r="J45" s="6">
        <v>7.1</v>
      </c>
      <c r="K45" s="6">
        <v>0</v>
      </c>
      <c r="L45" s="6">
        <v>0</v>
      </c>
      <c r="M45" s="6">
        <v>0</v>
      </c>
      <c r="N45" s="6">
        <v>2</v>
      </c>
      <c r="O45" s="6">
        <v>1</v>
      </c>
      <c r="P45" s="6">
        <v>1</v>
      </c>
      <c r="Q45" s="6">
        <v>0</v>
      </c>
      <c r="R45" s="6">
        <v>147</v>
      </c>
      <c r="S45" s="6">
        <v>209</v>
      </c>
      <c r="T45" s="7">
        <f>(S45-R45)/R45</f>
        <v>0.421768707482993</v>
      </c>
      <c r="U45" s="6">
        <v>251</v>
      </c>
      <c r="V45" s="7">
        <f>(U45-R45)/R45</f>
        <v>0.707482993197279</v>
      </c>
      <c r="W45" s="6">
        <v>0.4</v>
      </c>
      <c r="X45" s="6">
        <v>0</v>
      </c>
      <c r="Y45" s="6">
        <v>3.5</v>
      </c>
      <c r="Z45" s="6">
        <v>1.1</v>
      </c>
      <c r="AA45" s="6">
        <v>6.2</v>
      </c>
      <c r="AB45" s="6">
        <v>10.3</v>
      </c>
      <c r="AC45" s="6">
        <v>32.1</v>
      </c>
      <c r="AD45" s="6">
        <v>5.5894</v>
      </c>
      <c r="AE45" s="6">
        <v>2.6531</v>
      </c>
      <c r="AF45" s="6">
        <v>0</v>
      </c>
      <c r="AG45" s="6">
        <v>0</v>
      </c>
      <c r="AH45" s="6"/>
      <c r="AI45" s="6">
        <v>2.3</v>
      </c>
      <c r="AJ45" s="6">
        <v>0</v>
      </c>
    </row>
    <row r="46" s="31" customFormat="1" ht="47.25" spans="1:36">
      <c r="A46" s="6" t="s">
        <v>185</v>
      </c>
      <c r="B46" s="6">
        <v>59</v>
      </c>
      <c r="C46" s="6">
        <v>564690</v>
      </c>
      <c r="D46" s="6" t="s">
        <v>186</v>
      </c>
      <c r="E46" s="6">
        <v>5</v>
      </c>
      <c r="F46" s="6">
        <v>1</v>
      </c>
      <c r="G46" s="6" t="s">
        <v>187</v>
      </c>
      <c r="H46" s="22" t="s">
        <v>48</v>
      </c>
      <c r="I46" s="6" t="s">
        <v>39</v>
      </c>
      <c r="J46" s="6">
        <v>27.3</v>
      </c>
      <c r="K46" s="6">
        <v>0</v>
      </c>
      <c r="L46" s="6">
        <v>0</v>
      </c>
      <c r="M46" s="6">
        <v>1</v>
      </c>
      <c r="N46" s="6">
        <v>3</v>
      </c>
      <c r="O46" s="6">
        <v>1</v>
      </c>
      <c r="P46" s="6">
        <v>1</v>
      </c>
      <c r="Q46" s="6">
        <v>0</v>
      </c>
      <c r="R46" s="6">
        <v>89</v>
      </c>
      <c r="S46" s="6">
        <v>147</v>
      </c>
      <c r="T46" s="7">
        <f>(S46-R46)/R46</f>
        <v>0.651685393258427</v>
      </c>
      <c r="U46" s="6">
        <v>145</v>
      </c>
      <c r="V46" s="7">
        <f>(U46-R46)/R46</f>
        <v>0.629213483146067</v>
      </c>
      <c r="W46" s="6">
        <v>0.5</v>
      </c>
      <c r="X46" s="6">
        <v>0</v>
      </c>
      <c r="Y46" s="6">
        <v>44.3</v>
      </c>
      <c r="Z46" s="6">
        <v>1.8</v>
      </c>
      <c r="AA46" s="6">
        <v>1.4</v>
      </c>
      <c r="AB46" s="6">
        <v>19.4</v>
      </c>
      <c r="AC46" s="6">
        <v>72.6</v>
      </c>
      <c r="AD46" s="6">
        <v>18.8</v>
      </c>
      <c r="AE46" s="6">
        <v>16.5736</v>
      </c>
      <c r="AF46" s="6">
        <v>0</v>
      </c>
      <c r="AG46" s="6">
        <v>0</v>
      </c>
      <c r="AH46" s="6"/>
      <c r="AI46" s="6">
        <v>2.3</v>
      </c>
      <c r="AJ46" s="6">
        <v>0</v>
      </c>
    </row>
    <row r="47" s="31" customFormat="1" ht="63" spans="1:36">
      <c r="A47" s="6" t="s">
        <v>188</v>
      </c>
      <c r="B47" s="6">
        <v>30</v>
      </c>
      <c r="C47" s="6">
        <v>603602</v>
      </c>
      <c r="D47" s="6" t="s">
        <v>189</v>
      </c>
      <c r="E47" s="6">
        <v>120</v>
      </c>
      <c r="F47" s="6">
        <v>0</v>
      </c>
      <c r="G47" s="6" t="s">
        <v>190</v>
      </c>
      <c r="H47" s="22" t="s">
        <v>191</v>
      </c>
      <c r="I47" s="6" t="s">
        <v>39</v>
      </c>
      <c r="J47" s="6">
        <v>5.1</v>
      </c>
      <c r="K47" s="6">
        <v>0</v>
      </c>
      <c r="L47" s="6">
        <v>0</v>
      </c>
      <c r="M47" s="6">
        <v>1</v>
      </c>
      <c r="N47" s="6">
        <v>1.4</v>
      </c>
      <c r="O47" s="6">
        <v>0</v>
      </c>
      <c r="P47" s="6">
        <v>1</v>
      </c>
      <c r="Q47" s="6">
        <v>0</v>
      </c>
      <c r="R47" s="6">
        <v>296</v>
      </c>
      <c r="S47" s="6">
        <v>369</v>
      </c>
      <c r="T47" s="7">
        <f>(S47-R47)/R47</f>
        <v>0.246621621621622</v>
      </c>
      <c r="U47" s="6">
        <v>396</v>
      </c>
      <c r="V47" s="7">
        <f>(U47-R47)/R47</f>
        <v>0.337837837837838</v>
      </c>
      <c r="W47" s="6">
        <v>0.6</v>
      </c>
      <c r="X47" s="6">
        <v>0</v>
      </c>
      <c r="Y47" s="6">
        <v>2.6</v>
      </c>
      <c r="Z47" s="6">
        <v>1.6</v>
      </c>
      <c r="AA47" s="6">
        <v>2.57</v>
      </c>
      <c r="AB47" s="6">
        <v>14</v>
      </c>
      <c r="AC47" s="6">
        <v>53.6</v>
      </c>
      <c r="AD47" s="6">
        <v>15.698</v>
      </c>
      <c r="AE47" s="6">
        <v>18.6407</v>
      </c>
      <c r="AF47" s="6">
        <v>1.1</v>
      </c>
      <c r="AG47" s="6">
        <v>0</v>
      </c>
      <c r="AH47" s="6"/>
      <c r="AI47" s="6">
        <v>2.3</v>
      </c>
      <c r="AJ47" s="6">
        <v>0</v>
      </c>
    </row>
    <row r="48" s="31" customFormat="1" ht="47.25" spans="1:36">
      <c r="A48" s="6" t="s">
        <v>192</v>
      </c>
      <c r="B48" s="6">
        <v>52</v>
      </c>
      <c r="C48" s="6">
        <v>555442</v>
      </c>
      <c r="D48" s="6" t="s">
        <v>193</v>
      </c>
      <c r="E48" s="6">
        <v>30</v>
      </c>
      <c r="F48" s="6">
        <v>0</v>
      </c>
      <c r="G48" s="6" t="s">
        <v>194</v>
      </c>
      <c r="H48" s="22" t="s">
        <v>195</v>
      </c>
      <c r="I48" s="6" t="s">
        <v>39</v>
      </c>
      <c r="J48" s="6">
        <v>4.4</v>
      </c>
      <c r="K48" s="6">
        <v>1</v>
      </c>
      <c r="L48" s="6">
        <v>2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6">
        <v>195</v>
      </c>
      <c r="S48" s="6">
        <v>437</v>
      </c>
      <c r="T48" s="7">
        <f>(S48-R48)/R48</f>
        <v>1.24102564102564</v>
      </c>
      <c r="U48" s="6">
        <v>328</v>
      </c>
      <c r="V48" s="7">
        <f>(U48-R48)/R48</f>
        <v>0.682051282051282</v>
      </c>
      <c r="W48" s="6">
        <v>0.6</v>
      </c>
      <c r="X48" s="6">
        <v>0</v>
      </c>
      <c r="Y48" s="6">
        <v>4.8</v>
      </c>
      <c r="Z48" s="6">
        <v>0.8</v>
      </c>
      <c r="AA48" s="6">
        <v>1.5</v>
      </c>
      <c r="AB48" s="6">
        <v>9.3</v>
      </c>
      <c r="AC48" s="6">
        <v>34.8</v>
      </c>
      <c r="AD48" s="6">
        <v>21.6418</v>
      </c>
      <c r="AE48" s="6">
        <v>3.4971</v>
      </c>
      <c r="AF48" s="6">
        <v>0</v>
      </c>
      <c r="AG48" s="6">
        <v>0</v>
      </c>
      <c r="AH48" s="6"/>
      <c r="AI48" s="6">
        <v>2.3</v>
      </c>
      <c r="AJ48" s="6">
        <v>2.01</v>
      </c>
    </row>
    <row r="49" s="31" customFormat="1" ht="78.75" spans="1:36">
      <c r="A49" s="23" t="s">
        <v>196</v>
      </c>
      <c r="B49" s="6">
        <v>54</v>
      </c>
      <c r="C49" s="6">
        <v>572905</v>
      </c>
      <c r="D49" s="6" t="s">
        <v>197</v>
      </c>
      <c r="E49" s="6">
        <v>1</v>
      </c>
      <c r="F49" s="6">
        <v>1</v>
      </c>
      <c r="G49" s="6" t="s">
        <v>198</v>
      </c>
      <c r="H49" s="22" t="s">
        <v>38</v>
      </c>
      <c r="I49" s="6" t="s">
        <v>104</v>
      </c>
      <c r="J49" s="6">
        <v>20.8</v>
      </c>
      <c r="K49" s="6">
        <v>0</v>
      </c>
      <c r="L49" s="6">
        <v>0</v>
      </c>
      <c r="M49" s="6">
        <v>0</v>
      </c>
      <c r="N49" s="6">
        <v>2.1</v>
      </c>
      <c r="O49" s="6">
        <v>0</v>
      </c>
      <c r="P49" s="6">
        <v>1</v>
      </c>
      <c r="Q49" s="6">
        <v>0</v>
      </c>
      <c r="R49" s="6">
        <v>118</v>
      </c>
      <c r="S49" s="6">
        <v>188</v>
      </c>
      <c r="T49" s="7">
        <f>(S49-R49)/R49</f>
        <v>0.593220338983051</v>
      </c>
      <c r="U49" s="6">
        <v>220</v>
      </c>
      <c r="V49" s="7">
        <f>(U49-R49)/R49</f>
        <v>0.864406779661017</v>
      </c>
      <c r="W49" s="6">
        <v>0.6</v>
      </c>
      <c r="X49" s="6">
        <v>0</v>
      </c>
      <c r="Y49" s="6">
        <v>7.7</v>
      </c>
      <c r="Z49" s="6">
        <v>1.9</v>
      </c>
      <c r="AA49" s="6">
        <v>2.3</v>
      </c>
      <c r="AB49" s="6">
        <v>24.4</v>
      </c>
      <c r="AC49" s="6">
        <v>38.1</v>
      </c>
      <c r="AD49" s="6">
        <v>21.5912</v>
      </c>
      <c r="AE49" s="6">
        <v>3.8142</v>
      </c>
      <c r="AF49" s="6">
        <v>0</v>
      </c>
      <c r="AG49" s="6">
        <v>1</v>
      </c>
      <c r="AH49" s="6"/>
      <c r="AI49" s="6">
        <v>2.2</v>
      </c>
      <c r="AJ49" s="6">
        <v>0</v>
      </c>
    </row>
    <row r="50" s="31" customFormat="1" ht="78.75" spans="1:36">
      <c r="A50" s="6" t="s">
        <v>196</v>
      </c>
      <c r="B50" s="6">
        <v>54</v>
      </c>
      <c r="C50" s="6">
        <v>572905</v>
      </c>
      <c r="D50" s="6" t="s">
        <v>197</v>
      </c>
      <c r="E50" s="6">
        <v>1</v>
      </c>
      <c r="F50" s="6">
        <v>1</v>
      </c>
      <c r="G50" s="6" t="s">
        <v>198</v>
      </c>
      <c r="H50" s="22" t="s">
        <v>43</v>
      </c>
      <c r="I50" s="6" t="s">
        <v>104</v>
      </c>
      <c r="J50" s="6">
        <v>8.1</v>
      </c>
      <c r="K50" s="6">
        <v>0</v>
      </c>
      <c r="L50" s="6">
        <v>0</v>
      </c>
      <c r="M50" s="6">
        <v>0</v>
      </c>
      <c r="N50" s="6">
        <v>4.1</v>
      </c>
      <c r="O50" s="6">
        <v>0</v>
      </c>
      <c r="P50" s="6">
        <v>1</v>
      </c>
      <c r="Q50" s="6">
        <v>0</v>
      </c>
      <c r="R50" s="6">
        <v>119</v>
      </c>
      <c r="S50" s="6">
        <v>140</v>
      </c>
      <c r="T50" s="7">
        <f>(S50-R50)/R50</f>
        <v>0.176470588235294</v>
      </c>
      <c r="U50" s="6">
        <v>162</v>
      </c>
      <c r="V50" s="7">
        <f>(U50-R50)/R50</f>
        <v>0.361344537815126</v>
      </c>
      <c r="W50" s="6">
        <v>0.6</v>
      </c>
      <c r="X50" s="6">
        <v>0</v>
      </c>
      <c r="Y50" s="6">
        <v>7.7</v>
      </c>
      <c r="Z50" s="6">
        <v>1.9</v>
      </c>
      <c r="AA50" s="6">
        <v>2.3</v>
      </c>
      <c r="AB50" s="6">
        <v>24.4</v>
      </c>
      <c r="AC50" s="6">
        <v>38.1</v>
      </c>
      <c r="AD50" s="6">
        <v>21.5912</v>
      </c>
      <c r="AE50" s="6">
        <v>3.8142</v>
      </c>
      <c r="AF50" s="6">
        <v>0</v>
      </c>
      <c r="AG50" s="6">
        <v>1</v>
      </c>
      <c r="AH50" s="6"/>
      <c r="AI50" s="6">
        <v>2.2</v>
      </c>
      <c r="AJ50" s="6">
        <v>1.03</v>
      </c>
    </row>
    <row r="51" s="31" customFormat="1" ht="47.25" spans="1:36">
      <c r="A51" s="6" t="s">
        <v>199</v>
      </c>
      <c r="B51" s="6">
        <v>40</v>
      </c>
      <c r="C51" s="6">
        <v>559309</v>
      </c>
      <c r="D51" s="6" t="s">
        <v>200</v>
      </c>
      <c r="E51" s="6">
        <v>10</v>
      </c>
      <c r="F51" s="6">
        <v>0</v>
      </c>
      <c r="G51" s="6" t="s">
        <v>201</v>
      </c>
      <c r="H51" s="22" t="s">
        <v>38</v>
      </c>
      <c r="I51" s="33" t="s">
        <v>39</v>
      </c>
      <c r="J51" s="6">
        <v>7.8</v>
      </c>
      <c r="K51" s="6">
        <v>0</v>
      </c>
      <c r="L51" s="6">
        <v>0</v>
      </c>
      <c r="M51" s="6">
        <v>0</v>
      </c>
      <c r="N51" s="6">
        <v>4</v>
      </c>
      <c r="O51" s="6">
        <v>1</v>
      </c>
      <c r="P51" s="6">
        <v>1</v>
      </c>
      <c r="Q51" s="6">
        <v>0</v>
      </c>
      <c r="R51" s="6">
        <v>157</v>
      </c>
      <c r="S51" s="6">
        <v>280</v>
      </c>
      <c r="T51" s="7">
        <f>(S51-R51)/R51</f>
        <v>0.78343949044586</v>
      </c>
      <c r="U51" s="6">
        <v>391</v>
      </c>
      <c r="V51" s="7">
        <f>(U51-R51)/R51</f>
        <v>1.49044585987261</v>
      </c>
      <c r="W51" s="6">
        <v>0.6</v>
      </c>
      <c r="X51" s="6">
        <v>0</v>
      </c>
      <c r="Y51" s="6">
        <v>7.3</v>
      </c>
      <c r="Z51" s="6">
        <v>1.4</v>
      </c>
      <c r="AA51" s="6">
        <v>2.4</v>
      </c>
      <c r="AB51" s="6">
        <v>10.7</v>
      </c>
      <c r="AC51" s="6">
        <v>21.5</v>
      </c>
      <c r="AD51" s="6">
        <v>4.0535</v>
      </c>
      <c r="AE51" s="6">
        <v>1.046</v>
      </c>
      <c r="AF51" s="6">
        <v>0</v>
      </c>
      <c r="AG51" s="6">
        <v>0</v>
      </c>
      <c r="AH51" s="6"/>
      <c r="AI51" s="6">
        <v>2.2</v>
      </c>
      <c r="AJ51" s="6">
        <v>0</v>
      </c>
    </row>
    <row r="52" s="31" customFormat="1" ht="47.25" spans="1:36">
      <c r="A52" s="6" t="s">
        <v>202</v>
      </c>
      <c r="B52" s="6">
        <v>69</v>
      </c>
      <c r="C52" s="6">
        <v>586460</v>
      </c>
      <c r="D52" s="6" t="s">
        <v>203</v>
      </c>
      <c r="E52" s="6">
        <v>1</v>
      </c>
      <c r="F52" s="6">
        <v>1</v>
      </c>
      <c r="G52" s="6" t="s">
        <v>204</v>
      </c>
      <c r="H52" s="22" t="s">
        <v>134</v>
      </c>
      <c r="I52" s="6" t="s">
        <v>44</v>
      </c>
      <c r="J52" s="6">
        <v>12.8</v>
      </c>
      <c r="K52" s="6">
        <v>0</v>
      </c>
      <c r="L52" s="6">
        <v>0</v>
      </c>
      <c r="M52" s="6">
        <v>0</v>
      </c>
      <c r="N52" s="6">
        <v>2.8</v>
      </c>
      <c r="O52" s="6">
        <v>0</v>
      </c>
      <c r="P52" s="6">
        <v>2</v>
      </c>
      <c r="Q52" s="6">
        <v>0</v>
      </c>
      <c r="R52" s="6">
        <v>171</v>
      </c>
      <c r="S52" s="6">
        <v>193</v>
      </c>
      <c r="T52" s="7">
        <f>(S52-R52)/R52</f>
        <v>0.128654970760234</v>
      </c>
      <c r="U52" s="6">
        <v>205</v>
      </c>
      <c r="V52" s="7">
        <f>(U52-R52)/R52</f>
        <v>0.198830409356725</v>
      </c>
      <c r="W52" s="6">
        <v>0.3</v>
      </c>
      <c r="X52" s="6">
        <v>0</v>
      </c>
      <c r="Y52" s="6">
        <v>19.8</v>
      </c>
      <c r="Z52" s="6">
        <v>3.6</v>
      </c>
      <c r="AA52" s="6">
        <v>1.09</v>
      </c>
      <c r="AB52" s="6">
        <v>13.2</v>
      </c>
      <c r="AC52" s="6">
        <v>38.7</v>
      </c>
      <c r="AD52" s="6">
        <v>8.3233</v>
      </c>
      <c r="AE52" s="6">
        <v>4.1584</v>
      </c>
      <c r="AF52" s="6">
        <v>0</v>
      </c>
      <c r="AG52" s="6">
        <v>0</v>
      </c>
      <c r="AH52" s="6"/>
      <c r="AI52" s="6">
        <v>2.1</v>
      </c>
      <c r="AJ52" s="6">
        <v>0</v>
      </c>
    </row>
    <row r="53" s="31" customFormat="1" ht="47.25" spans="1:36">
      <c r="A53" s="6" t="s">
        <v>205</v>
      </c>
      <c r="B53" s="6">
        <v>29</v>
      </c>
      <c r="C53" s="6">
        <v>550757</v>
      </c>
      <c r="D53" s="6" t="s">
        <v>206</v>
      </c>
      <c r="E53" s="6">
        <v>1</v>
      </c>
      <c r="F53" s="6">
        <v>0</v>
      </c>
      <c r="G53" s="6" t="s">
        <v>207</v>
      </c>
      <c r="H53" s="22" t="s">
        <v>208</v>
      </c>
      <c r="I53" s="6" t="s">
        <v>44</v>
      </c>
      <c r="J53" s="6">
        <v>7.8</v>
      </c>
      <c r="K53" s="6">
        <v>0</v>
      </c>
      <c r="L53" s="6">
        <v>1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101</v>
      </c>
      <c r="S53" s="6">
        <v>258</v>
      </c>
      <c r="T53" s="7">
        <f>(S53-R53)/R53</f>
        <v>1.55445544554455</v>
      </c>
      <c r="U53" s="6">
        <v>131</v>
      </c>
      <c r="V53" s="7">
        <f>(U53-R53)/R53</f>
        <v>0.297029702970297</v>
      </c>
      <c r="W53" s="6">
        <v>0.4</v>
      </c>
      <c r="X53" s="6">
        <v>0</v>
      </c>
      <c r="Y53" s="6">
        <v>32.9</v>
      </c>
      <c r="Z53" s="6">
        <v>1.5</v>
      </c>
      <c r="AA53" s="6">
        <v>1.39</v>
      </c>
      <c r="AB53" s="6">
        <v>51.1</v>
      </c>
      <c r="AC53" s="6">
        <v>41.6</v>
      </c>
      <c r="AD53" s="6">
        <v>5.6129</v>
      </c>
      <c r="AE53" s="6">
        <v>8.9147</v>
      </c>
      <c r="AF53" s="6">
        <v>0</v>
      </c>
      <c r="AG53" s="6">
        <v>0</v>
      </c>
      <c r="AH53" s="6"/>
      <c r="AI53" s="6">
        <v>2</v>
      </c>
      <c r="AJ53" s="6">
        <v>0</v>
      </c>
    </row>
    <row r="54" s="31" customFormat="1" ht="31.5" spans="1:36">
      <c r="A54" s="6" t="s">
        <v>209</v>
      </c>
      <c r="B54" s="6">
        <v>64</v>
      </c>
      <c r="C54" s="6">
        <v>560820</v>
      </c>
      <c r="D54" s="6" t="s">
        <v>210</v>
      </c>
      <c r="E54" s="6">
        <v>1</v>
      </c>
      <c r="F54" s="6">
        <v>1</v>
      </c>
      <c r="G54" s="6" t="s">
        <v>211</v>
      </c>
      <c r="H54" s="22" t="s">
        <v>48</v>
      </c>
      <c r="I54" s="6" t="s">
        <v>39</v>
      </c>
      <c r="J54" s="6">
        <v>8.6</v>
      </c>
      <c r="K54" s="6">
        <v>0</v>
      </c>
      <c r="L54" s="6">
        <v>0</v>
      </c>
      <c r="M54" s="6">
        <v>1</v>
      </c>
      <c r="N54" s="6">
        <v>3</v>
      </c>
      <c r="O54" s="6">
        <v>2</v>
      </c>
      <c r="P54" s="6">
        <v>1</v>
      </c>
      <c r="Q54" s="6">
        <v>0</v>
      </c>
      <c r="R54" s="6">
        <v>157</v>
      </c>
      <c r="S54" s="6">
        <v>375</v>
      </c>
      <c r="T54" s="7">
        <f>(S54-R54)/R54</f>
        <v>1.38853503184713</v>
      </c>
      <c r="U54" s="6">
        <v>277</v>
      </c>
      <c r="V54" s="7">
        <f>(U54-R54)/R54</f>
        <v>0.764331210191083</v>
      </c>
      <c r="W54" s="6">
        <v>0.5</v>
      </c>
      <c r="X54" s="6">
        <v>0</v>
      </c>
      <c r="Y54" s="6">
        <v>11.8</v>
      </c>
      <c r="Z54" s="6">
        <v>1.4</v>
      </c>
      <c r="AA54" s="6">
        <v>1.7</v>
      </c>
      <c r="AB54" s="6">
        <v>13.2</v>
      </c>
      <c r="AC54" s="6">
        <v>56.5</v>
      </c>
      <c r="AD54" s="6">
        <v>11.8609</v>
      </c>
      <c r="AE54" s="6">
        <v>9.6478</v>
      </c>
      <c r="AF54" s="6">
        <v>0</v>
      </c>
      <c r="AG54" s="6">
        <v>0</v>
      </c>
      <c r="AH54" s="6"/>
      <c r="AI54" s="6">
        <v>2</v>
      </c>
      <c r="AJ54" s="6">
        <v>1.01</v>
      </c>
    </row>
    <row r="55" s="31" customFormat="1" ht="63" spans="1:36">
      <c r="A55" s="6" t="s">
        <v>212</v>
      </c>
      <c r="B55" s="6">
        <v>20</v>
      </c>
      <c r="C55" s="6">
        <v>599505</v>
      </c>
      <c r="D55" s="6" t="s">
        <v>213</v>
      </c>
      <c r="E55" s="6">
        <v>2</v>
      </c>
      <c r="F55" s="6">
        <v>0</v>
      </c>
      <c r="G55" s="6" t="s">
        <v>214</v>
      </c>
      <c r="H55" s="22" t="s">
        <v>215</v>
      </c>
      <c r="I55" s="6" t="s">
        <v>39</v>
      </c>
      <c r="J55" s="6">
        <v>25.6</v>
      </c>
      <c r="K55" s="6">
        <v>0</v>
      </c>
      <c r="L55" s="6">
        <v>0</v>
      </c>
      <c r="M55" s="6">
        <v>1</v>
      </c>
      <c r="N55" s="6">
        <v>3.85</v>
      </c>
      <c r="O55" s="6">
        <v>0</v>
      </c>
      <c r="P55" s="6">
        <v>1</v>
      </c>
      <c r="Q55" s="6">
        <v>1</v>
      </c>
      <c r="R55" s="6">
        <v>170</v>
      </c>
      <c r="S55" s="6">
        <v>218</v>
      </c>
      <c r="T55" s="7">
        <f>(S55-R55)/R55</f>
        <v>0.282352941176471</v>
      </c>
      <c r="U55" s="6">
        <v>250</v>
      </c>
      <c r="V55" s="7">
        <f>(U55-R55)/R55</f>
        <v>0.470588235294118</v>
      </c>
      <c r="W55" s="6">
        <v>0.6</v>
      </c>
      <c r="X55" s="6">
        <v>0</v>
      </c>
      <c r="Y55" s="6">
        <v>7</v>
      </c>
      <c r="Z55" s="6">
        <v>0.7</v>
      </c>
      <c r="AA55" s="6">
        <v>1.97</v>
      </c>
      <c r="AB55" s="6">
        <v>29.9</v>
      </c>
      <c r="AC55" s="6">
        <v>29.4</v>
      </c>
      <c r="AD55" s="6">
        <v>3.7641</v>
      </c>
      <c r="AE55" s="6">
        <v>15.7421</v>
      </c>
      <c r="AF55" s="6">
        <v>0</v>
      </c>
      <c r="AG55" s="6">
        <v>0</v>
      </c>
      <c r="AH55" s="6"/>
      <c r="AI55" s="6">
        <v>2</v>
      </c>
      <c r="AJ55" s="6">
        <v>1.01</v>
      </c>
    </row>
    <row r="56" s="31" customFormat="1" ht="47.25" spans="1:36">
      <c r="A56" s="6" t="s">
        <v>216</v>
      </c>
      <c r="B56" s="6">
        <v>71</v>
      </c>
      <c r="C56" s="6">
        <v>599964</v>
      </c>
      <c r="D56" s="6" t="s">
        <v>217</v>
      </c>
      <c r="E56" s="6">
        <v>10</v>
      </c>
      <c r="F56" s="6">
        <v>1</v>
      </c>
      <c r="G56" s="6" t="s">
        <v>218</v>
      </c>
      <c r="H56" s="22" t="s">
        <v>48</v>
      </c>
      <c r="I56" s="6" t="s">
        <v>39</v>
      </c>
      <c r="J56" s="6">
        <v>12.8</v>
      </c>
      <c r="K56" s="6">
        <v>0</v>
      </c>
      <c r="L56" s="6">
        <v>0</v>
      </c>
      <c r="M56" s="6">
        <v>1</v>
      </c>
      <c r="N56" s="6">
        <v>2.38</v>
      </c>
      <c r="O56" s="6">
        <v>0</v>
      </c>
      <c r="P56" s="6">
        <v>1</v>
      </c>
      <c r="Q56" s="6">
        <v>0</v>
      </c>
      <c r="R56" s="6">
        <v>173</v>
      </c>
      <c r="S56" s="6">
        <v>205</v>
      </c>
      <c r="T56" s="7">
        <f>(S56-R56)/R56</f>
        <v>0.184971098265896</v>
      </c>
      <c r="U56" s="6">
        <v>277</v>
      </c>
      <c r="V56" s="7">
        <f>(U56-R56)/R56</f>
        <v>0.601156069364162</v>
      </c>
      <c r="W56" s="6">
        <v>0.4</v>
      </c>
      <c r="X56" s="6">
        <v>0</v>
      </c>
      <c r="Y56" s="6">
        <v>2</v>
      </c>
      <c r="Z56" s="6">
        <v>1.2</v>
      </c>
      <c r="AA56" s="6">
        <v>2.1</v>
      </c>
      <c r="AB56" s="6">
        <v>12.8</v>
      </c>
      <c r="AC56" s="6">
        <v>30.2</v>
      </c>
      <c r="AD56" s="6">
        <v>6.4185</v>
      </c>
      <c r="AE56" s="6">
        <v>2.3437</v>
      </c>
      <c r="AF56" s="6">
        <v>0</v>
      </c>
      <c r="AG56" s="6">
        <v>0</v>
      </c>
      <c r="AH56" s="6"/>
      <c r="AI56" s="6">
        <v>2</v>
      </c>
      <c r="AJ56" s="6">
        <v>0</v>
      </c>
    </row>
    <row r="57" s="31" customFormat="1" ht="47.25" spans="1:36">
      <c r="A57" s="23" t="s">
        <v>219</v>
      </c>
      <c r="B57" s="6">
        <v>67</v>
      </c>
      <c r="C57" s="6">
        <v>585443</v>
      </c>
      <c r="D57" s="6" t="s">
        <v>220</v>
      </c>
      <c r="E57" s="6">
        <v>365</v>
      </c>
      <c r="F57" s="6">
        <v>1</v>
      </c>
      <c r="G57" s="6" t="s">
        <v>221</v>
      </c>
      <c r="H57" s="22" t="s">
        <v>222</v>
      </c>
      <c r="I57" s="6" t="s">
        <v>44</v>
      </c>
      <c r="J57" s="6">
        <v>6.1</v>
      </c>
      <c r="K57" s="6">
        <v>0</v>
      </c>
      <c r="L57" s="6">
        <v>0</v>
      </c>
      <c r="M57" s="6">
        <v>0</v>
      </c>
      <c r="N57" s="6">
        <v>3.45</v>
      </c>
      <c r="O57" s="6">
        <v>0</v>
      </c>
      <c r="P57" s="6">
        <v>1</v>
      </c>
      <c r="Q57" s="6">
        <v>1</v>
      </c>
      <c r="R57" s="6">
        <v>140</v>
      </c>
      <c r="S57" s="6">
        <v>258</v>
      </c>
      <c r="T57" s="7">
        <f>(S57-R57)/R57</f>
        <v>0.842857142857143</v>
      </c>
      <c r="U57" s="6">
        <v>271</v>
      </c>
      <c r="V57" s="7">
        <f>(U57-R57)/R57</f>
        <v>0.935714285714286</v>
      </c>
      <c r="W57" s="6">
        <v>0.7</v>
      </c>
      <c r="X57" s="6">
        <v>1</v>
      </c>
      <c r="Y57" s="6">
        <v>7</v>
      </c>
      <c r="Z57" s="6">
        <v>2.4</v>
      </c>
      <c r="AA57" s="6">
        <v>4.36</v>
      </c>
      <c r="AB57" s="6">
        <v>7.6</v>
      </c>
      <c r="AC57" s="6">
        <v>50.3</v>
      </c>
      <c r="AD57" s="6">
        <v>7.3736</v>
      </c>
      <c r="AE57" s="6">
        <v>7.2549</v>
      </c>
      <c r="AF57" s="6">
        <v>0</v>
      </c>
      <c r="AG57" s="6">
        <v>1</v>
      </c>
      <c r="AH57" s="6"/>
      <c r="AI57" s="6">
        <v>2</v>
      </c>
      <c r="AJ57" s="6">
        <v>1.03</v>
      </c>
    </row>
    <row r="58" s="31" customFormat="1" ht="47.25" spans="1:36">
      <c r="A58" s="6" t="s">
        <v>219</v>
      </c>
      <c r="B58" s="6">
        <v>67</v>
      </c>
      <c r="C58" s="6">
        <v>585443</v>
      </c>
      <c r="D58" s="6" t="s">
        <v>220</v>
      </c>
      <c r="E58" s="6">
        <v>365</v>
      </c>
      <c r="F58" s="6">
        <v>1</v>
      </c>
      <c r="G58" s="6" t="s">
        <v>221</v>
      </c>
      <c r="H58" s="22" t="s">
        <v>38</v>
      </c>
      <c r="I58" s="6" t="s">
        <v>39</v>
      </c>
      <c r="J58" s="6">
        <v>4.1</v>
      </c>
      <c r="K58" s="6">
        <v>0</v>
      </c>
      <c r="L58" s="6">
        <v>0</v>
      </c>
      <c r="M58" s="6">
        <v>0</v>
      </c>
      <c r="N58" s="6">
        <v>3.85</v>
      </c>
      <c r="O58" s="6">
        <v>0</v>
      </c>
      <c r="P58" s="6">
        <v>2</v>
      </c>
      <c r="Q58" s="6">
        <v>0</v>
      </c>
      <c r="R58" s="6">
        <v>60</v>
      </c>
      <c r="S58" s="6">
        <v>122</v>
      </c>
      <c r="T58" s="7">
        <f>(S58-R58)/R58</f>
        <v>1.03333333333333</v>
      </c>
      <c r="U58" s="6">
        <v>194</v>
      </c>
      <c r="V58" s="7">
        <f>(U58-R58)/R58</f>
        <v>2.23333333333333</v>
      </c>
      <c r="W58" s="6">
        <v>0.5</v>
      </c>
      <c r="X58" s="6">
        <v>1</v>
      </c>
      <c r="Y58" s="6">
        <v>7</v>
      </c>
      <c r="Z58" s="6">
        <v>2.4</v>
      </c>
      <c r="AA58" s="6">
        <v>4.36</v>
      </c>
      <c r="AB58" s="6">
        <v>7.6</v>
      </c>
      <c r="AC58" s="6">
        <v>50.3</v>
      </c>
      <c r="AD58" s="6">
        <v>7.3736</v>
      </c>
      <c r="AE58" s="6">
        <v>7.2549</v>
      </c>
      <c r="AF58" s="6">
        <v>0</v>
      </c>
      <c r="AG58" s="6">
        <v>1</v>
      </c>
      <c r="AH58" s="6"/>
      <c r="AI58" s="6">
        <v>2</v>
      </c>
      <c r="AJ58" s="6">
        <v>0</v>
      </c>
    </row>
    <row r="59" s="31" customFormat="1" ht="47.25" spans="1:36">
      <c r="A59" s="6" t="s">
        <v>223</v>
      </c>
      <c r="B59" s="6">
        <v>63</v>
      </c>
      <c r="C59" s="6">
        <v>573418</v>
      </c>
      <c r="D59" s="6" t="s">
        <v>224</v>
      </c>
      <c r="E59" s="6">
        <v>365</v>
      </c>
      <c r="F59" s="6">
        <v>1</v>
      </c>
      <c r="G59" s="6" t="s">
        <v>225</v>
      </c>
      <c r="H59" s="22" t="s">
        <v>226</v>
      </c>
      <c r="I59" s="33" t="s">
        <v>44</v>
      </c>
      <c r="J59" s="33">
        <v>3.1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0</v>
      </c>
      <c r="R59" s="6">
        <v>102</v>
      </c>
      <c r="S59" s="6">
        <v>146</v>
      </c>
      <c r="T59" s="7">
        <f>(S59-R59)/R59</f>
        <v>0.431372549019608</v>
      </c>
      <c r="U59" s="6">
        <v>166</v>
      </c>
      <c r="V59" s="7">
        <f>(U59-R59)/R59</f>
        <v>0.627450980392157</v>
      </c>
      <c r="W59" s="6">
        <v>0.5</v>
      </c>
      <c r="X59" s="6">
        <v>0</v>
      </c>
      <c r="Y59" s="6">
        <v>8.9</v>
      </c>
      <c r="Z59" s="6">
        <v>2.3</v>
      </c>
      <c r="AA59" s="6">
        <v>1.6</v>
      </c>
      <c r="AB59" s="6">
        <v>18.9</v>
      </c>
      <c r="AC59" s="6">
        <v>15.6</v>
      </c>
      <c r="AD59" s="6">
        <v>6.415</v>
      </c>
      <c r="AE59" s="6">
        <v>4.5012</v>
      </c>
      <c r="AF59" s="6">
        <v>0</v>
      </c>
      <c r="AG59" s="6">
        <v>0</v>
      </c>
      <c r="AH59" s="6"/>
      <c r="AI59" s="6">
        <v>2</v>
      </c>
      <c r="AJ59" s="6">
        <v>0</v>
      </c>
    </row>
    <row r="60" s="31" customFormat="1" ht="61.9" spans="1:36">
      <c r="A60" s="6" t="s">
        <v>227</v>
      </c>
      <c r="B60" s="6">
        <v>74</v>
      </c>
      <c r="C60" s="6">
        <v>562997</v>
      </c>
      <c r="D60" s="6" t="s">
        <v>228</v>
      </c>
      <c r="E60" s="6">
        <v>5</v>
      </c>
      <c r="F60" s="6">
        <v>1</v>
      </c>
      <c r="G60" s="6" t="s">
        <v>229</v>
      </c>
      <c r="H60" s="22" t="s">
        <v>230</v>
      </c>
      <c r="I60" s="6" t="s">
        <v>44</v>
      </c>
      <c r="J60" s="6">
        <v>2.7</v>
      </c>
      <c r="K60" s="6">
        <v>0</v>
      </c>
      <c r="L60" s="6">
        <v>0</v>
      </c>
      <c r="M60" s="6">
        <v>0</v>
      </c>
      <c r="N60" s="6">
        <v>1.5</v>
      </c>
      <c r="O60" s="6">
        <v>1</v>
      </c>
      <c r="P60" s="6">
        <v>1</v>
      </c>
      <c r="Q60" s="6">
        <v>0</v>
      </c>
      <c r="R60" s="6">
        <v>104</v>
      </c>
      <c r="S60" s="6">
        <v>132</v>
      </c>
      <c r="T60" s="7">
        <f>(S60-R60)/R60</f>
        <v>0.269230769230769</v>
      </c>
      <c r="U60" s="6">
        <v>168</v>
      </c>
      <c r="V60" s="7">
        <f>(U60-R60)/R60</f>
        <v>0.615384615384615</v>
      </c>
      <c r="W60" s="6">
        <v>0.4</v>
      </c>
      <c r="X60" s="6">
        <v>0</v>
      </c>
      <c r="Y60" s="6">
        <v>2</v>
      </c>
      <c r="Z60" s="6">
        <v>1.2</v>
      </c>
      <c r="AA60" s="6">
        <v>1.5</v>
      </c>
      <c r="AB60" s="6">
        <v>9.2</v>
      </c>
      <c r="AC60" s="6">
        <v>42.4</v>
      </c>
      <c r="AD60" s="6">
        <v>9.1193</v>
      </c>
      <c r="AE60" s="6">
        <v>5.0075</v>
      </c>
      <c r="AF60" s="6">
        <v>0</v>
      </c>
      <c r="AG60" s="6">
        <v>0</v>
      </c>
      <c r="AH60" s="6"/>
      <c r="AI60" s="6">
        <v>2</v>
      </c>
      <c r="AJ60" s="6">
        <v>0</v>
      </c>
    </row>
    <row r="61" s="31" customFormat="1" ht="47.25" spans="1:36">
      <c r="A61" s="6" t="s">
        <v>231</v>
      </c>
      <c r="B61" s="6">
        <v>56</v>
      </c>
      <c r="C61" s="6">
        <v>576795</v>
      </c>
      <c r="D61" s="6" t="s">
        <v>232</v>
      </c>
      <c r="E61" s="6">
        <v>120</v>
      </c>
      <c r="F61" s="6">
        <v>1</v>
      </c>
      <c r="G61" s="6" t="s">
        <v>233</v>
      </c>
      <c r="H61" s="22" t="s">
        <v>134</v>
      </c>
      <c r="I61" s="6" t="s">
        <v>44</v>
      </c>
      <c r="J61" s="6">
        <v>4.9</v>
      </c>
      <c r="K61" s="6">
        <v>0</v>
      </c>
      <c r="L61" s="6">
        <v>0</v>
      </c>
      <c r="M61" s="6">
        <v>0</v>
      </c>
      <c r="N61" s="6">
        <v>4.5</v>
      </c>
      <c r="O61" s="6">
        <v>0</v>
      </c>
      <c r="P61" s="6">
        <v>1</v>
      </c>
      <c r="Q61" s="6">
        <v>0</v>
      </c>
      <c r="R61" s="6">
        <v>107</v>
      </c>
      <c r="S61" s="6">
        <v>206</v>
      </c>
      <c r="T61" s="7">
        <f>(S61-R61)/R61</f>
        <v>0.925233644859813</v>
      </c>
      <c r="U61" s="6">
        <v>267</v>
      </c>
      <c r="V61" s="7">
        <f>(U61-R61)/R61</f>
        <v>1.49532710280374</v>
      </c>
      <c r="W61" s="6">
        <v>0.5</v>
      </c>
      <c r="X61" s="6">
        <v>0</v>
      </c>
      <c r="Y61" s="6">
        <v>4.6</v>
      </c>
      <c r="Z61" s="6">
        <v>0.7</v>
      </c>
      <c r="AA61" s="6">
        <v>2.04</v>
      </c>
      <c r="AB61" s="6">
        <v>7.9</v>
      </c>
      <c r="AC61" s="6">
        <v>49.1</v>
      </c>
      <c r="AD61" s="6">
        <v>7.3957</v>
      </c>
      <c r="AE61" s="6">
        <v>6.8931</v>
      </c>
      <c r="AF61" s="6">
        <v>0</v>
      </c>
      <c r="AG61" s="6">
        <v>0</v>
      </c>
      <c r="AH61" s="6"/>
      <c r="AI61" s="6">
        <v>2</v>
      </c>
      <c r="AJ61" s="6">
        <v>0</v>
      </c>
    </row>
    <row r="62" s="31" customFormat="1" ht="47.25" spans="1:36">
      <c r="A62" s="6" t="s">
        <v>234</v>
      </c>
      <c r="B62" s="6">
        <v>28</v>
      </c>
      <c r="C62" s="6">
        <v>574862</v>
      </c>
      <c r="D62" s="6" t="s">
        <v>235</v>
      </c>
      <c r="E62" s="6">
        <v>730</v>
      </c>
      <c r="F62" s="6">
        <v>0</v>
      </c>
      <c r="G62" s="6" t="s">
        <v>236</v>
      </c>
      <c r="H62" s="22" t="s">
        <v>48</v>
      </c>
      <c r="I62" s="6" t="s">
        <v>39</v>
      </c>
      <c r="J62" s="6">
        <v>7.8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149</v>
      </c>
      <c r="S62" s="6">
        <v>234</v>
      </c>
      <c r="T62" s="7">
        <f>(S62-R62)/R62</f>
        <v>0.570469798657718</v>
      </c>
      <c r="U62" s="6">
        <v>226</v>
      </c>
      <c r="V62" s="7">
        <f>(U62-R62)/R62</f>
        <v>0.516778523489933</v>
      </c>
      <c r="W62" s="6">
        <v>0.5</v>
      </c>
      <c r="X62" s="6">
        <v>0</v>
      </c>
      <c r="Y62" s="6">
        <v>21.8</v>
      </c>
      <c r="Z62" s="6">
        <v>1.6</v>
      </c>
      <c r="AA62" s="6">
        <v>1.7</v>
      </c>
      <c r="AB62" s="6">
        <v>14.9</v>
      </c>
      <c r="AC62" s="6">
        <v>25.7</v>
      </c>
      <c r="AD62" s="6">
        <v>7.6842</v>
      </c>
      <c r="AE62" s="6">
        <v>3.2496</v>
      </c>
      <c r="AF62" s="6">
        <v>0.1</v>
      </c>
      <c r="AG62" s="6">
        <v>0</v>
      </c>
      <c r="AH62" s="6"/>
      <c r="AI62" s="6">
        <v>2</v>
      </c>
      <c r="AJ62" s="6">
        <v>0</v>
      </c>
    </row>
    <row r="63" s="31" customFormat="1" ht="63" spans="1:36">
      <c r="A63" s="6" t="s">
        <v>237</v>
      </c>
      <c r="B63" s="6">
        <v>57</v>
      </c>
      <c r="C63" s="6">
        <v>575131</v>
      </c>
      <c r="D63" s="6" t="s">
        <v>238</v>
      </c>
      <c r="E63" s="6">
        <v>1095</v>
      </c>
      <c r="F63" s="6">
        <v>1</v>
      </c>
      <c r="G63" s="6" t="s">
        <v>239</v>
      </c>
      <c r="H63" s="6" t="s">
        <v>240</v>
      </c>
      <c r="I63" s="6" t="s">
        <v>44</v>
      </c>
      <c r="J63" s="6">
        <v>5.9</v>
      </c>
      <c r="K63" s="6">
        <v>0</v>
      </c>
      <c r="L63" s="6">
        <v>0</v>
      </c>
      <c r="M63" s="6">
        <v>0</v>
      </c>
      <c r="N63" s="6">
        <v>2</v>
      </c>
      <c r="O63" s="6">
        <v>0</v>
      </c>
      <c r="P63" s="6">
        <v>1</v>
      </c>
      <c r="Q63" s="6">
        <v>0</v>
      </c>
      <c r="R63" s="6">
        <v>115</v>
      </c>
      <c r="S63" s="6">
        <v>123</v>
      </c>
      <c r="T63" s="7">
        <f>(S63-R63)/R63</f>
        <v>0.0695652173913043</v>
      </c>
      <c r="U63" s="6">
        <v>146</v>
      </c>
      <c r="V63" s="7">
        <f>(U63-R63)/R63</f>
        <v>0.269565217391304</v>
      </c>
      <c r="W63" s="6">
        <v>0.6</v>
      </c>
      <c r="X63" s="6">
        <v>1</v>
      </c>
      <c r="Y63" s="6">
        <v>6.2</v>
      </c>
      <c r="Z63" s="6">
        <v>3.9</v>
      </c>
      <c r="AA63" s="6">
        <v>1.8</v>
      </c>
      <c r="AB63" s="6">
        <v>20.96</v>
      </c>
      <c r="AC63" s="6">
        <v>32.6</v>
      </c>
      <c r="AD63" s="6">
        <v>9.611</v>
      </c>
      <c r="AE63" s="6">
        <v>2.8831</v>
      </c>
      <c r="AF63" s="6">
        <v>0</v>
      </c>
      <c r="AG63" s="6">
        <v>0</v>
      </c>
      <c r="AH63" s="6"/>
      <c r="AI63" s="6">
        <v>2</v>
      </c>
      <c r="AJ63" s="6">
        <v>1.03</v>
      </c>
    </row>
    <row r="64" s="31" customFormat="1" ht="49.5" spans="1:36">
      <c r="A64" s="23" t="s">
        <v>241</v>
      </c>
      <c r="B64" s="6">
        <v>61</v>
      </c>
      <c r="C64" s="6">
        <v>612944</v>
      </c>
      <c r="D64" s="6" t="s">
        <v>242</v>
      </c>
      <c r="E64" s="6">
        <v>1</v>
      </c>
      <c r="F64" s="6">
        <v>1</v>
      </c>
      <c r="G64" s="6" t="s">
        <v>243</v>
      </c>
      <c r="H64" s="22" t="s">
        <v>244</v>
      </c>
      <c r="I64" s="6" t="s">
        <v>44</v>
      </c>
      <c r="J64" s="6">
        <v>22.6</v>
      </c>
      <c r="K64" s="6">
        <v>0</v>
      </c>
      <c r="L64" s="6">
        <v>1</v>
      </c>
      <c r="M64" s="6">
        <v>1</v>
      </c>
      <c r="N64" s="6">
        <v>1.7</v>
      </c>
      <c r="O64" s="6">
        <v>0</v>
      </c>
      <c r="P64" s="6">
        <v>1</v>
      </c>
      <c r="Q64" s="6">
        <v>1</v>
      </c>
      <c r="R64" s="6">
        <v>106</v>
      </c>
      <c r="S64" s="6">
        <v>158</v>
      </c>
      <c r="T64" s="7">
        <f>(S64-R64)/R64</f>
        <v>0.490566037735849</v>
      </c>
      <c r="U64" s="6">
        <v>158</v>
      </c>
      <c r="V64" s="7">
        <f>(U64-R64)/R64</f>
        <v>0.490566037735849</v>
      </c>
      <c r="W64" s="6">
        <v>0.4</v>
      </c>
      <c r="X64" s="6">
        <v>0</v>
      </c>
      <c r="Y64" s="6">
        <v>2</v>
      </c>
      <c r="Z64" s="6">
        <v>2.1</v>
      </c>
      <c r="AA64" s="6">
        <v>3.03</v>
      </c>
      <c r="AB64" s="6">
        <v>24.6</v>
      </c>
      <c r="AC64" s="6">
        <v>62.2</v>
      </c>
      <c r="AD64" s="6">
        <v>18.9999</v>
      </c>
      <c r="AE64" s="6">
        <v>12.2468</v>
      </c>
      <c r="AF64" s="6">
        <v>0</v>
      </c>
      <c r="AG64" s="6">
        <v>1</v>
      </c>
      <c r="AH64" s="6"/>
      <c r="AI64" s="6">
        <v>2</v>
      </c>
      <c r="AJ64" s="6">
        <v>1.01</v>
      </c>
    </row>
    <row r="65" s="31" customFormat="1" ht="24.75" spans="1:36">
      <c r="A65" s="6" t="s">
        <v>241</v>
      </c>
      <c r="B65" s="6">
        <v>61</v>
      </c>
      <c r="C65" s="6">
        <v>612944</v>
      </c>
      <c r="D65" s="6" t="s">
        <v>242</v>
      </c>
      <c r="E65" s="6">
        <v>1</v>
      </c>
      <c r="F65" s="6">
        <v>1</v>
      </c>
      <c r="G65" s="6" t="s">
        <v>245</v>
      </c>
      <c r="H65" s="22" t="s">
        <v>48</v>
      </c>
      <c r="I65" s="6" t="s">
        <v>39</v>
      </c>
      <c r="J65" s="6">
        <v>2.2</v>
      </c>
      <c r="K65" s="6">
        <v>0</v>
      </c>
      <c r="L65" s="6">
        <v>0</v>
      </c>
      <c r="M65" s="6">
        <v>0</v>
      </c>
      <c r="N65" s="6">
        <v>0.7</v>
      </c>
      <c r="O65" s="6">
        <v>0</v>
      </c>
      <c r="P65" s="6">
        <v>1</v>
      </c>
      <c r="Q65" s="6">
        <v>0</v>
      </c>
      <c r="R65" s="6">
        <v>103</v>
      </c>
      <c r="S65" s="6">
        <v>146</v>
      </c>
      <c r="T65" s="7">
        <f>(S65-R65)/R65</f>
        <v>0.41747572815534</v>
      </c>
      <c r="U65" s="6">
        <v>169</v>
      </c>
      <c r="V65" s="7">
        <f>(U65-R65)/R65</f>
        <v>0.640776699029126</v>
      </c>
      <c r="W65" s="6">
        <v>0.4</v>
      </c>
      <c r="X65" s="6">
        <v>0</v>
      </c>
      <c r="Y65" s="6">
        <v>2</v>
      </c>
      <c r="Z65" s="6">
        <v>2.1</v>
      </c>
      <c r="AA65" s="6">
        <v>3.03</v>
      </c>
      <c r="AB65" s="6">
        <v>24.6</v>
      </c>
      <c r="AC65" s="6">
        <v>62.2</v>
      </c>
      <c r="AD65" s="6">
        <v>18.9999</v>
      </c>
      <c r="AE65" s="6">
        <v>12.2468</v>
      </c>
      <c r="AF65" s="6">
        <v>0</v>
      </c>
      <c r="AG65" s="6">
        <v>1</v>
      </c>
      <c r="AH65" s="6"/>
      <c r="AI65" s="6">
        <v>2</v>
      </c>
      <c r="AJ65" s="6">
        <v>0</v>
      </c>
    </row>
    <row r="66" s="31" customFormat="1" ht="63" spans="1:36">
      <c r="A66" s="6" t="s">
        <v>246</v>
      </c>
      <c r="B66" s="6">
        <v>26</v>
      </c>
      <c r="C66" s="6">
        <v>422464</v>
      </c>
      <c r="D66" s="6" t="s">
        <v>247</v>
      </c>
      <c r="E66" s="6">
        <v>3</v>
      </c>
      <c r="F66" s="6">
        <v>0</v>
      </c>
      <c r="G66" s="6" t="s">
        <v>248</v>
      </c>
      <c r="H66" s="22" t="s">
        <v>43</v>
      </c>
      <c r="I66" s="6" t="s">
        <v>44</v>
      </c>
      <c r="J66" s="6">
        <v>12.3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1</v>
      </c>
      <c r="Q66" s="6">
        <v>0</v>
      </c>
      <c r="R66" s="6">
        <v>224</v>
      </c>
      <c r="S66" s="6">
        <v>443</v>
      </c>
      <c r="T66" s="7">
        <f>(S66-R66)/R66</f>
        <v>0.977678571428571</v>
      </c>
      <c r="U66" s="6">
        <v>507</v>
      </c>
      <c r="V66" s="7">
        <f>(U66-R66)/R66</f>
        <v>1.26339285714286</v>
      </c>
      <c r="W66" s="6">
        <v>0.4</v>
      </c>
      <c r="X66" s="6">
        <v>0</v>
      </c>
      <c r="Y66" s="6">
        <v>5</v>
      </c>
      <c r="Z66" s="6">
        <v>0.5</v>
      </c>
      <c r="AA66" s="6">
        <v>0.8</v>
      </c>
      <c r="AB66" s="6">
        <v>20.5</v>
      </c>
      <c r="AC66" s="6">
        <v>23.2</v>
      </c>
      <c r="AD66" s="6">
        <v>5.612</v>
      </c>
      <c r="AE66" s="6">
        <v>3.1078</v>
      </c>
      <c r="AF66" s="6">
        <v>0</v>
      </c>
      <c r="AG66" s="6">
        <v>0</v>
      </c>
      <c r="AH66" s="6"/>
      <c r="AI66" s="6">
        <v>2</v>
      </c>
      <c r="AJ66" s="6">
        <v>0</v>
      </c>
    </row>
    <row r="67" s="31" customFormat="1" ht="47.25" spans="1:36">
      <c r="A67" s="6" t="s">
        <v>249</v>
      </c>
      <c r="B67" s="6">
        <v>34</v>
      </c>
      <c r="C67" s="6">
        <v>405564</v>
      </c>
      <c r="D67" s="6" t="s">
        <v>250</v>
      </c>
      <c r="E67" s="6">
        <v>365</v>
      </c>
      <c r="F67" s="6">
        <v>0</v>
      </c>
      <c r="G67" s="6" t="s">
        <v>251</v>
      </c>
      <c r="H67" s="22" t="s">
        <v>252</v>
      </c>
      <c r="I67" s="6" t="s">
        <v>39</v>
      </c>
      <c r="J67" s="6">
        <v>2</v>
      </c>
      <c r="K67" s="6">
        <v>0</v>
      </c>
      <c r="L67" s="6">
        <v>1</v>
      </c>
      <c r="M67" s="6">
        <v>1</v>
      </c>
      <c r="N67" s="6">
        <v>2</v>
      </c>
      <c r="O67" s="6">
        <v>1</v>
      </c>
      <c r="P67" s="6">
        <v>1</v>
      </c>
      <c r="Q67" s="6">
        <v>0</v>
      </c>
      <c r="R67" s="6">
        <v>168</v>
      </c>
      <c r="S67" s="6">
        <v>347</v>
      </c>
      <c r="T67" s="7">
        <f>(S67-R67)/R67</f>
        <v>1.06547619047619</v>
      </c>
      <c r="U67" s="6">
        <v>269</v>
      </c>
      <c r="V67" s="7">
        <f>(U67-R67)/R67</f>
        <v>0.601190476190476</v>
      </c>
      <c r="W67" s="6">
        <v>0.8</v>
      </c>
      <c r="X67" s="6">
        <v>1</v>
      </c>
      <c r="Y67" s="6">
        <v>3.4</v>
      </c>
      <c r="Z67" s="6">
        <v>0.8</v>
      </c>
      <c r="AA67" s="6">
        <v>3.5</v>
      </c>
      <c r="AB67" s="6">
        <v>17.3</v>
      </c>
      <c r="AC67" s="6">
        <v>26.8</v>
      </c>
      <c r="AD67" s="6">
        <v>10.452</v>
      </c>
      <c r="AE67" s="6">
        <v>4.205</v>
      </c>
      <c r="AF67" s="6">
        <v>0.4</v>
      </c>
      <c r="AG67" s="6">
        <v>0</v>
      </c>
      <c r="AH67" s="6"/>
      <c r="AI67" s="6">
        <v>2</v>
      </c>
      <c r="AJ67" s="6">
        <v>1.03</v>
      </c>
    </row>
    <row r="68" s="31" customFormat="1" ht="94.5" spans="1:36">
      <c r="A68" s="6" t="s">
        <v>253</v>
      </c>
      <c r="B68" s="6">
        <v>41</v>
      </c>
      <c r="C68" s="6">
        <v>605023</v>
      </c>
      <c r="D68" s="6" t="s">
        <v>254</v>
      </c>
      <c r="E68" s="6">
        <v>1</v>
      </c>
      <c r="F68" s="6">
        <v>0</v>
      </c>
      <c r="G68" s="6" t="s">
        <v>255</v>
      </c>
      <c r="H68" s="22" t="s">
        <v>48</v>
      </c>
      <c r="I68" s="6" t="s">
        <v>39</v>
      </c>
      <c r="J68" s="6">
        <v>10.2</v>
      </c>
      <c r="K68" s="6">
        <v>0</v>
      </c>
      <c r="L68" s="6">
        <v>0</v>
      </c>
      <c r="M68" s="6">
        <v>0</v>
      </c>
      <c r="N68" s="6">
        <v>1.2</v>
      </c>
      <c r="O68" s="6">
        <v>0</v>
      </c>
      <c r="P68" s="6">
        <v>1</v>
      </c>
      <c r="Q68" s="6">
        <v>0</v>
      </c>
      <c r="R68" s="6">
        <v>111</v>
      </c>
      <c r="S68" s="6">
        <v>184</v>
      </c>
      <c r="T68" s="7">
        <f>(S68-R68)/R68</f>
        <v>0.657657657657658</v>
      </c>
      <c r="U68" s="6">
        <v>206</v>
      </c>
      <c r="V68" s="7">
        <f>(U68-R68)/R68</f>
        <v>0.855855855855856</v>
      </c>
      <c r="W68" s="6">
        <v>0.5</v>
      </c>
      <c r="X68" s="6">
        <v>0</v>
      </c>
      <c r="Y68" s="6">
        <v>20.5</v>
      </c>
      <c r="Z68" s="6">
        <v>1.7</v>
      </c>
      <c r="AA68" s="6">
        <v>3.8</v>
      </c>
      <c r="AB68" s="6">
        <v>25.1</v>
      </c>
      <c r="AC68" s="6">
        <v>37.8</v>
      </c>
      <c r="AD68" s="6">
        <v>12.4199</v>
      </c>
      <c r="AE68" s="6">
        <v>4.0959</v>
      </c>
      <c r="AF68" s="6">
        <v>0.7</v>
      </c>
      <c r="AG68" s="6">
        <v>0</v>
      </c>
      <c r="AH68" s="6"/>
      <c r="AI68" s="6">
        <v>2</v>
      </c>
      <c r="AJ68" s="6">
        <v>0</v>
      </c>
    </row>
    <row r="69" s="31" customFormat="1" ht="47.25" spans="1:36">
      <c r="A69" s="6" t="s">
        <v>256</v>
      </c>
      <c r="B69" s="6">
        <v>31</v>
      </c>
      <c r="C69" s="6">
        <v>510761</v>
      </c>
      <c r="D69" s="6" t="s">
        <v>257</v>
      </c>
      <c r="E69" s="6">
        <v>730</v>
      </c>
      <c r="F69" s="6">
        <v>0</v>
      </c>
      <c r="G69" s="6" t="s">
        <v>258</v>
      </c>
      <c r="H69" s="22" t="s">
        <v>48</v>
      </c>
      <c r="I69" s="6" t="s">
        <v>39</v>
      </c>
      <c r="J69" s="6">
        <v>7.7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162</v>
      </c>
      <c r="S69" s="6">
        <v>276</v>
      </c>
      <c r="T69" s="7">
        <f>(S69-R69)/R69</f>
        <v>0.703703703703704</v>
      </c>
      <c r="U69" s="6">
        <v>303</v>
      </c>
      <c r="V69" s="7">
        <f>(U69-R69)/R69</f>
        <v>0.87037037037037</v>
      </c>
      <c r="W69" s="6">
        <v>0.6</v>
      </c>
      <c r="X69" s="6">
        <v>0</v>
      </c>
      <c r="Y69" s="6">
        <v>31.8</v>
      </c>
      <c r="Z69" s="6">
        <v>1.7</v>
      </c>
      <c r="AA69" s="6">
        <v>2.62</v>
      </c>
      <c r="AB69" s="6">
        <v>33.9</v>
      </c>
      <c r="AC69" s="6">
        <v>33</v>
      </c>
      <c r="AD69" s="6">
        <v>13.3023</v>
      </c>
      <c r="AE69" s="6">
        <v>3.0539</v>
      </c>
      <c r="AF69" s="6">
        <v>0.8</v>
      </c>
      <c r="AG69" s="6">
        <v>0</v>
      </c>
      <c r="AH69" s="6"/>
      <c r="AI69" s="6">
        <v>2</v>
      </c>
      <c r="AJ69" s="6">
        <v>0</v>
      </c>
    </row>
    <row r="70" s="31" customFormat="1" ht="31.5" spans="1:36">
      <c r="A70" s="6" t="s">
        <v>259</v>
      </c>
      <c r="B70" s="6">
        <v>69</v>
      </c>
      <c r="C70" s="6">
        <v>586547</v>
      </c>
      <c r="D70" s="6" t="s">
        <v>260</v>
      </c>
      <c r="E70" s="6">
        <v>1</v>
      </c>
      <c r="F70" s="6">
        <v>1</v>
      </c>
      <c r="G70" s="6" t="s">
        <v>261</v>
      </c>
      <c r="H70" s="22" t="s">
        <v>262</v>
      </c>
      <c r="I70" s="6" t="s">
        <v>39</v>
      </c>
      <c r="J70" s="6">
        <v>3.1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137</v>
      </c>
      <c r="S70" s="6">
        <v>207</v>
      </c>
      <c r="T70" s="7">
        <f>(S70-R70)/R70</f>
        <v>0.510948905109489</v>
      </c>
      <c r="U70" s="6">
        <v>244</v>
      </c>
      <c r="V70" s="7">
        <f>(U70-R70)/R70</f>
        <v>0.781021897810219</v>
      </c>
      <c r="W70" s="6">
        <v>0.7</v>
      </c>
      <c r="X70" s="6">
        <v>0</v>
      </c>
      <c r="Y70" s="6">
        <v>5.1</v>
      </c>
      <c r="Z70" s="6">
        <v>1.8</v>
      </c>
      <c r="AA70" s="6">
        <v>2.02</v>
      </c>
      <c r="AB70" s="6">
        <v>10.3</v>
      </c>
      <c r="AC70" s="6">
        <v>30.7</v>
      </c>
      <c r="AD70" s="6">
        <v>5.6166</v>
      </c>
      <c r="AE70" s="6">
        <v>2.4027</v>
      </c>
      <c r="AF70" s="6">
        <v>0</v>
      </c>
      <c r="AG70" s="6">
        <v>0</v>
      </c>
      <c r="AH70" s="6"/>
      <c r="AI70" s="6">
        <v>1.7</v>
      </c>
      <c r="AJ70" s="6">
        <v>0</v>
      </c>
    </row>
    <row r="71" s="31" customFormat="1" ht="47.25" spans="1:36">
      <c r="A71" s="6" t="s">
        <v>263</v>
      </c>
      <c r="B71" s="6">
        <v>55</v>
      </c>
      <c r="C71" s="6">
        <v>615251</v>
      </c>
      <c r="D71" s="6" t="s">
        <v>264</v>
      </c>
      <c r="E71" s="6">
        <v>15</v>
      </c>
      <c r="F71" s="6">
        <v>1</v>
      </c>
      <c r="G71" s="6" t="s">
        <v>265</v>
      </c>
      <c r="H71" s="22" t="s">
        <v>81</v>
      </c>
      <c r="I71" s="6" t="s">
        <v>44</v>
      </c>
      <c r="J71" s="6">
        <v>6.2</v>
      </c>
      <c r="K71" s="6">
        <v>0</v>
      </c>
      <c r="L71" s="6">
        <v>0</v>
      </c>
      <c r="M71" s="6">
        <v>1</v>
      </c>
      <c r="N71" s="6">
        <v>1.4</v>
      </c>
      <c r="O71" s="6">
        <v>0</v>
      </c>
      <c r="P71" s="6">
        <v>1</v>
      </c>
      <c r="Q71" s="6">
        <v>0</v>
      </c>
      <c r="R71" s="6">
        <v>192</v>
      </c>
      <c r="S71" s="6">
        <v>271</v>
      </c>
      <c r="T71" s="7">
        <f>(S71-R71)/R71</f>
        <v>0.411458333333333</v>
      </c>
      <c r="U71" s="6">
        <v>343</v>
      </c>
      <c r="V71" s="7">
        <f>(U71-R71)/R71</f>
        <v>0.786458333333333</v>
      </c>
      <c r="W71" s="6">
        <v>0.6</v>
      </c>
      <c r="X71" s="6">
        <v>0</v>
      </c>
      <c r="Y71" s="6">
        <v>5.9</v>
      </c>
      <c r="Z71" s="13">
        <v>1</v>
      </c>
      <c r="AA71" s="6">
        <v>2.54</v>
      </c>
      <c r="AB71" s="6">
        <v>10.2</v>
      </c>
      <c r="AC71" s="6">
        <v>30.9</v>
      </c>
      <c r="AD71" s="6">
        <v>5.6146</v>
      </c>
      <c r="AE71" s="6">
        <v>2.4377</v>
      </c>
      <c r="AF71" s="6">
        <v>0</v>
      </c>
      <c r="AG71" s="6">
        <v>0</v>
      </c>
      <c r="AH71" s="6"/>
      <c r="AI71" s="6">
        <v>1.7</v>
      </c>
      <c r="AJ71" s="6">
        <v>0</v>
      </c>
    </row>
    <row r="72" s="31" customFormat="1" ht="49.5" spans="1:36">
      <c r="A72" s="6" t="s">
        <v>266</v>
      </c>
      <c r="B72" s="6">
        <v>73</v>
      </c>
      <c r="C72" s="6">
        <v>572469</v>
      </c>
      <c r="D72" s="6" t="s">
        <v>267</v>
      </c>
      <c r="E72" s="6">
        <v>30</v>
      </c>
      <c r="F72" s="6">
        <v>1</v>
      </c>
      <c r="G72" s="6" t="s">
        <v>268</v>
      </c>
      <c r="H72" s="22" t="s">
        <v>269</v>
      </c>
      <c r="I72" s="6" t="s">
        <v>44</v>
      </c>
      <c r="J72" s="6">
        <v>6.5</v>
      </c>
      <c r="K72" s="6">
        <v>0</v>
      </c>
      <c r="L72" s="6">
        <v>1</v>
      </c>
      <c r="M72" s="6">
        <v>1</v>
      </c>
      <c r="N72" s="6">
        <v>1.7</v>
      </c>
      <c r="O72" s="6">
        <v>0</v>
      </c>
      <c r="P72" s="6">
        <v>2</v>
      </c>
      <c r="Q72" s="6">
        <v>1</v>
      </c>
      <c r="R72" s="6">
        <v>155</v>
      </c>
      <c r="S72" s="6">
        <v>288</v>
      </c>
      <c r="T72" s="7">
        <f>(S72-R72)/R72</f>
        <v>0.858064516129032</v>
      </c>
      <c r="U72" s="6">
        <v>340</v>
      </c>
      <c r="V72" s="7">
        <f>(U72-R72)/R72</f>
        <v>1.19354838709677</v>
      </c>
      <c r="W72" s="6">
        <v>0.6</v>
      </c>
      <c r="X72" s="6">
        <v>1</v>
      </c>
      <c r="Y72" s="6">
        <v>8</v>
      </c>
      <c r="Z72" s="6">
        <v>1.3</v>
      </c>
      <c r="AA72" s="6">
        <v>4.4</v>
      </c>
      <c r="AB72" s="6">
        <v>20.5</v>
      </c>
      <c r="AC72" s="6">
        <v>53.3</v>
      </c>
      <c r="AD72" s="6">
        <v>15.3708</v>
      </c>
      <c r="AE72" s="6">
        <v>8.747</v>
      </c>
      <c r="AF72" s="6">
        <v>0</v>
      </c>
      <c r="AG72" s="6">
        <v>0</v>
      </c>
      <c r="AH72" s="6"/>
      <c r="AI72" s="6">
        <v>1.7</v>
      </c>
      <c r="AJ72" s="6">
        <v>2.04</v>
      </c>
    </row>
    <row r="73" s="31" customFormat="1" ht="63" spans="1:36">
      <c r="A73" s="23" t="s">
        <v>270</v>
      </c>
      <c r="B73" s="6">
        <v>77</v>
      </c>
      <c r="C73" s="6">
        <v>602855</v>
      </c>
      <c r="D73" s="6" t="s">
        <v>271</v>
      </c>
      <c r="E73" s="6">
        <v>1095</v>
      </c>
      <c r="F73" s="6">
        <v>1</v>
      </c>
      <c r="G73" s="6" t="s">
        <v>272</v>
      </c>
      <c r="H73" s="22" t="s">
        <v>273</v>
      </c>
      <c r="I73" s="6" t="s">
        <v>104</v>
      </c>
      <c r="J73" s="6">
        <v>10.7</v>
      </c>
      <c r="K73" s="6">
        <v>0</v>
      </c>
      <c r="L73" s="6">
        <v>0</v>
      </c>
      <c r="M73" s="6">
        <v>0</v>
      </c>
      <c r="N73" s="6">
        <v>2.8</v>
      </c>
      <c r="O73" s="6">
        <v>0</v>
      </c>
      <c r="P73" s="6">
        <v>1</v>
      </c>
      <c r="Q73" s="6">
        <v>0</v>
      </c>
      <c r="R73" s="6">
        <v>117</v>
      </c>
      <c r="S73" s="6">
        <v>150</v>
      </c>
      <c r="T73" s="7">
        <f>(S73-R73)/R73</f>
        <v>0.282051282051282</v>
      </c>
      <c r="U73" s="6">
        <v>206</v>
      </c>
      <c r="V73" s="7">
        <f>(U73-R73)/R73</f>
        <v>0.760683760683761</v>
      </c>
      <c r="W73" s="6">
        <v>0.3</v>
      </c>
      <c r="X73" s="6">
        <v>0</v>
      </c>
      <c r="Y73" s="6">
        <v>17.2</v>
      </c>
      <c r="Z73" s="6">
        <v>3.7</v>
      </c>
      <c r="AA73" s="6">
        <v>3.49</v>
      </c>
      <c r="AB73" s="6">
        <v>55.3</v>
      </c>
      <c r="AC73" s="13">
        <v>101</v>
      </c>
      <c r="AD73" s="6">
        <v>41.2673</v>
      </c>
      <c r="AE73" s="6">
        <v>31.7602</v>
      </c>
      <c r="AF73" s="6">
        <v>0.2</v>
      </c>
      <c r="AG73" s="6">
        <v>1</v>
      </c>
      <c r="AH73" s="6"/>
      <c r="AI73" s="6">
        <v>1.7</v>
      </c>
      <c r="AJ73" s="6">
        <v>0</v>
      </c>
    </row>
    <row r="74" s="31" customFormat="1" ht="63" spans="1:36">
      <c r="A74" s="6" t="s">
        <v>270</v>
      </c>
      <c r="B74" s="6">
        <v>77</v>
      </c>
      <c r="C74" s="6">
        <v>602855</v>
      </c>
      <c r="D74" s="6" t="s">
        <v>271</v>
      </c>
      <c r="E74" s="6">
        <v>1095</v>
      </c>
      <c r="F74" s="6">
        <v>1</v>
      </c>
      <c r="G74" s="6" t="s">
        <v>272</v>
      </c>
      <c r="H74" s="22" t="s">
        <v>273</v>
      </c>
      <c r="I74" s="6" t="s">
        <v>104</v>
      </c>
      <c r="J74" s="6">
        <v>6.3</v>
      </c>
      <c r="K74" s="6">
        <v>0</v>
      </c>
      <c r="L74" s="6">
        <v>0</v>
      </c>
      <c r="M74" s="6">
        <v>0</v>
      </c>
      <c r="N74" s="6">
        <v>3</v>
      </c>
      <c r="O74" s="6">
        <v>0</v>
      </c>
      <c r="P74" s="6">
        <v>1</v>
      </c>
      <c r="Q74" s="6">
        <v>0</v>
      </c>
      <c r="R74" s="6">
        <v>152</v>
      </c>
      <c r="S74" s="6">
        <v>174</v>
      </c>
      <c r="T74" s="7">
        <f>(S74-R74)/R74</f>
        <v>0.144736842105263</v>
      </c>
      <c r="U74" s="6">
        <v>207</v>
      </c>
      <c r="V74" s="7">
        <f>(U74-R74)/R74</f>
        <v>0.361842105263158</v>
      </c>
      <c r="W74" s="6">
        <v>0.7</v>
      </c>
      <c r="X74" s="6">
        <v>0</v>
      </c>
      <c r="Y74" s="6">
        <v>17.2</v>
      </c>
      <c r="Z74" s="6">
        <v>3.7</v>
      </c>
      <c r="AA74" s="6">
        <v>3.49</v>
      </c>
      <c r="AB74" s="6">
        <v>55.3</v>
      </c>
      <c r="AC74" s="13">
        <v>101</v>
      </c>
      <c r="AD74" s="6">
        <v>41.2673</v>
      </c>
      <c r="AE74" s="6">
        <v>31.7602</v>
      </c>
      <c r="AF74" s="6">
        <v>0.2</v>
      </c>
      <c r="AG74" s="6">
        <v>1</v>
      </c>
      <c r="AH74" s="6"/>
      <c r="AI74" s="6">
        <v>1.68</v>
      </c>
      <c r="AJ74" s="6">
        <v>1.03</v>
      </c>
    </row>
    <row r="75" s="31" customFormat="1" ht="47.25" spans="1:36">
      <c r="A75" s="6" t="s">
        <v>274</v>
      </c>
      <c r="B75" s="6">
        <v>26</v>
      </c>
      <c r="C75" s="6">
        <v>565750</v>
      </c>
      <c r="D75" s="6" t="s">
        <v>275</v>
      </c>
      <c r="E75" s="6">
        <v>1</v>
      </c>
      <c r="F75" s="6">
        <v>0</v>
      </c>
      <c r="G75" s="6" t="s">
        <v>276</v>
      </c>
      <c r="H75" s="22" t="s">
        <v>38</v>
      </c>
      <c r="I75" s="6" t="s">
        <v>39</v>
      </c>
      <c r="J75" s="6">
        <v>4.5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118</v>
      </c>
      <c r="S75" s="6">
        <v>158</v>
      </c>
      <c r="T75" s="7">
        <f>(S75-R75)/R75</f>
        <v>0.338983050847458</v>
      </c>
      <c r="U75" s="6">
        <v>217</v>
      </c>
      <c r="V75" s="7">
        <f>(U75-R75)/R75</f>
        <v>0.838983050847458</v>
      </c>
      <c r="W75" s="6">
        <v>0.6</v>
      </c>
      <c r="X75" s="6">
        <v>0</v>
      </c>
      <c r="Y75" s="6">
        <v>5.3</v>
      </c>
      <c r="Z75" s="6">
        <v>1.2</v>
      </c>
      <c r="AA75" s="6">
        <v>0.37</v>
      </c>
      <c r="AB75" s="6">
        <v>30</v>
      </c>
      <c r="AC75" s="6">
        <v>34.1</v>
      </c>
      <c r="AD75" s="6">
        <v>12.6767</v>
      </c>
      <c r="AE75" s="6">
        <v>3.2693</v>
      </c>
      <c r="AF75" s="6">
        <v>0.6</v>
      </c>
      <c r="AG75" s="6">
        <v>0</v>
      </c>
      <c r="AH75" s="6"/>
      <c r="AI75" s="6">
        <v>1.6</v>
      </c>
      <c r="AJ75" s="6">
        <v>0</v>
      </c>
    </row>
    <row r="76" s="31" customFormat="1" ht="63" spans="1:36">
      <c r="A76" s="6" t="s">
        <v>277</v>
      </c>
      <c r="B76" s="6">
        <v>64</v>
      </c>
      <c r="C76" s="6">
        <v>616455</v>
      </c>
      <c r="D76" s="6" t="s">
        <v>278</v>
      </c>
      <c r="E76" s="6">
        <v>15</v>
      </c>
      <c r="F76" s="6">
        <v>1</v>
      </c>
      <c r="G76" s="6" t="s">
        <v>279</v>
      </c>
      <c r="H76" s="22" t="s">
        <v>48</v>
      </c>
      <c r="I76" s="6" t="s">
        <v>39</v>
      </c>
      <c r="J76" s="6">
        <v>12.9</v>
      </c>
      <c r="K76" s="6">
        <v>0</v>
      </c>
      <c r="L76" s="6">
        <v>0</v>
      </c>
      <c r="M76" s="6">
        <v>1</v>
      </c>
      <c r="N76" s="6">
        <v>2.4</v>
      </c>
      <c r="O76" s="6">
        <v>0</v>
      </c>
      <c r="P76" s="6">
        <v>1</v>
      </c>
      <c r="Q76" s="6">
        <v>0</v>
      </c>
      <c r="R76" s="6">
        <v>232</v>
      </c>
      <c r="S76" s="6">
        <v>250</v>
      </c>
      <c r="T76" s="7">
        <f>(S76-R76)/R76</f>
        <v>0.0775862068965517</v>
      </c>
      <c r="U76" s="6">
        <v>310</v>
      </c>
      <c r="V76" s="7">
        <f>(U76-R76)/R76</f>
        <v>0.336206896551724</v>
      </c>
      <c r="W76" s="6">
        <v>0.5</v>
      </c>
      <c r="X76" s="6">
        <v>0</v>
      </c>
      <c r="Y76" s="6">
        <v>19.7</v>
      </c>
      <c r="Z76" s="6">
        <v>1.4</v>
      </c>
      <c r="AA76" s="6">
        <v>4.68</v>
      </c>
      <c r="AB76" s="6">
        <v>21.3</v>
      </c>
      <c r="AC76" s="6">
        <v>36.3</v>
      </c>
      <c r="AD76" s="6">
        <v>10.7596</v>
      </c>
      <c r="AE76" s="6">
        <v>3.6969</v>
      </c>
      <c r="AF76" s="6">
        <v>0</v>
      </c>
      <c r="AG76" s="6">
        <v>0</v>
      </c>
      <c r="AH76" s="6"/>
      <c r="AI76" s="6">
        <v>1.6</v>
      </c>
      <c r="AJ76" s="6">
        <v>0</v>
      </c>
    </row>
    <row r="77" s="31" customFormat="1" ht="31.5" spans="1:36">
      <c r="A77" s="6" t="s">
        <v>280</v>
      </c>
      <c r="B77" s="6">
        <v>28</v>
      </c>
      <c r="C77" s="6">
        <v>462142</v>
      </c>
      <c r="D77" s="6" t="s">
        <v>281</v>
      </c>
      <c r="E77" s="6">
        <v>365</v>
      </c>
      <c r="F77" s="6">
        <v>0</v>
      </c>
      <c r="G77" s="6" t="s">
        <v>282</v>
      </c>
      <c r="H77" s="22" t="s">
        <v>38</v>
      </c>
      <c r="I77" s="6" t="s">
        <v>39</v>
      </c>
      <c r="J77" s="6">
        <v>5.7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177</v>
      </c>
      <c r="S77" s="6">
        <v>222</v>
      </c>
      <c r="T77" s="7">
        <f>(S77-R77)/R77</f>
        <v>0.254237288135593</v>
      </c>
      <c r="U77" s="6">
        <v>246</v>
      </c>
      <c r="V77" s="7">
        <f>(U77-R77)/R77</f>
        <v>0.389830508474576</v>
      </c>
      <c r="W77" s="6">
        <v>0.5</v>
      </c>
      <c r="X77" s="6">
        <v>1</v>
      </c>
      <c r="Y77" s="6">
        <v>3.2</v>
      </c>
      <c r="Z77" s="6">
        <v>1.5</v>
      </c>
      <c r="AA77" s="6">
        <v>1.04</v>
      </c>
      <c r="AB77" s="6">
        <v>28.3</v>
      </c>
      <c r="AC77" s="6">
        <v>32.8</v>
      </c>
      <c r="AD77" s="6">
        <v>11.7847</v>
      </c>
      <c r="AE77" s="6">
        <v>2.9785</v>
      </c>
      <c r="AF77" s="6">
        <v>0.5</v>
      </c>
      <c r="AG77" s="6">
        <v>0</v>
      </c>
      <c r="AH77" s="6"/>
      <c r="AI77" s="6">
        <v>1.6</v>
      </c>
      <c r="AJ77" s="6">
        <v>1.03</v>
      </c>
    </row>
    <row r="78" s="31" customFormat="1" ht="47.25" spans="1:36">
      <c r="A78" s="6" t="s">
        <v>283</v>
      </c>
      <c r="B78" s="6">
        <v>78</v>
      </c>
      <c r="C78" s="6">
        <v>580424</v>
      </c>
      <c r="D78" s="6" t="s">
        <v>284</v>
      </c>
      <c r="E78" s="6">
        <v>1</v>
      </c>
      <c r="F78" s="6">
        <v>1</v>
      </c>
      <c r="G78" s="6" t="s">
        <v>285</v>
      </c>
      <c r="H78" s="22" t="s">
        <v>48</v>
      </c>
      <c r="I78" s="6" t="s">
        <v>39</v>
      </c>
      <c r="J78" s="6">
        <v>19.7</v>
      </c>
      <c r="K78" s="6">
        <v>0</v>
      </c>
      <c r="L78" s="6">
        <v>0</v>
      </c>
      <c r="M78" s="6">
        <v>0</v>
      </c>
      <c r="N78" s="6">
        <v>2.6</v>
      </c>
      <c r="O78" s="6">
        <v>0</v>
      </c>
      <c r="P78" s="6">
        <v>1</v>
      </c>
      <c r="Q78" s="6">
        <v>0</v>
      </c>
      <c r="R78" s="6">
        <v>83</v>
      </c>
      <c r="S78" s="6">
        <v>103</v>
      </c>
      <c r="T78" s="7">
        <f>(S78-R78)/R78</f>
        <v>0.240963855421687</v>
      </c>
      <c r="U78" s="6">
        <v>124</v>
      </c>
      <c r="V78" s="7">
        <f>(U78-R78)/R78</f>
        <v>0.493975903614458</v>
      </c>
      <c r="W78" s="6">
        <v>0.5</v>
      </c>
      <c r="X78" s="6">
        <v>0</v>
      </c>
      <c r="Y78" s="6">
        <v>8</v>
      </c>
      <c r="Z78" s="6">
        <v>5.5</v>
      </c>
      <c r="AA78" s="6">
        <v>0.96</v>
      </c>
      <c r="AB78" s="6">
        <v>21.9</v>
      </c>
      <c r="AC78" s="6">
        <v>303.9</v>
      </c>
      <c r="AD78" s="6">
        <v>52.8637</v>
      </c>
      <c r="AE78" s="6">
        <v>85.8022</v>
      </c>
      <c r="AF78" s="6">
        <v>2.3</v>
      </c>
      <c r="AG78" s="6">
        <v>0</v>
      </c>
      <c r="AH78" s="6"/>
      <c r="AI78" s="6">
        <v>1.5</v>
      </c>
      <c r="AJ78" s="6">
        <v>0</v>
      </c>
    </row>
    <row r="79" s="31" customFormat="1" ht="47.25" spans="1:36">
      <c r="A79" s="6" t="s">
        <v>286</v>
      </c>
      <c r="B79" s="6">
        <v>32</v>
      </c>
      <c r="C79" s="6">
        <v>560777</v>
      </c>
      <c r="D79" s="6" t="s">
        <v>287</v>
      </c>
      <c r="E79" s="6">
        <v>60</v>
      </c>
      <c r="F79" s="6">
        <v>0</v>
      </c>
      <c r="G79" s="6" t="s">
        <v>288</v>
      </c>
      <c r="H79" s="22" t="s">
        <v>43</v>
      </c>
      <c r="I79" s="6" t="s">
        <v>44</v>
      </c>
      <c r="J79" s="6">
        <v>3.3</v>
      </c>
      <c r="K79" s="6">
        <v>0</v>
      </c>
      <c r="L79" s="6">
        <v>0</v>
      </c>
      <c r="M79" s="6">
        <v>1</v>
      </c>
      <c r="N79" s="6">
        <v>2</v>
      </c>
      <c r="O79" s="6">
        <v>1</v>
      </c>
      <c r="P79" s="6">
        <v>1</v>
      </c>
      <c r="Q79" s="6">
        <v>0</v>
      </c>
      <c r="R79" s="6">
        <v>184</v>
      </c>
      <c r="S79" s="6">
        <v>302</v>
      </c>
      <c r="T79" s="7">
        <f>(S79-R79)/R79</f>
        <v>0.641304347826087</v>
      </c>
      <c r="U79" s="6">
        <v>359</v>
      </c>
      <c r="V79" s="7">
        <f>(U79-R79)/R79</f>
        <v>0.951086956521739</v>
      </c>
      <c r="W79" s="6">
        <v>0.6</v>
      </c>
      <c r="X79" s="6">
        <v>0</v>
      </c>
      <c r="Y79" s="6">
        <v>7</v>
      </c>
      <c r="Z79" s="6">
        <v>0.8</v>
      </c>
      <c r="AA79" s="6">
        <v>2</v>
      </c>
      <c r="AB79" s="6">
        <v>16.9</v>
      </c>
      <c r="AC79" s="6">
        <v>29.2</v>
      </c>
      <c r="AD79" s="6">
        <v>7.8927</v>
      </c>
      <c r="AE79" s="6">
        <v>2.2143</v>
      </c>
      <c r="AF79" s="6">
        <v>0.1</v>
      </c>
      <c r="AG79" s="6">
        <v>0</v>
      </c>
      <c r="AH79" s="6"/>
      <c r="AI79" s="6">
        <v>1.5</v>
      </c>
      <c r="AJ79" s="6">
        <v>0</v>
      </c>
    </row>
    <row r="80" s="31" customFormat="1" ht="31.5" spans="1:36">
      <c r="A80" s="23" t="s">
        <v>289</v>
      </c>
      <c r="B80" s="6">
        <v>26</v>
      </c>
      <c r="C80" s="6">
        <v>570368</v>
      </c>
      <c r="D80" s="6" t="s">
        <v>290</v>
      </c>
      <c r="E80" s="6">
        <v>1</v>
      </c>
      <c r="F80" s="6">
        <v>0</v>
      </c>
      <c r="G80" s="6" t="s">
        <v>291</v>
      </c>
      <c r="H80" s="22" t="s">
        <v>81</v>
      </c>
      <c r="I80" s="6" t="s">
        <v>44</v>
      </c>
      <c r="J80" s="6">
        <v>16.3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77</v>
      </c>
      <c r="S80" s="6">
        <v>121</v>
      </c>
      <c r="T80" s="7">
        <f>(S80-R80)/R80</f>
        <v>0.571428571428571</v>
      </c>
      <c r="U80" s="6">
        <v>116</v>
      </c>
      <c r="V80" s="7">
        <f>(U80-R80)/R80</f>
        <v>0.506493506493506</v>
      </c>
      <c r="W80" s="6">
        <v>0.5</v>
      </c>
      <c r="X80" s="6">
        <v>1</v>
      </c>
      <c r="Y80" s="6">
        <v>3.6</v>
      </c>
      <c r="Z80" s="6">
        <v>1.4</v>
      </c>
      <c r="AA80" s="6">
        <v>0.72</v>
      </c>
      <c r="AB80" s="6">
        <v>9.8</v>
      </c>
      <c r="AC80" s="6">
        <v>46.1</v>
      </c>
      <c r="AD80" s="6">
        <v>8.0524</v>
      </c>
      <c r="AE80" s="6">
        <v>6.0666</v>
      </c>
      <c r="AF80" s="6">
        <v>0.1</v>
      </c>
      <c r="AG80" s="6">
        <v>1</v>
      </c>
      <c r="AH80" s="6"/>
      <c r="AI80" s="6">
        <v>1.5</v>
      </c>
      <c r="AJ80" s="6">
        <v>1.03</v>
      </c>
    </row>
    <row r="81" s="31" customFormat="1" ht="47.25" spans="1:36">
      <c r="A81" s="6" t="s">
        <v>289</v>
      </c>
      <c r="B81" s="6">
        <v>26</v>
      </c>
      <c r="C81" s="6">
        <v>570368</v>
      </c>
      <c r="D81" s="6" t="s">
        <v>290</v>
      </c>
      <c r="E81" s="6">
        <v>1</v>
      </c>
      <c r="F81" s="6">
        <v>0</v>
      </c>
      <c r="G81" s="6" t="s">
        <v>292</v>
      </c>
      <c r="H81" s="22" t="s">
        <v>81</v>
      </c>
      <c r="I81" s="6" t="s">
        <v>44</v>
      </c>
      <c r="J81" s="6">
        <v>16.3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89</v>
      </c>
      <c r="S81" s="6">
        <v>109</v>
      </c>
      <c r="T81" s="7">
        <f>(S81-R81)/R81</f>
        <v>0.224719101123595</v>
      </c>
      <c r="U81" s="6">
        <v>123</v>
      </c>
      <c r="V81" s="7">
        <f>(U81-R81)/R81</f>
        <v>0.382022471910112</v>
      </c>
      <c r="W81" s="6">
        <v>0.7</v>
      </c>
      <c r="X81" s="6">
        <v>1</v>
      </c>
      <c r="Y81" s="6">
        <v>3.6</v>
      </c>
      <c r="Z81" s="6">
        <v>1.4</v>
      </c>
      <c r="AA81" s="6">
        <v>0.72</v>
      </c>
      <c r="AB81" s="6">
        <v>9.8</v>
      </c>
      <c r="AC81" s="6">
        <v>46.1</v>
      </c>
      <c r="AD81" s="6">
        <v>8.0524</v>
      </c>
      <c r="AE81" s="6">
        <v>6.0666</v>
      </c>
      <c r="AF81" s="6">
        <v>0.1</v>
      </c>
      <c r="AG81" s="6">
        <v>1</v>
      </c>
      <c r="AH81" s="6"/>
      <c r="AI81" s="6">
        <v>1.5</v>
      </c>
      <c r="AJ81" s="6">
        <v>0</v>
      </c>
    </row>
    <row r="82" s="31" customFormat="1" ht="31.5" spans="1:36">
      <c r="A82" s="6" t="s">
        <v>293</v>
      </c>
      <c r="B82" s="6">
        <v>50</v>
      </c>
      <c r="C82" s="6">
        <v>554816</v>
      </c>
      <c r="D82" s="6" t="s">
        <v>294</v>
      </c>
      <c r="E82" s="6">
        <v>1825</v>
      </c>
      <c r="F82" s="6">
        <v>1</v>
      </c>
      <c r="G82" s="6" t="s">
        <v>295</v>
      </c>
      <c r="H82" s="22" t="s">
        <v>81</v>
      </c>
      <c r="I82" s="6" t="s">
        <v>44</v>
      </c>
      <c r="J82" s="6">
        <v>5.1</v>
      </c>
      <c r="K82" s="6">
        <v>0</v>
      </c>
      <c r="L82" s="6">
        <v>0</v>
      </c>
      <c r="M82" s="6">
        <v>0</v>
      </c>
      <c r="N82" s="6">
        <v>2</v>
      </c>
      <c r="O82" s="6">
        <v>0</v>
      </c>
      <c r="P82" s="6">
        <v>1</v>
      </c>
      <c r="Q82" s="6">
        <v>1</v>
      </c>
      <c r="R82" s="6">
        <v>139</v>
      </c>
      <c r="S82" s="6">
        <v>167</v>
      </c>
      <c r="T82" s="7">
        <f>(S82-R82)/R82</f>
        <v>0.201438848920863</v>
      </c>
      <c r="U82" s="6">
        <v>201</v>
      </c>
      <c r="V82" s="7">
        <f>(U82-R82)/R82</f>
        <v>0.446043165467626</v>
      </c>
      <c r="W82" s="6">
        <v>0.6</v>
      </c>
      <c r="X82" s="6">
        <v>1</v>
      </c>
      <c r="Y82" s="6">
        <v>31.5</v>
      </c>
      <c r="Z82" s="6">
        <v>2.5</v>
      </c>
      <c r="AA82" s="6">
        <v>3.4</v>
      </c>
      <c r="AB82" s="6">
        <v>8.2</v>
      </c>
      <c r="AC82" s="6">
        <v>23.6</v>
      </c>
      <c r="AD82" s="6">
        <v>12.6581</v>
      </c>
      <c r="AE82" s="6">
        <v>5.6214</v>
      </c>
      <c r="AF82" s="6">
        <v>0.7</v>
      </c>
      <c r="AG82" s="6">
        <v>0</v>
      </c>
      <c r="AH82" s="6"/>
      <c r="AI82" s="6">
        <v>1.5</v>
      </c>
      <c r="AJ82" s="6">
        <v>2.04</v>
      </c>
    </row>
    <row r="83" s="31" customFormat="1" ht="31.5" spans="1:36">
      <c r="A83" s="6" t="s">
        <v>296</v>
      </c>
      <c r="B83" s="6">
        <v>49</v>
      </c>
      <c r="C83" s="6">
        <v>578415</v>
      </c>
      <c r="D83" s="6" t="s">
        <v>297</v>
      </c>
      <c r="E83" s="6">
        <v>1</v>
      </c>
      <c r="F83" s="6">
        <v>0</v>
      </c>
      <c r="G83" s="6" t="s">
        <v>298</v>
      </c>
      <c r="H83" s="22" t="s">
        <v>299</v>
      </c>
      <c r="I83" s="6" t="s">
        <v>39</v>
      </c>
      <c r="J83" s="6">
        <v>6.2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125</v>
      </c>
      <c r="S83" s="6">
        <v>173</v>
      </c>
      <c r="T83" s="7">
        <f>(S83-R83)/R83</f>
        <v>0.384</v>
      </c>
      <c r="U83" s="6">
        <v>227</v>
      </c>
      <c r="V83" s="7">
        <f>(U83-R83)/R83</f>
        <v>0.816</v>
      </c>
      <c r="W83" s="6">
        <v>0.4</v>
      </c>
      <c r="X83" s="6">
        <v>0</v>
      </c>
      <c r="Y83" s="6">
        <v>4</v>
      </c>
      <c r="Z83" s="6">
        <v>2.1</v>
      </c>
      <c r="AA83" s="6">
        <v>4.02</v>
      </c>
      <c r="AB83" s="6">
        <v>8.5</v>
      </c>
      <c r="AC83" s="6">
        <v>36.8</v>
      </c>
      <c r="AD83" s="6">
        <v>5.8759</v>
      </c>
      <c r="AE83" s="6">
        <v>3.6091</v>
      </c>
      <c r="AF83" s="6">
        <v>0</v>
      </c>
      <c r="AG83" s="6">
        <v>0</v>
      </c>
      <c r="AH83" s="6"/>
      <c r="AI83" s="6">
        <v>1.4</v>
      </c>
      <c r="AJ83" s="6">
        <v>0</v>
      </c>
    </row>
    <row r="84" s="31" customFormat="1" ht="31.5" spans="1:36">
      <c r="A84" s="6" t="s">
        <v>300</v>
      </c>
      <c r="B84" s="6">
        <v>31</v>
      </c>
      <c r="C84" s="6">
        <v>561717</v>
      </c>
      <c r="D84" s="6" t="s">
        <v>301</v>
      </c>
      <c r="E84" s="6">
        <v>90</v>
      </c>
      <c r="F84" s="6">
        <v>0</v>
      </c>
      <c r="G84" s="6" t="s">
        <v>302</v>
      </c>
      <c r="H84" s="22" t="s">
        <v>48</v>
      </c>
      <c r="I84" s="6" t="s">
        <v>39</v>
      </c>
      <c r="J84" s="6">
        <v>4.4</v>
      </c>
      <c r="K84" s="6">
        <v>0</v>
      </c>
      <c r="L84" s="6">
        <v>0</v>
      </c>
      <c r="M84" s="6">
        <v>0</v>
      </c>
      <c r="N84" s="6">
        <v>0</v>
      </c>
      <c r="O84" s="6">
        <v>1</v>
      </c>
      <c r="P84" s="6">
        <v>0</v>
      </c>
      <c r="Q84" s="6">
        <v>0</v>
      </c>
      <c r="R84" s="6">
        <v>121</v>
      </c>
      <c r="S84" s="6">
        <v>133</v>
      </c>
      <c r="T84" s="7">
        <f>(S84-R84)/R84</f>
        <v>0.0991735537190083</v>
      </c>
      <c r="U84" s="6">
        <v>188</v>
      </c>
      <c r="V84" s="7">
        <f>(U84-R84)/R84</f>
        <v>0.553719008264463</v>
      </c>
      <c r="W84" s="6">
        <v>0.5</v>
      </c>
      <c r="X84" s="6">
        <v>0</v>
      </c>
      <c r="Y84" s="6">
        <v>16.1</v>
      </c>
      <c r="Z84" s="6">
        <v>1.9</v>
      </c>
      <c r="AA84" s="6">
        <v>4</v>
      </c>
      <c r="AB84" s="6">
        <v>19.1</v>
      </c>
      <c r="AC84" s="6">
        <v>42.9</v>
      </c>
      <c r="AD84" s="6">
        <v>12.6487</v>
      </c>
      <c r="AE84" s="6">
        <v>5.6481</v>
      </c>
      <c r="AF84" s="6">
        <v>0.7</v>
      </c>
      <c r="AG84" s="6">
        <v>0</v>
      </c>
      <c r="AH84" s="6"/>
      <c r="AI84" s="6">
        <v>1.4</v>
      </c>
      <c r="AJ84" s="6">
        <v>0</v>
      </c>
    </row>
    <row r="85" s="31" customFormat="1" ht="24.75" spans="1:36">
      <c r="A85" s="6" t="s">
        <v>303</v>
      </c>
      <c r="B85" s="6">
        <v>37</v>
      </c>
      <c r="C85" s="6">
        <v>612979</v>
      </c>
      <c r="D85" s="6" t="s">
        <v>304</v>
      </c>
      <c r="E85" s="6">
        <v>30</v>
      </c>
      <c r="F85" s="6">
        <v>0</v>
      </c>
      <c r="G85" s="6" t="s">
        <v>305</v>
      </c>
      <c r="H85" s="22" t="s">
        <v>306</v>
      </c>
      <c r="I85" s="6" t="s">
        <v>44</v>
      </c>
      <c r="J85" s="6">
        <v>2.9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76</v>
      </c>
      <c r="S85" s="6">
        <v>117</v>
      </c>
      <c r="T85" s="7">
        <f>(S85-R85)/R85</f>
        <v>0.539473684210526</v>
      </c>
      <c r="U85" s="6">
        <v>137</v>
      </c>
      <c r="V85" s="7">
        <f>(U85-R85)/R85</f>
        <v>0.802631578947368</v>
      </c>
      <c r="W85" s="6">
        <v>0.4</v>
      </c>
      <c r="X85" s="6">
        <v>0</v>
      </c>
      <c r="Y85" s="6">
        <v>2.7</v>
      </c>
      <c r="Z85" s="13">
        <v>1</v>
      </c>
      <c r="AA85" s="6">
        <v>1.16</v>
      </c>
      <c r="AB85" s="6">
        <v>21</v>
      </c>
      <c r="AC85" s="6">
        <v>30.1</v>
      </c>
      <c r="AD85" s="6">
        <v>8.9423</v>
      </c>
      <c r="AE85" s="6">
        <v>2.3971</v>
      </c>
      <c r="AF85" s="6">
        <v>0.2</v>
      </c>
      <c r="AG85" s="6">
        <v>0</v>
      </c>
      <c r="AH85" s="6"/>
      <c r="AI85" s="6">
        <v>1.4</v>
      </c>
      <c r="AJ85" s="6">
        <v>0</v>
      </c>
    </row>
    <row r="86" s="31" customFormat="1" ht="47.25" spans="1:36">
      <c r="A86" s="6" t="s">
        <v>307</v>
      </c>
      <c r="B86" s="6">
        <v>22</v>
      </c>
      <c r="C86" s="6">
        <v>618292</v>
      </c>
      <c r="D86" s="6" t="s">
        <v>308</v>
      </c>
      <c r="E86" s="6">
        <v>1</v>
      </c>
      <c r="F86" s="6">
        <v>0</v>
      </c>
      <c r="G86" s="6" t="s">
        <v>309</v>
      </c>
      <c r="H86" s="22" t="s">
        <v>310</v>
      </c>
      <c r="I86" s="6" t="s">
        <v>44</v>
      </c>
      <c r="J86" s="6">
        <v>10</v>
      </c>
      <c r="K86" s="6">
        <v>0</v>
      </c>
      <c r="L86" s="6">
        <v>1</v>
      </c>
      <c r="M86" s="6">
        <v>0</v>
      </c>
      <c r="N86" s="6">
        <v>1.6</v>
      </c>
      <c r="O86" s="6">
        <v>0</v>
      </c>
      <c r="P86" s="6">
        <v>1</v>
      </c>
      <c r="Q86" s="6">
        <v>1</v>
      </c>
      <c r="R86" s="6">
        <v>183</v>
      </c>
      <c r="S86" s="6">
        <v>275</v>
      </c>
      <c r="T86" s="7">
        <f>(S86-R86)/R86</f>
        <v>0.502732240437158</v>
      </c>
      <c r="U86" s="6">
        <v>304</v>
      </c>
      <c r="V86" s="7">
        <f>(U86-R86)/R86</f>
        <v>0.66120218579235</v>
      </c>
      <c r="W86" s="6">
        <v>0.5</v>
      </c>
      <c r="X86" s="6">
        <v>1</v>
      </c>
      <c r="Y86" s="6">
        <v>24.1</v>
      </c>
      <c r="Z86" s="6">
        <v>1.2</v>
      </c>
      <c r="AA86" s="6">
        <v>1.45</v>
      </c>
      <c r="AB86" s="6">
        <v>36.4</v>
      </c>
      <c r="AC86" s="6">
        <v>34.1</v>
      </c>
      <c r="AD86" s="6">
        <v>14.3281</v>
      </c>
      <c r="AE86" s="6">
        <v>3.3078</v>
      </c>
      <c r="AF86" s="6">
        <v>0.9</v>
      </c>
      <c r="AG86" s="6">
        <v>0</v>
      </c>
      <c r="AH86" s="6"/>
      <c r="AI86" s="6">
        <v>1.3</v>
      </c>
      <c r="AJ86" s="6">
        <v>1.03</v>
      </c>
    </row>
    <row r="87" s="31" customFormat="1" ht="47.25" spans="1:36">
      <c r="A87" s="6" t="s">
        <v>311</v>
      </c>
      <c r="B87" s="6">
        <v>17</v>
      </c>
      <c r="C87" s="6">
        <v>555791</v>
      </c>
      <c r="D87" s="6" t="s">
        <v>312</v>
      </c>
      <c r="E87" s="6">
        <v>1</v>
      </c>
      <c r="F87" s="6">
        <v>0</v>
      </c>
      <c r="G87" s="6" t="s">
        <v>313</v>
      </c>
      <c r="H87" s="22" t="s">
        <v>310</v>
      </c>
      <c r="I87" s="6" t="s">
        <v>44</v>
      </c>
      <c r="J87" s="6">
        <v>6.6</v>
      </c>
      <c r="K87" s="6">
        <v>0</v>
      </c>
      <c r="L87" s="6">
        <v>0</v>
      </c>
      <c r="M87" s="6">
        <v>1</v>
      </c>
      <c r="N87" s="6">
        <v>2</v>
      </c>
      <c r="O87" s="6">
        <v>1</v>
      </c>
      <c r="P87" s="6">
        <v>1</v>
      </c>
      <c r="Q87" s="6">
        <v>1</v>
      </c>
      <c r="R87" s="6">
        <v>163</v>
      </c>
      <c r="S87" s="6">
        <v>315</v>
      </c>
      <c r="T87" s="7">
        <f>(S87-R87)/R87</f>
        <v>0.932515337423313</v>
      </c>
      <c r="U87" s="6">
        <v>294</v>
      </c>
      <c r="V87" s="7">
        <f>(U87-R87)/R87</f>
        <v>0.803680981595092</v>
      </c>
      <c r="W87" s="6">
        <v>0.6</v>
      </c>
      <c r="X87" s="6">
        <v>0</v>
      </c>
      <c r="Y87" s="6">
        <v>13.3</v>
      </c>
      <c r="Z87" s="6">
        <v>1.2</v>
      </c>
      <c r="AA87" s="6">
        <v>1.7</v>
      </c>
      <c r="AB87" s="6">
        <v>32.5</v>
      </c>
      <c r="AC87" s="6">
        <v>29.6</v>
      </c>
      <c r="AD87" s="6">
        <v>11.728</v>
      </c>
      <c r="AE87" s="6">
        <v>2.368</v>
      </c>
      <c r="AF87" s="6">
        <v>0.5</v>
      </c>
      <c r="AG87" s="6">
        <v>0</v>
      </c>
      <c r="AH87" s="6"/>
      <c r="AI87" s="6">
        <v>1.2</v>
      </c>
      <c r="AJ87" s="6">
        <v>1.01</v>
      </c>
    </row>
    <row r="88" s="31" customFormat="1" ht="49.5" spans="1:36">
      <c r="A88" s="6" t="s">
        <v>314</v>
      </c>
      <c r="B88" s="6">
        <v>27</v>
      </c>
      <c r="C88" s="6">
        <v>604354</v>
      </c>
      <c r="D88" s="6" t="s">
        <v>315</v>
      </c>
      <c r="E88" s="6">
        <v>2</v>
      </c>
      <c r="F88" s="6">
        <v>0</v>
      </c>
      <c r="G88" s="6" t="s">
        <v>316</v>
      </c>
      <c r="H88" s="22" t="s">
        <v>317</v>
      </c>
      <c r="I88" s="6" t="s">
        <v>44</v>
      </c>
      <c r="J88" s="6">
        <v>31.8</v>
      </c>
      <c r="K88" s="6">
        <v>0</v>
      </c>
      <c r="L88" s="6">
        <v>0</v>
      </c>
      <c r="M88" s="6">
        <v>0</v>
      </c>
      <c r="N88" s="6">
        <v>2.38</v>
      </c>
      <c r="O88" s="6">
        <v>0</v>
      </c>
      <c r="P88" s="6">
        <v>1</v>
      </c>
      <c r="Q88" s="6">
        <v>0</v>
      </c>
      <c r="R88" s="6">
        <v>213</v>
      </c>
      <c r="S88" s="6">
        <v>276</v>
      </c>
      <c r="T88" s="7">
        <f>(S88-R88)/R88</f>
        <v>0.295774647887324</v>
      </c>
      <c r="U88" s="6">
        <v>397</v>
      </c>
      <c r="V88" s="7">
        <f>(U88-R88)/R88</f>
        <v>0.863849765258216</v>
      </c>
      <c r="W88" s="6">
        <v>0.4</v>
      </c>
      <c r="X88" s="6">
        <v>0</v>
      </c>
      <c r="Y88" s="6">
        <v>14.5</v>
      </c>
      <c r="Z88" s="6">
        <v>1.3</v>
      </c>
      <c r="AA88" s="6">
        <v>1.73</v>
      </c>
      <c r="AB88" s="6">
        <v>30.7</v>
      </c>
      <c r="AC88" s="6">
        <v>34</v>
      </c>
      <c r="AD88" s="6">
        <v>12.8306</v>
      </c>
      <c r="AE88" s="6">
        <v>3.2518</v>
      </c>
      <c r="AF88" s="6">
        <v>0.7</v>
      </c>
      <c r="AG88" s="6">
        <v>0</v>
      </c>
      <c r="AH88" s="6"/>
      <c r="AI88" s="6">
        <v>1.2</v>
      </c>
      <c r="AJ88" s="6">
        <v>0</v>
      </c>
    </row>
    <row r="89" s="31" customFormat="1" ht="63" spans="1:36">
      <c r="A89" s="6" t="s">
        <v>318</v>
      </c>
      <c r="B89" s="6">
        <v>70</v>
      </c>
      <c r="C89" s="6">
        <v>551737</v>
      </c>
      <c r="D89" s="6" t="s">
        <v>126</v>
      </c>
      <c r="E89" s="6">
        <v>13</v>
      </c>
      <c r="F89" s="6">
        <v>1</v>
      </c>
      <c r="G89" s="6" t="s">
        <v>319</v>
      </c>
      <c r="H89" s="6" t="s">
        <v>43</v>
      </c>
      <c r="I89" s="6" t="s">
        <v>320</v>
      </c>
      <c r="J89" s="6">
        <v>3.7</v>
      </c>
      <c r="K89" s="6">
        <v>0</v>
      </c>
      <c r="L89" s="6">
        <v>0</v>
      </c>
      <c r="M89" s="6">
        <v>0</v>
      </c>
      <c r="N89" s="6">
        <v>1.5</v>
      </c>
      <c r="O89" s="6">
        <v>1</v>
      </c>
      <c r="P89" s="6">
        <v>1</v>
      </c>
      <c r="Q89" s="6">
        <v>0</v>
      </c>
      <c r="R89" s="6">
        <v>53</v>
      </c>
      <c r="S89" s="6">
        <v>128</v>
      </c>
      <c r="T89" s="7">
        <f>(S89-R89)/R89</f>
        <v>1.41509433962264</v>
      </c>
      <c r="U89" s="6">
        <v>129</v>
      </c>
      <c r="V89" s="7">
        <f>(U89-R89)/R89</f>
        <v>1.43396226415094</v>
      </c>
      <c r="W89" s="6">
        <v>0.4</v>
      </c>
      <c r="X89" s="6">
        <v>0</v>
      </c>
      <c r="Y89" s="6">
        <v>4.8</v>
      </c>
      <c r="Z89" s="6">
        <v>4.3</v>
      </c>
      <c r="AA89" s="6">
        <v>3.2</v>
      </c>
      <c r="AB89" s="6">
        <v>3.9</v>
      </c>
      <c r="AC89" s="6">
        <v>26.3</v>
      </c>
      <c r="AD89" s="6">
        <v>6.7316</v>
      </c>
      <c r="AE89" s="6">
        <v>1.8015</v>
      </c>
      <c r="AF89" s="6">
        <v>0</v>
      </c>
      <c r="AG89" s="6">
        <v>0</v>
      </c>
      <c r="AH89" s="6"/>
      <c r="AI89" s="6">
        <v>1.2</v>
      </c>
      <c r="AJ89" s="6">
        <v>0</v>
      </c>
    </row>
    <row r="90" s="31" customFormat="1" ht="47.25" spans="1:36">
      <c r="A90" s="6" t="s">
        <v>321</v>
      </c>
      <c r="B90" s="6">
        <v>55</v>
      </c>
      <c r="C90" s="6">
        <v>364732</v>
      </c>
      <c r="D90" s="6" t="s">
        <v>322</v>
      </c>
      <c r="E90" s="6">
        <v>9</v>
      </c>
      <c r="F90" s="6">
        <v>0</v>
      </c>
      <c r="G90" s="6" t="s">
        <v>323</v>
      </c>
      <c r="H90" s="22" t="s">
        <v>324</v>
      </c>
      <c r="I90" s="6" t="s">
        <v>39</v>
      </c>
      <c r="J90" s="6">
        <v>1.4</v>
      </c>
      <c r="K90" s="6">
        <v>0</v>
      </c>
      <c r="L90" s="6">
        <v>0</v>
      </c>
      <c r="M90" s="6">
        <v>0</v>
      </c>
      <c r="N90" s="6">
        <v>4</v>
      </c>
      <c r="O90" s="6">
        <v>1</v>
      </c>
      <c r="P90" s="6">
        <v>1</v>
      </c>
      <c r="Q90" s="6">
        <v>0</v>
      </c>
      <c r="R90" s="6">
        <v>168</v>
      </c>
      <c r="S90" s="6">
        <v>198</v>
      </c>
      <c r="T90" s="7">
        <f>(S90-R90)/R90</f>
        <v>0.178571428571429</v>
      </c>
      <c r="U90" s="6">
        <v>266</v>
      </c>
      <c r="V90" s="7">
        <f>(U90-R90)/R90</f>
        <v>0.583333333333333</v>
      </c>
      <c r="W90" s="6">
        <v>0.5</v>
      </c>
      <c r="X90" s="6">
        <v>0</v>
      </c>
      <c r="Y90" s="6">
        <v>5.7</v>
      </c>
      <c r="Z90" s="6">
        <v>0.7</v>
      </c>
      <c r="AA90" s="6">
        <v>2.4</v>
      </c>
      <c r="AB90" s="6">
        <v>12.2</v>
      </c>
      <c r="AC90" s="6">
        <v>36.8</v>
      </c>
      <c r="AD90" s="6">
        <v>15.6872</v>
      </c>
      <c r="AE90" s="6">
        <v>10.8944</v>
      </c>
      <c r="AF90" s="6">
        <v>0</v>
      </c>
      <c r="AG90" s="6">
        <v>0</v>
      </c>
      <c r="AH90" s="6"/>
      <c r="AI90" s="6">
        <v>1</v>
      </c>
      <c r="AJ90" s="6">
        <v>0</v>
      </c>
    </row>
    <row r="91" s="31" customFormat="1" ht="49.5" spans="1:36">
      <c r="A91" s="6" t="s">
        <v>325</v>
      </c>
      <c r="B91" s="6">
        <v>58</v>
      </c>
      <c r="C91" s="6">
        <v>601444</v>
      </c>
      <c r="D91" s="6" t="s">
        <v>326</v>
      </c>
      <c r="E91" s="6">
        <v>30</v>
      </c>
      <c r="F91" s="6">
        <v>1</v>
      </c>
      <c r="G91" s="6" t="s">
        <v>327</v>
      </c>
      <c r="H91" s="22" t="s">
        <v>328</v>
      </c>
      <c r="I91" s="6" t="s">
        <v>39</v>
      </c>
      <c r="J91" s="6">
        <v>5</v>
      </c>
      <c r="K91" s="6">
        <v>0</v>
      </c>
      <c r="L91" s="6">
        <v>1</v>
      </c>
      <c r="M91" s="6">
        <v>1</v>
      </c>
      <c r="N91" s="6">
        <v>2.8</v>
      </c>
      <c r="O91" s="6">
        <v>0</v>
      </c>
      <c r="P91" s="6">
        <v>1</v>
      </c>
      <c r="Q91" s="6">
        <v>0</v>
      </c>
      <c r="R91" s="6">
        <v>138</v>
      </c>
      <c r="S91" s="6">
        <v>315</v>
      </c>
      <c r="T91" s="7">
        <f>(S91-R91)/R91</f>
        <v>1.28260869565217</v>
      </c>
      <c r="U91" s="6">
        <v>222</v>
      </c>
      <c r="V91" s="7">
        <f>(U91-R91)/R91</f>
        <v>0.608695652173913</v>
      </c>
      <c r="W91" s="6">
        <v>0.4</v>
      </c>
      <c r="X91" s="6">
        <v>0</v>
      </c>
      <c r="Y91" s="6">
        <v>5</v>
      </c>
      <c r="Z91" s="6">
        <v>1.7</v>
      </c>
      <c r="AA91" s="6">
        <v>2.07</v>
      </c>
      <c r="AB91" s="6">
        <v>13.2</v>
      </c>
      <c r="AC91" s="6">
        <v>35.5</v>
      </c>
      <c r="AD91" s="6">
        <v>7.6635</v>
      </c>
      <c r="AE91" s="6">
        <v>3.4126</v>
      </c>
      <c r="AF91" s="6">
        <v>0</v>
      </c>
      <c r="AG91" s="6">
        <v>0</v>
      </c>
      <c r="AH91" s="6"/>
      <c r="AI91" s="6">
        <v>0.7</v>
      </c>
      <c r="AJ91" s="6">
        <v>0</v>
      </c>
    </row>
    <row r="92" s="31" customFormat="1" ht="63" spans="1:36">
      <c r="A92" s="6" t="s">
        <v>329</v>
      </c>
      <c r="B92" s="6">
        <v>52</v>
      </c>
      <c r="C92" s="6">
        <v>552881</v>
      </c>
      <c r="D92" s="6" t="s">
        <v>330</v>
      </c>
      <c r="E92" s="6">
        <v>2</v>
      </c>
      <c r="F92" s="6">
        <v>1</v>
      </c>
      <c r="G92" s="6" t="s">
        <v>331</v>
      </c>
      <c r="H92" s="6" t="s">
        <v>332</v>
      </c>
      <c r="I92" s="6" t="s">
        <v>39</v>
      </c>
      <c r="J92" s="6">
        <v>2.5</v>
      </c>
      <c r="K92" s="6">
        <v>0</v>
      </c>
      <c r="L92" s="6">
        <v>2</v>
      </c>
      <c r="M92" s="6">
        <v>0</v>
      </c>
      <c r="N92" s="6">
        <v>0</v>
      </c>
      <c r="O92" s="6">
        <v>0</v>
      </c>
      <c r="P92" s="6">
        <v>0</v>
      </c>
      <c r="Q92" s="6">
        <v>1</v>
      </c>
      <c r="R92" s="6">
        <v>214</v>
      </c>
      <c r="S92" s="6">
        <v>354</v>
      </c>
      <c r="T92" s="7">
        <f>(S92-R92)/R92</f>
        <v>0.654205607476635</v>
      </c>
      <c r="U92" s="6">
        <v>386</v>
      </c>
      <c r="V92" s="7">
        <f>(U92-R92)/R92</f>
        <v>0.803738317757009</v>
      </c>
      <c r="W92" s="6">
        <v>0.3</v>
      </c>
      <c r="X92" s="6">
        <v>0</v>
      </c>
      <c r="Y92" s="6">
        <v>6.7</v>
      </c>
      <c r="Z92" s="6">
        <v>1.4</v>
      </c>
      <c r="AA92" s="6">
        <v>4.3</v>
      </c>
      <c r="AB92" s="6">
        <v>9.3</v>
      </c>
      <c r="AC92" s="6">
        <v>23.1</v>
      </c>
      <c r="AD92" s="6">
        <v>13.5241</v>
      </c>
      <c r="AE92" s="6">
        <v>8.9123</v>
      </c>
      <c r="AF92" s="6">
        <v>0.8</v>
      </c>
      <c r="AG92" s="6">
        <v>0</v>
      </c>
      <c r="AH92" s="6"/>
      <c r="AI92" s="6"/>
      <c r="AJ92" s="6">
        <v>1.01</v>
      </c>
    </row>
    <row r="93" s="31" customFormat="1" ht="63" spans="1:36">
      <c r="A93" s="6" t="s">
        <v>333</v>
      </c>
      <c r="B93" s="6">
        <v>79</v>
      </c>
      <c r="C93" s="6">
        <v>552214</v>
      </c>
      <c r="D93" s="6" t="s">
        <v>334</v>
      </c>
      <c r="E93" s="6">
        <v>30</v>
      </c>
      <c r="F93" s="6">
        <v>1</v>
      </c>
      <c r="G93" s="6" t="s">
        <v>335</v>
      </c>
      <c r="H93" s="22" t="s">
        <v>336</v>
      </c>
      <c r="I93" s="6" t="s">
        <v>39</v>
      </c>
      <c r="J93" s="6">
        <v>13.9</v>
      </c>
      <c r="K93" s="6">
        <v>0</v>
      </c>
      <c r="L93" s="6">
        <v>0</v>
      </c>
      <c r="M93" s="6">
        <v>0</v>
      </c>
      <c r="N93" s="6">
        <v>1.2</v>
      </c>
      <c r="O93" s="6">
        <v>2</v>
      </c>
      <c r="P93" s="6">
        <v>2</v>
      </c>
      <c r="Q93" s="6">
        <v>0</v>
      </c>
      <c r="R93" s="6">
        <v>150</v>
      </c>
      <c r="S93" s="6">
        <v>256</v>
      </c>
      <c r="T93" s="7">
        <f>(S93-R93)/R93</f>
        <v>0.706666666666667</v>
      </c>
      <c r="U93" s="6">
        <v>298</v>
      </c>
      <c r="V93" s="7">
        <f>(U93-R93)/R93</f>
        <v>0.986666666666667</v>
      </c>
      <c r="W93" s="6">
        <v>0.6</v>
      </c>
      <c r="X93" s="6">
        <v>0</v>
      </c>
      <c r="Y93" s="6">
        <v>11.8</v>
      </c>
      <c r="Z93" s="6">
        <v>1.8</v>
      </c>
      <c r="AA93" s="6">
        <v>4.3</v>
      </c>
      <c r="AB93" s="6">
        <v>21.4</v>
      </c>
      <c r="AC93" s="6">
        <v>76.2</v>
      </c>
      <c r="AD93" s="6">
        <v>20.7362</v>
      </c>
      <c r="AE93" s="6">
        <v>18.3198</v>
      </c>
      <c r="AF93" s="6">
        <v>0</v>
      </c>
      <c r="AG93" s="6">
        <v>0</v>
      </c>
      <c r="AH93" s="6"/>
      <c r="AI93" s="6"/>
      <c r="AJ93" s="6">
        <v>0</v>
      </c>
    </row>
    <row r="94" s="31" customFormat="1" ht="63" spans="1:36">
      <c r="A94" s="6" t="s">
        <v>337</v>
      </c>
      <c r="B94" s="6">
        <v>51</v>
      </c>
      <c r="C94" s="6">
        <v>562583</v>
      </c>
      <c r="D94" s="6" t="s">
        <v>338</v>
      </c>
      <c r="E94" s="6">
        <v>5</v>
      </c>
      <c r="F94" s="6">
        <v>0</v>
      </c>
      <c r="G94" s="6" t="s">
        <v>339</v>
      </c>
      <c r="H94" s="22" t="s">
        <v>48</v>
      </c>
      <c r="I94" s="6" t="s">
        <v>39</v>
      </c>
      <c r="J94" s="6">
        <v>2.4</v>
      </c>
      <c r="K94" s="6">
        <v>0</v>
      </c>
      <c r="L94" s="6">
        <v>0</v>
      </c>
      <c r="M94" s="6">
        <v>0</v>
      </c>
      <c r="N94" s="6">
        <v>2</v>
      </c>
      <c r="O94" s="6">
        <v>1</v>
      </c>
      <c r="P94" s="6">
        <v>1</v>
      </c>
      <c r="Q94" s="6">
        <v>0</v>
      </c>
      <c r="R94" s="6">
        <v>135</v>
      </c>
      <c r="S94" s="6">
        <v>218</v>
      </c>
      <c r="T94" s="7">
        <f>(S94-R94)/R94</f>
        <v>0.614814814814815</v>
      </c>
      <c r="U94" s="6">
        <v>279</v>
      </c>
      <c r="V94" s="7">
        <f>(U94-R94)/R94</f>
        <v>1.06666666666667</v>
      </c>
      <c r="W94" s="6">
        <v>0.5</v>
      </c>
      <c r="X94" s="6">
        <v>0</v>
      </c>
      <c r="Y94" s="6">
        <v>2.3</v>
      </c>
      <c r="Z94" s="6">
        <v>2.5</v>
      </c>
      <c r="AA94" s="6">
        <v>2</v>
      </c>
      <c r="AB94" s="6">
        <v>11</v>
      </c>
      <c r="AC94" s="6">
        <v>47.2</v>
      </c>
      <c r="AD94" s="6">
        <v>8.8979</v>
      </c>
      <c r="AE94" s="6">
        <v>6.4378</v>
      </c>
      <c r="AF94" s="6">
        <v>0</v>
      </c>
      <c r="AG94" s="6">
        <v>0</v>
      </c>
      <c r="AH94" s="6"/>
      <c r="AI94" s="6"/>
      <c r="AJ94" s="6">
        <v>0</v>
      </c>
    </row>
    <row r="95" s="31" customFormat="1" ht="47.25" spans="1:36">
      <c r="A95" s="6" t="s">
        <v>340</v>
      </c>
      <c r="B95" s="6">
        <v>53</v>
      </c>
      <c r="C95" s="6">
        <v>574723</v>
      </c>
      <c r="D95" s="6" t="s">
        <v>341</v>
      </c>
      <c r="E95" s="6">
        <v>9</v>
      </c>
      <c r="F95" s="6">
        <v>1</v>
      </c>
      <c r="G95" s="6" t="s">
        <v>342</v>
      </c>
      <c r="H95" s="22" t="s">
        <v>43</v>
      </c>
      <c r="I95" s="6" t="s">
        <v>44</v>
      </c>
      <c r="J95" s="6">
        <v>3.9</v>
      </c>
      <c r="K95" s="6">
        <v>0</v>
      </c>
      <c r="L95" s="6">
        <v>0</v>
      </c>
      <c r="M95" s="6">
        <v>0</v>
      </c>
      <c r="N95" s="6">
        <v>4.2</v>
      </c>
      <c r="O95" s="6">
        <v>0</v>
      </c>
      <c r="P95" s="6">
        <v>1</v>
      </c>
      <c r="Q95" s="6">
        <v>0</v>
      </c>
      <c r="R95" s="6">
        <v>175</v>
      </c>
      <c r="S95" s="6">
        <v>238</v>
      </c>
      <c r="T95" s="7">
        <f>(S95-R95)/R95</f>
        <v>0.36</v>
      </c>
      <c r="U95" s="6">
        <v>256</v>
      </c>
      <c r="V95" s="7">
        <f>(U95-R95)/R95</f>
        <v>0.462857142857143</v>
      </c>
      <c r="W95" s="6">
        <v>0.4</v>
      </c>
      <c r="X95" s="6">
        <v>0</v>
      </c>
      <c r="Y95" s="6">
        <v>4.3</v>
      </c>
      <c r="Z95" s="6">
        <v>0.9</v>
      </c>
      <c r="AA95" s="6">
        <v>2.3</v>
      </c>
      <c r="AB95" s="6">
        <v>26.2</v>
      </c>
      <c r="AC95" s="6">
        <v>28.4</v>
      </c>
      <c r="AD95" s="6">
        <v>18.962</v>
      </c>
      <c r="AE95" s="6">
        <v>5.462</v>
      </c>
      <c r="AF95" s="6">
        <v>0</v>
      </c>
      <c r="AG95" s="6">
        <v>0</v>
      </c>
      <c r="AH95" s="6"/>
      <c r="AI95" s="6"/>
      <c r="AJ95" s="6">
        <v>0</v>
      </c>
    </row>
    <row r="96" s="31" customFormat="1" ht="47.25" spans="1:36">
      <c r="A96" s="6" t="s">
        <v>343</v>
      </c>
      <c r="B96" s="6">
        <v>45</v>
      </c>
      <c r="C96" s="6">
        <v>574218</v>
      </c>
      <c r="D96" s="6" t="s">
        <v>344</v>
      </c>
      <c r="E96" s="6">
        <v>1</v>
      </c>
      <c r="F96" s="6">
        <v>0</v>
      </c>
      <c r="G96" s="6" t="s">
        <v>345</v>
      </c>
      <c r="H96" s="22" t="s">
        <v>346</v>
      </c>
      <c r="I96" s="6" t="s">
        <v>39</v>
      </c>
      <c r="J96" s="6">
        <v>4</v>
      </c>
      <c r="K96" s="6">
        <v>0</v>
      </c>
      <c r="L96" s="6">
        <v>1</v>
      </c>
      <c r="M96" s="6">
        <v>1</v>
      </c>
      <c r="N96" s="6">
        <v>0</v>
      </c>
      <c r="O96" s="6">
        <v>0</v>
      </c>
      <c r="P96" s="6">
        <v>1</v>
      </c>
      <c r="Q96" s="6">
        <v>0</v>
      </c>
      <c r="R96" s="6">
        <v>66</v>
      </c>
      <c r="S96" s="6">
        <v>137</v>
      </c>
      <c r="T96" s="7">
        <f>(S96-R96)/R96</f>
        <v>1.07575757575758</v>
      </c>
      <c r="U96" s="6">
        <v>155</v>
      </c>
      <c r="V96" s="7">
        <f>(U96-R96)/R96</f>
        <v>1.34848484848485</v>
      </c>
      <c r="W96" s="6">
        <v>0.5</v>
      </c>
      <c r="X96" s="6">
        <v>1</v>
      </c>
      <c r="Y96" s="6">
        <v>11.7</v>
      </c>
      <c r="Z96" s="6">
        <v>0.8</v>
      </c>
      <c r="AA96" s="6">
        <v>2</v>
      </c>
      <c r="AB96" s="6">
        <v>14.3</v>
      </c>
      <c r="AC96" s="6">
        <v>28.7</v>
      </c>
      <c r="AD96" s="6">
        <v>5.6124</v>
      </c>
      <c r="AE96" s="6">
        <v>25.4168</v>
      </c>
      <c r="AF96" s="6">
        <v>0</v>
      </c>
      <c r="AG96" s="6">
        <v>0</v>
      </c>
      <c r="AH96" s="6"/>
      <c r="AI96" s="6"/>
      <c r="AJ96" s="6">
        <v>1.03</v>
      </c>
    </row>
    <row r="97" s="31" customFormat="1" ht="47.25" spans="1:36">
      <c r="A97" s="6" t="s">
        <v>347</v>
      </c>
      <c r="B97" s="6">
        <v>47</v>
      </c>
      <c r="C97" s="6">
        <v>573977</v>
      </c>
      <c r="D97" s="6" t="s">
        <v>348</v>
      </c>
      <c r="E97" s="6">
        <v>730</v>
      </c>
      <c r="F97" s="6">
        <v>0</v>
      </c>
      <c r="G97" s="6" t="s">
        <v>349</v>
      </c>
      <c r="H97" s="22" t="s">
        <v>350</v>
      </c>
      <c r="I97" s="6" t="s">
        <v>39</v>
      </c>
      <c r="J97" s="6">
        <v>17.8</v>
      </c>
      <c r="K97" s="6">
        <v>0</v>
      </c>
      <c r="L97" s="6">
        <v>0</v>
      </c>
      <c r="M97" s="6">
        <v>1</v>
      </c>
      <c r="N97" s="6">
        <v>2</v>
      </c>
      <c r="O97" s="6">
        <v>0</v>
      </c>
      <c r="P97" s="6">
        <v>1</v>
      </c>
      <c r="Q97" s="6">
        <v>0</v>
      </c>
      <c r="R97" s="6">
        <v>127</v>
      </c>
      <c r="S97" s="6">
        <v>222</v>
      </c>
      <c r="T97" s="7">
        <f>(S97-R97)/R97</f>
        <v>0.748031496062992</v>
      </c>
      <c r="U97" s="6">
        <v>298</v>
      </c>
      <c r="V97" s="7">
        <f>(U97-R97)/R97</f>
        <v>1.34645669291339</v>
      </c>
      <c r="W97" s="6">
        <v>0.4</v>
      </c>
      <c r="X97" s="6">
        <v>0</v>
      </c>
      <c r="Y97" s="6">
        <v>10.6</v>
      </c>
      <c r="Z97" s="6">
        <v>3.7</v>
      </c>
      <c r="AA97" s="6">
        <v>6.4</v>
      </c>
      <c r="AB97" s="6">
        <v>26.4</v>
      </c>
      <c r="AC97" s="6">
        <v>42.3</v>
      </c>
      <c r="AD97" s="6">
        <v>14.1934</v>
      </c>
      <c r="AE97" s="6">
        <v>5.3026</v>
      </c>
      <c r="AF97" s="6">
        <v>0.9</v>
      </c>
      <c r="AG97" s="6">
        <v>0</v>
      </c>
      <c r="AH97" s="6"/>
      <c r="AI97" s="6"/>
      <c r="AJ97" s="6">
        <v>0</v>
      </c>
    </row>
    <row r="98" s="31" customFormat="1" ht="24.75" spans="1:36">
      <c r="A98" s="6" t="s">
        <v>351</v>
      </c>
      <c r="B98" s="6">
        <v>26</v>
      </c>
      <c r="C98" s="6">
        <v>564256</v>
      </c>
      <c r="D98" s="6" t="s">
        <v>352</v>
      </c>
      <c r="E98" s="6">
        <v>90</v>
      </c>
      <c r="F98" s="6">
        <v>0</v>
      </c>
      <c r="G98" s="6" t="s">
        <v>353</v>
      </c>
      <c r="H98" s="22" t="s">
        <v>43</v>
      </c>
      <c r="I98" s="6" t="s">
        <v>44</v>
      </c>
      <c r="J98" s="6">
        <v>9.2</v>
      </c>
      <c r="K98" s="6">
        <v>0</v>
      </c>
      <c r="L98" s="6">
        <v>0</v>
      </c>
      <c r="M98" s="6">
        <v>0</v>
      </c>
      <c r="N98" s="6">
        <v>2</v>
      </c>
      <c r="O98" s="6">
        <v>0</v>
      </c>
      <c r="P98" s="6">
        <v>1</v>
      </c>
      <c r="Q98" s="6">
        <v>0</v>
      </c>
      <c r="R98" s="6">
        <v>134</v>
      </c>
      <c r="S98" s="6">
        <v>160</v>
      </c>
      <c r="T98" s="7">
        <f>(S98-R98)/R98</f>
        <v>0.194029850746269</v>
      </c>
      <c r="U98" s="6">
        <v>170</v>
      </c>
      <c r="V98" s="7">
        <f>(U98-R98)/R98</f>
        <v>0.26865671641791</v>
      </c>
      <c r="W98" s="6">
        <v>0.5</v>
      </c>
      <c r="X98" s="6">
        <v>0</v>
      </c>
      <c r="Y98" s="6">
        <v>12.5</v>
      </c>
      <c r="Z98" s="6">
        <v>0.7</v>
      </c>
      <c r="AA98" s="6">
        <v>3</v>
      </c>
      <c r="AB98" s="6">
        <v>11.5</v>
      </c>
      <c r="AC98" s="6">
        <v>36.2</v>
      </c>
      <c r="AD98" s="6">
        <v>9.452</v>
      </c>
      <c r="AE98" s="6">
        <v>7.5402</v>
      </c>
      <c r="AF98" s="6">
        <v>0.2</v>
      </c>
      <c r="AG98" s="6">
        <v>0</v>
      </c>
      <c r="AH98" s="6"/>
      <c r="AI98" s="6"/>
      <c r="AJ98" s="6">
        <v>0</v>
      </c>
    </row>
    <row r="99" s="31" customFormat="1" ht="111.4" spans="1:36">
      <c r="A99" s="6" t="s">
        <v>354</v>
      </c>
      <c r="B99" s="6">
        <v>59</v>
      </c>
      <c r="C99" s="6">
        <v>571862</v>
      </c>
      <c r="D99" s="6" t="s">
        <v>355</v>
      </c>
      <c r="E99" s="6">
        <v>1</v>
      </c>
      <c r="F99" s="6">
        <v>1</v>
      </c>
      <c r="G99" s="6" t="s">
        <v>356</v>
      </c>
      <c r="H99" s="22" t="s">
        <v>357</v>
      </c>
      <c r="I99" s="6" t="s">
        <v>39</v>
      </c>
      <c r="J99" s="6">
        <v>5.6</v>
      </c>
      <c r="K99" s="6">
        <v>0</v>
      </c>
      <c r="L99" s="6">
        <v>1</v>
      </c>
      <c r="M99" s="6">
        <v>1</v>
      </c>
      <c r="N99" s="6">
        <v>2.66</v>
      </c>
      <c r="O99" s="6">
        <v>0</v>
      </c>
      <c r="P99" s="6">
        <v>1</v>
      </c>
      <c r="Q99" s="6">
        <v>0</v>
      </c>
      <c r="R99" s="6">
        <v>106</v>
      </c>
      <c r="S99" s="6">
        <v>246</v>
      </c>
      <c r="T99" s="7">
        <f>(S99-R99)/R99</f>
        <v>1.32075471698113</v>
      </c>
      <c r="U99" s="6">
        <v>155</v>
      </c>
      <c r="V99" s="7">
        <f>(U99-R99)/R99</f>
        <v>0.462264150943396</v>
      </c>
      <c r="W99" s="6">
        <v>0.5</v>
      </c>
      <c r="X99" s="6">
        <v>0</v>
      </c>
      <c r="Y99" s="6">
        <v>2.3</v>
      </c>
      <c r="Z99" s="6">
        <v>3.1</v>
      </c>
      <c r="AA99" s="6">
        <v>4</v>
      </c>
      <c r="AB99" s="6">
        <v>20</v>
      </c>
      <c r="AC99" s="6">
        <v>35</v>
      </c>
      <c r="AD99" s="6">
        <v>9.979</v>
      </c>
      <c r="AE99" s="6">
        <v>3.3871</v>
      </c>
      <c r="AF99" s="6">
        <v>0</v>
      </c>
      <c r="AG99" s="6">
        <v>0</v>
      </c>
      <c r="AH99" s="6"/>
      <c r="AI99" s="6"/>
      <c r="AJ99" s="6">
        <v>0</v>
      </c>
    </row>
    <row r="100" s="31" customFormat="1" ht="47.25" spans="1:36">
      <c r="A100" s="6" t="s">
        <v>358</v>
      </c>
      <c r="B100" s="6">
        <v>57</v>
      </c>
      <c r="C100" s="6">
        <v>555621</v>
      </c>
      <c r="D100" s="6" t="s">
        <v>359</v>
      </c>
      <c r="E100" s="6">
        <v>10</v>
      </c>
      <c r="F100" s="6">
        <v>1</v>
      </c>
      <c r="G100" s="6" t="s">
        <v>360</v>
      </c>
      <c r="H100" s="22" t="s">
        <v>361</v>
      </c>
      <c r="I100" s="6" t="s">
        <v>39</v>
      </c>
      <c r="J100" s="6">
        <v>6.9</v>
      </c>
      <c r="K100" s="6">
        <v>0</v>
      </c>
      <c r="L100" s="6">
        <v>0</v>
      </c>
      <c r="M100" s="6">
        <v>0</v>
      </c>
      <c r="N100" s="6">
        <v>5</v>
      </c>
      <c r="O100" s="6">
        <v>1</v>
      </c>
      <c r="P100" s="6">
        <v>1</v>
      </c>
      <c r="Q100" s="6">
        <v>0</v>
      </c>
      <c r="R100" s="6">
        <v>123</v>
      </c>
      <c r="S100" s="6">
        <v>166</v>
      </c>
      <c r="T100" s="7">
        <f>(S100-R100)/R100</f>
        <v>0.349593495934959</v>
      </c>
      <c r="U100" s="6">
        <v>211</v>
      </c>
      <c r="V100" s="7">
        <f>(U100-R100)/R100</f>
        <v>0.715447154471545</v>
      </c>
      <c r="W100" s="6">
        <v>0.3</v>
      </c>
      <c r="X100" s="6">
        <v>0</v>
      </c>
      <c r="Y100" s="6">
        <v>2</v>
      </c>
      <c r="Z100" s="6">
        <v>2.1</v>
      </c>
      <c r="AA100" s="6">
        <v>2.1</v>
      </c>
      <c r="AB100" s="6">
        <v>12.4</v>
      </c>
      <c r="AC100" s="6">
        <v>58.7</v>
      </c>
      <c r="AD100" s="6">
        <v>7.6823</v>
      </c>
      <c r="AE100" s="6">
        <v>5.679</v>
      </c>
      <c r="AF100" s="6">
        <v>0</v>
      </c>
      <c r="AG100" s="6">
        <v>0</v>
      </c>
      <c r="AH100" s="6"/>
      <c r="AI100" s="6"/>
      <c r="AJ100" s="6">
        <v>0</v>
      </c>
    </row>
    <row r="101" s="31" customFormat="1" ht="24.75" spans="1:36">
      <c r="A101" s="23" t="s">
        <v>362</v>
      </c>
      <c r="B101" s="6">
        <v>55</v>
      </c>
      <c r="C101" s="6">
        <v>615133</v>
      </c>
      <c r="D101" s="6" t="s">
        <v>363</v>
      </c>
      <c r="E101" s="6">
        <v>1</v>
      </c>
      <c r="F101" s="6">
        <v>1</v>
      </c>
      <c r="G101" s="6" t="s">
        <v>364</v>
      </c>
      <c r="H101" s="22" t="s">
        <v>365</v>
      </c>
      <c r="I101" s="6" t="s">
        <v>104</v>
      </c>
      <c r="J101" s="6">
        <v>1.5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81</v>
      </c>
      <c r="S101" s="6">
        <v>157</v>
      </c>
      <c r="T101" s="7">
        <f>(S101-R101)/R101</f>
        <v>0.938271604938272</v>
      </c>
      <c r="U101" s="6">
        <v>188</v>
      </c>
      <c r="V101" s="7">
        <f>(U101-R101)/R101</f>
        <v>1.32098765432099</v>
      </c>
      <c r="W101" s="6">
        <v>0.5</v>
      </c>
      <c r="X101" s="6">
        <v>0</v>
      </c>
      <c r="Y101" s="6">
        <v>11.9</v>
      </c>
      <c r="Z101" s="13">
        <v>2.5</v>
      </c>
      <c r="AA101" s="6">
        <v>2.94</v>
      </c>
      <c r="AB101" s="6">
        <v>41.6</v>
      </c>
      <c r="AC101" s="6">
        <v>43.4</v>
      </c>
      <c r="AD101" s="6">
        <v>19.1574</v>
      </c>
      <c r="AE101" s="6">
        <v>5.7708</v>
      </c>
      <c r="AF101" s="6">
        <v>0</v>
      </c>
      <c r="AG101" s="6">
        <v>1</v>
      </c>
      <c r="AH101" s="6"/>
      <c r="AI101" s="6"/>
      <c r="AJ101" s="6">
        <v>0</v>
      </c>
    </row>
    <row r="102" s="31" customFormat="1" ht="47.25" spans="1:36">
      <c r="A102" s="6" t="s">
        <v>362</v>
      </c>
      <c r="B102" s="6">
        <v>55</v>
      </c>
      <c r="C102" s="6">
        <v>615133</v>
      </c>
      <c r="D102" s="6" t="s">
        <v>363</v>
      </c>
      <c r="E102" s="6">
        <v>1</v>
      </c>
      <c r="F102" s="6">
        <v>1</v>
      </c>
      <c r="G102" s="6" t="s">
        <v>366</v>
      </c>
      <c r="H102" s="22" t="s">
        <v>367</v>
      </c>
      <c r="I102" s="6" t="s">
        <v>104</v>
      </c>
      <c r="J102" s="6">
        <v>4.1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142</v>
      </c>
      <c r="S102" s="6">
        <v>165</v>
      </c>
      <c r="T102" s="7">
        <f>(S102-R102)/R102</f>
        <v>0.161971830985915</v>
      </c>
      <c r="U102" s="6">
        <v>184</v>
      </c>
      <c r="V102" s="7">
        <f>(U102-R102)/R102</f>
        <v>0.295774647887324</v>
      </c>
      <c r="W102" s="6">
        <v>0.3</v>
      </c>
      <c r="X102" s="6">
        <v>0</v>
      </c>
      <c r="Y102" s="6">
        <v>11.9</v>
      </c>
      <c r="Z102" s="13">
        <v>2.5</v>
      </c>
      <c r="AA102" s="6">
        <v>2.94</v>
      </c>
      <c r="AB102" s="6">
        <v>41.6</v>
      </c>
      <c r="AC102" s="6">
        <v>43.4</v>
      </c>
      <c r="AD102" s="6">
        <v>19.1574</v>
      </c>
      <c r="AE102" s="6">
        <v>5.7708</v>
      </c>
      <c r="AF102" s="6">
        <v>0</v>
      </c>
      <c r="AG102" s="6">
        <v>1</v>
      </c>
      <c r="AH102" s="6"/>
      <c r="AI102" s="6"/>
      <c r="AJ102" s="6">
        <v>0</v>
      </c>
    </row>
    <row r="103" s="31" customFormat="1" ht="47.25" spans="1:36">
      <c r="A103" s="6" t="s">
        <v>368</v>
      </c>
      <c r="B103" s="6">
        <v>15</v>
      </c>
      <c r="C103" s="6">
        <v>604417</v>
      </c>
      <c r="D103" s="6" t="s">
        <v>369</v>
      </c>
      <c r="E103" s="6">
        <v>15</v>
      </c>
      <c r="F103" s="6">
        <v>0</v>
      </c>
      <c r="G103" s="6" t="s">
        <v>370</v>
      </c>
      <c r="H103" s="22" t="s">
        <v>371</v>
      </c>
      <c r="I103" s="6" t="s">
        <v>44</v>
      </c>
      <c r="J103" s="6">
        <v>11.6</v>
      </c>
      <c r="K103" s="6">
        <v>0</v>
      </c>
      <c r="L103" s="6">
        <v>0</v>
      </c>
      <c r="M103" s="6">
        <v>0</v>
      </c>
      <c r="N103" s="6">
        <v>3.16</v>
      </c>
      <c r="O103" s="6">
        <v>0</v>
      </c>
      <c r="P103" s="6">
        <v>1</v>
      </c>
      <c r="Q103" s="6">
        <v>0</v>
      </c>
      <c r="R103" s="6">
        <v>168</v>
      </c>
      <c r="S103" s="6">
        <v>217</v>
      </c>
      <c r="T103" s="7">
        <f>(S103-R103)/R103</f>
        <v>0.291666666666667</v>
      </c>
      <c r="U103" s="6">
        <v>287</v>
      </c>
      <c r="V103" s="7">
        <f>(U103-R103)/R103</f>
        <v>0.708333333333333</v>
      </c>
      <c r="W103" s="6">
        <v>0.4</v>
      </c>
      <c r="X103" s="6">
        <v>0</v>
      </c>
      <c r="Y103" s="6">
        <v>2</v>
      </c>
      <c r="Z103" s="6">
        <v>1.7</v>
      </c>
      <c r="AA103" s="6">
        <v>1.39</v>
      </c>
      <c r="AB103" s="6">
        <v>15.9</v>
      </c>
      <c r="AC103" s="6">
        <v>23.7</v>
      </c>
      <c r="AD103" s="6">
        <v>5.8803</v>
      </c>
      <c r="AE103" s="6">
        <v>1.348</v>
      </c>
      <c r="AF103" s="6">
        <v>0</v>
      </c>
      <c r="AG103" s="6">
        <v>0</v>
      </c>
      <c r="AH103" s="6"/>
      <c r="AI103" s="6"/>
      <c r="AJ103" s="6">
        <v>0</v>
      </c>
    </row>
    <row r="104" s="31" customFormat="1" ht="63" spans="1:36">
      <c r="A104" s="23" t="s">
        <v>372</v>
      </c>
      <c r="B104" s="6">
        <v>56</v>
      </c>
      <c r="C104" s="6">
        <v>618676</v>
      </c>
      <c r="D104" s="6" t="s">
        <v>373</v>
      </c>
      <c r="E104" s="6">
        <v>1</v>
      </c>
      <c r="F104" s="6">
        <v>1</v>
      </c>
      <c r="G104" s="6" t="s">
        <v>374</v>
      </c>
      <c r="H104" s="22" t="s">
        <v>375</v>
      </c>
      <c r="I104" s="6" t="s">
        <v>104</v>
      </c>
      <c r="J104" s="6">
        <v>12.1</v>
      </c>
      <c r="K104" s="6">
        <v>0</v>
      </c>
      <c r="L104" s="6">
        <v>1</v>
      </c>
      <c r="M104" s="6">
        <v>1</v>
      </c>
      <c r="N104" s="6">
        <v>3</v>
      </c>
      <c r="O104" s="6">
        <v>0</v>
      </c>
      <c r="P104" s="6">
        <v>1</v>
      </c>
      <c r="Q104" s="6">
        <v>1</v>
      </c>
      <c r="R104" s="6">
        <v>197</v>
      </c>
      <c r="S104" s="6">
        <v>295</v>
      </c>
      <c r="T104" s="7">
        <f>(S104-R104)/R104</f>
        <v>0.49746192893401</v>
      </c>
      <c r="U104" s="6">
        <v>327</v>
      </c>
      <c r="V104" s="7">
        <f>(U104-R104)/R104</f>
        <v>0.65989847715736</v>
      </c>
      <c r="W104" s="6">
        <v>0.4</v>
      </c>
      <c r="X104" s="6">
        <v>0</v>
      </c>
      <c r="Y104" s="6">
        <v>2</v>
      </c>
      <c r="Z104" s="6">
        <v>1.1</v>
      </c>
      <c r="AA104" s="6">
        <v>4.46</v>
      </c>
      <c r="AB104" s="6">
        <v>12.7</v>
      </c>
      <c r="AC104" s="6">
        <v>47</v>
      </c>
      <c r="AD104" s="6">
        <v>9.7493</v>
      </c>
      <c r="AE104" s="6">
        <v>6.4312</v>
      </c>
      <c r="AF104" s="6">
        <v>0</v>
      </c>
      <c r="AG104" s="6">
        <v>1</v>
      </c>
      <c r="AH104" s="6"/>
      <c r="AI104" s="6"/>
      <c r="AJ104" s="6">
        <v>1.01</v>
      </c>
    </row>
    <row r="105" s="31" customFormat="1" ht="24.75" spans="1:36">
      <c r="A105" s="6" t="s">
        <v>372</v>
      </c>
      <c r="B105" s="6">
        <v>56</v>
      </c>
      <c r="C105" s="6">
        <v>618676</v>
      </c>
      <c r="D105" s="6" t="s">
        <v>373</v>
      </c>
      <c r="E105" s="6">
        <v>1</v>
      </c>
      <c r="F105" s="6">
        <v>1</v>
      </c>
      <c r="G105" s="6" t="s">
        <v>376</v>
      </c>
      <c r="H105" s="22" t="s">
        <v>377</v>
      </c>
      <c r="I105" s="6" t="s">
        <v>104</v>
      </c>
      <c r="J105" s="6">
        <v>1.2</v>
      </c>
      <c r="K105" s="6">
        <v>0</v>
      </c>
      <c r="L105" s="6">
        <v>2</v>
      </c>
      <c r="M105" s="6">
        <v>0</v>
      </c>
      <c r="N105" s="6">
        <v>0</v>
      </c>
      <c r="O105" s="6">
        <v>1</v>
      </c>
      <c r="P105" s="6">
        <v>0</v>
      </c>
      <c r="Q105" s="6">
        <v>1</v>
      </c>
      <c r="R105" s="6">
        <v>197</v>
      </c>
      <c r="S105" s="6">
        <v>309</v>
      </c>
      <c r="T105" s="7">
        <f>(S105-R105)/R105</f>
        <v>0.568527918781726</v>
      </c>
      <c r="U105" s="6">
        <v>357</v>
      </c>
      <c r="V105" s="7">
        <f>(U105-R105)/R105</f>
        <v>0.812182741116751</v>
      </c>
      <c r="W105" s="6">
        <v>0.5</v>
      </c>
      <c r="X105" s="6">
        <v>0</v>
      </c>
      <c r="Y105" s="6">
        <v>2</v>
      </c>
      <c r="Z105" s="6">
        <v>1.1</v>
      </c>
      <c r="AA105" s="6">
        <v>4.46</v>
      </c>
      <c r="AB105" s="6">
        <v>12.7</v>
      </c>
      <c r="AC105" s="6">
        <v>47</v>
      </c>
      <c r="AD105" s="6">
        <v>9.7493</v>
      </c>
      <c r="AE105" s="6">
        <v>6.4312</v>
      </c>
      <c r="AF105" s="6">
        <v>0</v>
      </c>
      <c r="AG105" s="6">
        <v>1</v>
      </c>
      <c r="AH105" s="6"/>
      <c r="AI105" s="6"/>
      <c r="AJ105" s="6">
        <v>1.01</v>
      </c>
    </row>
    <row r="106" s="31" customFormat="1" ht="47.25" spans="1:36">
      <c r="A106" s="6" t="s">
        <v>378</v>
      </c>
      <c r="B106" s="6">
        <v>46</v>
      </c>
      <c r="C106" s="6">
        <v>561375</v>
      </c>
      <c r="D106" s="6" t="s">
        <v>379</v>
      </c>
      <c r="E106" s="6">
        <v>30</v>
      </c>
      <c r="F106" s="6">
        <v>0</v>
      </c>
      <c r="G106" s="6" t="s">
        <v>380</v>
      </c>
      <c r="H106" s="22" t="s">
        <v>381</v>
      </c>
      <c r="I106" s="6" t="s">
        <v>44</v>
      </c>
      <c r="J106" s="6">
        <v>4.1</v>
      </c>
      <c r="K106" s="6">
        <v>0</v>
      </c>
      <c r="L106" s="6">
        <v>0</v>
      </c>
      <c r="M106" s="6">
        <v>0</v>
      </c>
      <c r="N106" s="6">
        <v>0</v>
      </c>
      <c r="O106" s="6">
        <v>1</v>
      </c>
      <c r="P106" s="6">
        <v>0</v>
      </c>
      <c r="Q106" s="6">
        <v>0</v>
      </c>
      <c r="R106" s="6">
        <v>162</v>
      </c>
      <c r="S106" s="6">
        <v>357</v>
      </c>
      <c r="T106" s="7">
        <f>(S106-R106)/R106</f>
        <v>1.2037037037037</v>
      </c>
      <c r="U106" s="6">
        <v>417</v>
      </c>
      <c r="V106" s="7">
        <f>(U106-R106)/R106</f>
        <v>1.57407407407407</v>
      </c>
      <c r="W106" s="6">
        <v>0.5</v>
      </c>
      <c r="X106" s="6">
        <v>0</v>
      </c>
      <c r="Y106" s="6">
        <v>5.4</v>
      </c>
      <c r="Z106" s="6">
        <v>2</v>
      </c>
      <c r="AA106" s="6">
        <v>1.9</v>
      </c>
      <c r="AB106" s="6">
        <v>19.9</v>
      </c>
      <c r="AC106" s="6">
        <v>27.2</v>
      </c>
      <c r="AD106" s="6">
        <v>7.8316</v>
      </c>
      <c r="AE106" s="6">
        <v>1.887</v>
      </c>
      <c r="AF106" s="6">
        <v>0.1</v>
      </c>
      <c r="AG106" s="6">
        <v>0</v>
      </c>
      <c r="AH106" s="6"/>
      <c r="AI106" s="6"/>
      <c r="AJ106" s="6">
        <v>0</v>
      </c>
    </row>
    <row r="107" s="31" customFormat="1" ht="63" spans="1:36">
      <c r="A107" s="6" t="s">
        <v>382</v>
      </c>
      <c r="B107" s="6">
        <v>18</v>
      </c>
      <c r="C107" s="6">
        <v>616439</v>
      </c>
      <c r="D107" s="6" t="s">
        <v>383</v>
      </c>
      <c r="E107" s="6">
        <v>18</v>
      </c>
      <c r="F107" s="6">
        <v>0</v>
      </c>
      <c r="G107" s="6" t="s">
        <v>384</v>
      </c>
      <c r="H107" s="22" t="s">
        <v>48</v>
      </c>
      <c r="I107" s="6" t="s">
        <v>39</v>
      </c>
      <c r="J107" s="6">
        <v>5.1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154</v>
      </c>
      <c r="S107" s="6">
        <v>240</v>
      </c>
      <c r="T107" s="7">
        <f>(S107-R107)/R107</f>
        <v>0.558441558441558</v>
      </c>
      <c r="U107" s="6">
        <v>277</v>
      </c>
      <c r="V107" s="7">
        <f>(U107-R107)/R107</f>
        <v>0.798701298701299</v>
      </c>
      <c r="W107" s="6">
        <v>0.4</v>
      </c>
      <c r="X107" s="6">
        <v>0</v>
      </c>
      <c r="Y107" s="6">
        <v>7.4</v>
      </c>
      <c r="Z107" s="6">
        <v>2.7</v>
      </c>
      <c r="AA107" s="6">
        <v>0.7</v>
      </c>
      <c r="AB107" s="13">
        <v>9</v>
      </c>
      <c r="AC107" s="6">
        <v>32.3</v>
      </c>
      <c r="AD107" s="6">
        <v>5.3781</v>
      </c>
      <c r="AE107" s="24">
        <v>2.681</v>
      </c>
      <c r="AF107" s="6">
        <v>0</v>
      </c>
      <c r="AG107" s="6">
        <v>0</v>
      </c>
      <c r="AH107" s="6"/>
      <c r="AI107" s="6"/>
      <c r="AJ107" s="6">
        <v>0</v>
      </c>
    </row>
    <row r="108" s="31" customFormat="1" ht="47.25" spans="1:36">
      <c r="A108" s="6" t="s">
        <v>385</v>
      </c>
      <c r="B108" s="6">
        <v>56</v>
      </c>
      <c r="C108" s="6">
        <v>566793</v>
      </c>
      <c r="D108" s="6" t="s">
        <v>386</v>
      </c>
      <c r="E108" s="6">
        <v>1</v>
      </c>
      <c r="F108" s="6">
        <v>1</v>
      </c>
      <c r="G108" s="6" t="s">
        <v>387</v>
      </c>
      <c r="H108" s="22" t="s">
        <v>388</v>
      </c>
      <c r="I108" s="6" t="s">
        <v>39</v>
      </c>
      <c r="J108" s="6">
        <v>18.3</v>
      </c>
      <c r="K108" s="6">
        <v>0</v>
      </c>
      <c r="L108" s="6">
        <v>0</v>
      </c>
      <c r="M108" s="6">
        <v>0</v>
      </c>
      <c r="N108" s="6">
        <v>2</v>
      </c>
      <c r="O108" s="6">
        <v>1</v>
      </c>
      <c r="P108" s="6">
        <v>1</v>
      </c>
      <c r="Q108" s="6">
        <v>0</v>
      </c>
      <c r="R108" s="6">
        <v>120</v>
      </c>
      <c r="S108" s="6">
        <v>234</v>
      </c>
      <c r="T108" s="7">
        <f>(S108-R108)/R108</f>
        <v>0.95</v>
      </c>
      <c r="U108" s="6">
        <v>143</v>
      </c>
      <c r="V108" s="7">
        <f>(U108-R108)/R108</f>
        <v>0.191666666666667</v>
      </c>
      <c r="W108" s="6">
        <v>0.6</v>
      </c>
      <c r="X108" s="6">
        <v>0</v>
      </c>
      <c r="Y108" s="6">
        <v>18</v>
      </c>
      <c r="Z108" s="6">
        <v>2.6</v>
      </c>
      <c r="AA108" s="6">
        <v>1.7</v>
      </c>
      <c r="AB108" s="6">
        <v>21.8</v>
      </c>
      <c r="AC108" s="6">
        <v>76.1</v>
      </c>
      <c r="AD108" s="6">
        <v>18.7934</v>
      </c>
      <c r="AE108" s="6">
        <v>7.6985</v>
      </c>
      <c r="AF108" s="6">
        <v>0</v>
      </c>
      <c r="AG108" s="6">
        <v>0</v>
      </c>
      <c r="AH108" s="6"/>
      <c r="AI108" s="6"/>
      <c r="AJ108" s="6">
        <v>0</v>
      </c>
    </row>
    <row r="109" s="31" customFormat="1" ht="47.25" spans="1:36">
      <c r="A109" s="6" t="s">
        <v>389</v>
      </c>
      <c r="B109" s="6">
        <v>46</v>
      </c>
      <c r="C109" s="6">
        <v>601647</v>
      </c>
      <c r="D109" s="6" t="s">
        <v>390</v>
      </c>
      <c r="E109" s="6">
        <v>730</v>
      </c>
      <c r="F109" s="6">
        <v>0</v>
      </c>
      <c r="G109" s="6" t="s">
        <v>391</v>
      </c>
      <c r="H109" s="22" t="s">
        <v>48</v>
      </c>
      <c r="I109" s="6" t="s">
        <v>39</v>
      </c>
      <c r="J109" s="6">
        <v>15.4</v>
      </c>
      <c r="K109" s="6">
        <v>0</v>
      </c>
      <c r="L109" s="6">
        <v>0</v>
      </c>
      <c r="M109" s="6">
        <v>0</v>
      </c>
      <c r="N109" s="6">
        <v>2.3</v>
      </c>
      <c r="O109" s="6">
        <v>0</v>
      </c>
      <c r="P109" s="6">
        <v>1</v>
      </c>
      <c r="Q109" s="6">
        <v>0</v>
      </c>
      <c r="R109" s="6">
        <v>143</v>
      </c>
      <c r="S109" s="6">
        <v>174</v>
      </c>
      <c r="T109" s="7">
        <f>(S109-R109)/R109</f>
        <v>0.216783216783217</v>
      </c>
      <c r="U109" s="6">
        <v>168</v>
      </c>
      <c r="V109" s="7">
        <f>(U109-R109)/R109</f>
        <v>0.174825174825175</v>
      </c>
      <c r="W109" s="6">
        <v>0.5</v>
      </c>
      <c r="X109" s="6">
        <v>0</v>
      </c>
      <c r="Y109" s="6">
        <v>2</v>
      </c>
      <c r="Z109" s="6">
        <v>2.7</v>
      </c>
      <c r="AA109" s="6">
        <v>1.74</v>
      </c>
      <c r="AB109" s="6">
        <v>43.2</v>
      </c>
      <c r="AC109" s="6">
        <v>40.3</v>
      </c>
      <c r="AD109" s="6">
        <v>18.4042</v>
      </c>
      <c r="AE109" s="6">
        <v>4.8942</v>
      </c>
      <c r="AF109" s="6">
        <v>1.4</v>
      </c>
      <c r="AG109" s="6">
        <v>0</v>
      </c>
      <c r="AH109" s="6"/>
      <c r="AI109" s="6"/>
      <c r="AJ109" s="6">
        <v>0</v>
      </c>
    </row>
    <row r="110" s="31" customFormat="1" ht="63" spans="1:36">
      <c r="A110" s="6" t="s">
        <v>392</v>
      </c>
      <c r="B110" s="6">
        <v>45</v>
      </c>
      <c r="C110" s="6">
        <v>570124</v>
      </c>
      <c r="D110" s="6" t="s">
        <v>393</v>
      </c>
      <c r="E110" s="6">
        <v>19</v>
      </c>
      <c r="F110" s="6">
        <v>0</v>
      </c>
      <c r="G110" s="6" t="s">
        <v>394</v>
      </c>
      <c r="H110" s="22" t="s">
        <v>81</v>
      </c>
      <c r="I110" s="6" t="s">
        <v>44</v>
      </c>
      <c r="J110" s="6">
        <v>5.2</v>
      </c>
      <c r="K110" s="6">
        <v>0</v>
      </c>
      <c r="L110" s="6">
        <v>0</v>
      </c>
      <c r="M110" s="6">
        <v>0</v>
      </c>
      <c r="N110" s="6">
        <v>2.3</v>
      </c>
      <c r="O110" s="6">
        <v>1</v>
      </c>
      <c r="P110" s="6">
        <v>1</v>
      </c>
      <c r="Q110" s="6">
        <v>0</v>
      </c>
      <c r="R110" s="6">
        <v>188</v>
      </c>
      <c r="S110" s="6">
        <v>206</v>
      </c>
      <c r="T110" s="7">
        <f>(S110-R110)/R110</f>
        <v>0.0957446808510638</v>
      </c>
      <c r="U110" s="6">
        <v>216</v>
      </c>
      <c r="V110" s="7">
        <f>(U110-R110)/R110</f>
        <v>0.148936170212766</v>
      </c>
      <c r="W110" s="6">
        <v>0.3</v>
      </c>
      <c r="X110" s="6">
        <v>0</v>
      </c>
      <c r="Y110" s="6">
        <v>107.5</v>
      </c>
      <c r="Z110" s="6">
        <v>0.9</v>
      </c>
      <c r="AA110" s="6">
        <v>1.3</v>
      </c>
      <c r="AB110" s="6">
        <v>16.5</v>
      </c>
      <c r="AC110" s="6">
        <v>58.1</v>
      </c>
      <c r="AD110" s="6">
        <v>7.5681</v>
      </c>
      <c r="AE110" s="6">
        <v>2.1579</v>
      </c>
      <c r="AF110" s="6">
        <v>0.1</v>
      </c>
      <c r="AG110" s="6">
        <v>1</v>
      </c>
      <c r="AH110" s="6"/>
      <c r="AI110" s="6"/>
      <c r="AJ110" s="6">
        <v>0</v>
      </c>
    </row>
    <row r="111" s="31" customFormat="1" ht="24.75" spans="1:36">
      <c r="A111" s="6" t="s">
        <v>395</v>
      </c>
      <c r="B111" s="6">
        <v>46</v>
      </c>
      <c r="C111" s="6">
        <v>574490</v>
      </c>
      <c r="D111" s="6" t="s">
        <v>396</v>
      </c>
      <c r="E111" s="6">
        <v>120</v>
      </c>
      <c r="F111" s="6">
        <v>0</v>
      </c>
      <c r="G111" s="6" t="s">
        <v>397</v>
      </c>
      <c r="H111" s="22" t="s">
        <v>398</v>
      </c>
      <c r="I111" s="6" t="s">
        <v>44</v>
      </c>
      <c r="J111" s="6">
        <v>2.2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203</v>
      </c>
      <c r="S111" s="6">
        <v>268</v>
      </c>
      <c r="T111" s="7">
        <f>(S111-R111)/R111</f>
        <v>0.320197044334975</v>
      </c>
      <c r="U111" s="6">
        <v>311</v>
      </c>
      <c r="V111" s="7">
        <f>(U111-R111)/R111</f>
        <v>0.532019704433498</v>
      </c>
      <c r="W111" s="6">
        <v>0.4</v>
      </c>
      <c r="X111" s="6">
        <v>0</v>
      </c>
      <c r="Y111" s="6">
        <v>2</v>
      </c>
      <c r="Z111" s="6">
        <v>1.6</v>
      </c>
      <c r="AA111" s="6">
        <v>1.6</v>
      </c>
      <c r="AB111" s="6">
        <v>19.9</v>
      </c>
      <c r="AC111" s="6">
        <v>30.7</v>
      </c>
      <c r="AD111" s="6">
        <v>9.7899</v>
      </c>
      <c r="AE111" s="6">
        <v>2.5013</v>
      </c>
      <c r="AF111" s="6">
        <v>0.3</v>
      </c>
      <c r="AG111" s="6">
        <v>0</v>
      </c>
      <c r="AH111" s="6"/>
      <c r="AI111" s="6"/>
      <c r="AJ111" s="6">
        <v>0</v>
      </c>
    </row>
    <row r="112" s="31" customFormat="1" ht="63" spans="1:36">
      <c r="A112" s="6" t="s">
        <v>399</v>
      </c>
      <c r="B112" s="6">
        <v>72</v>
      </c>
      <c r="C112" s="6">
        <v>611877</v>
      </c>
      <c r="D112" s="6" t="s">
        <v>400</v>
      </c>
      <c r="E112" s="6">
        <v>180</v>
      </c>
      <c r="F112" s="6">
        <v>1</v>
      </c>
      <c r="G112" s="6" t="s">
        <v>401</v>
      </c>
      <c r="H112" s="22" t="s">
        <v>43</v>
      </c>
      <c r="I112" s="6" t="s">
        <v>44</v>
      </c>
      <c r="J112" s="6">
        <v>5.3</v>
      </c>
      <c r="K112" s="6">
        <v>0</v>
      </c>
      <c r="L112" s="6">
        <v>0</v>
      </c>
      <c r="M112" s="6">
        <v>0</v>
      </c>
      <c r="N112" s="6">
        <v>2.3</v>
      </c>
      <c r="O112" s="6">
        <v>0</v>
      </c>
      <c r="P112" s="6">
        <v>0</v>
      </c>
      <c r="Q112" s="6">
        <v>0</v>
      </c>
      <c r="R112" s="6">
        <v>155</v>
      </c>
      <c r="S112" s="6">
        <v>183</v>
      </c>
      <c r="T112" s="7">
        <f>(S112-R112)/R112</f>
        <v>0.180645161290323</v>
      </c>
      <c r="U112" s="6">
        <v>226</v>
      </c>
      <c r="V112" s="7">
        <f>(U112-R112)/R112</f>
        <v>0.458064516129032</v>
      </c>
      <c r="W112" s="6">
        <v>0.6</v>
      </c>
      <c r="X112" s="6">
        <v>0</v>
      </c>
      <c r="Y112" s="6">
        <v>14.8</v>
      </c>
      <c r="Z112" s="6">
        <v>5.5</v>
      </c>
      <c r="AA112" s="6">
        <v>1.37</v>
      </c>
      <c r="AB112" s="6">
        <v>10.3</v>
      </c>
      <c r="AC112" s="6">
        <v>111.4</v>
      </c>
      <c r="AD112" s="6">
        <v>18.5244</v>
      </c>
      <c r="AE112" s="6">
        <v>34.5978</v>
      </c>
      <c r="AF112" s="6">
        <v>0.3</v>
      </c>
      <c r="AG112" s="6">
        <v>0</v>
      </c>
      <c r="AH112" s="6"/>
      <c r="AI112" s="6"/>
      <c r="AJ112" s="6">
        <v>0</v>
      </c>
    </row>
    <row r="113" s="31" customFormat="1" ht="63" spans="1:36">
      <c r="A113" s="6" t="s">
        <v>402</v>
      </c>
      <c r="B113" s="6">
        <v>67</v>
      </c>
      <c r="C113" s="6">
        <v>584574</v>
      </c>
      <c r="D113" s="6" t="s">
        <v>403</v>
      </c>
      <c r="E113" s="6">
        <v>1</v>
      </c>
      <c r="F113" s="6">
        <v>1</v>
      </c>
      <c r="G113" s="6" t="s">
        <v>404</v>
      </c>
      <c r="H113" s="22" t="s">
        <v>405</v>
      </c>
      <c r="I113" s="6" t="s">
        <v>44</v>
      </c>
      <c r="J113" s="6">
        <v>2.1</v>
      </c>
      <c r="K113" s="6">
        <v>1</v>
      </c>
      <c r="L113" s="6">
        <v>2</v>
      </c>
      <c r="M113" s="6">
        <v>0</v>
      </c>
      <c r="N113" s="6">
        <v>0</v>
      </c>
      <c r="O113" s="6">
        <v>1</v>
      </c>
      <c r="P113" s="6">
        <v>1</v>
      </c>
      <c r="Q113" s="6">
        <v>1</v>
      </c>
      <c r="R113" s="6">
        <v>216</v>
      </c>
      <c r="S113" s="6">
        <v>438</v>
      </c>
      <c r="T113" s="7">
        <f>(S113-R113)/R113</f>
        <v>1.02777777777778</v>
      </c>
      <c r="U113" s="6">
        <v>484</v>
      </c>
      <c r="V113" s="7">
        <f>(U113-R113)/R113</f>
        <v>1.24074074074074</v>
      </c>
      <c r="W113" s="6">
        <v>0.4</v>
      </c>
      <c r="X113" s="6">
        <v>0</v>
      </c>
      <c r="Y113" s="6">
        <v>2.052</v>
      </c>
      <c r="Z113" s="6">
        <v>4.897</v>
      </c>
      <c r="AA113" s="6">
        <v>13.977</v>
      </c>
      <c r="AB113" s="6">
        <v>11.6</v>
      </c>
      <c r="AC113" s="6">
        <v>23.7</v>
      </c>
      <c r="AD113" s="6">
        <v>56.4785</v>
      </c>
      <c r="AE113" s="6">
        <v>15.6489</v>
      </c>
      <c r="AF113" s="6">
        <v>0</v>
      </c>
      <c r="AG113" s="6">
        <v>0</v>
      </c>
      <c r="AH113" s="6"/>
      <c r="AI113" s="6"/>
      <c r="AJ113" s="6">
        <v>2.01</v>
      </c>
    </row>
    <row r="114" s="31" customFormat="1" ht="78.75" spans="1:36">
      <c r="A114" s="6" t="s">
        <v>406</v>
      </c>
      <c r="B114" s="6">
        <v>33</v>
      </c>
      <c r="C114" s="6">
        <v>504258</v>
      </c>
      <c r="D114" s="6" t="s">
        <v>407</v>
      </c>
      <c r="E114" s="6">
        <v>1</v>
      </c>
      <c r="F114" s="6">
        <v>0</v>
      </c>
      <c r="G114" s="6" t="s">
        <v>408</v>
      </c>
      <c r="H114" s="22" t="s">
        <v>409</v>
      </c>
      <c r="I114" s="6" t="s">
        <v>44</v>
      </c>
      <c r="J114" s="6">
        <v>3.3</v>
      </c>
      <c r="K114" s="6">
        <v>0</v>
      </c>
      <c r="L114" s="6">
        <v>1</v>
      </c>
      <c r="M114" s="6">
        <v>1</v>
      </c>
      <c r="N114" s="6">
        <v>0</v>
      </c>
      <c r="O114" s="6">
        <v>1</v>
      </c>
      <c r="P114" s="6">
        <v>2</v>
      </c>
      <c r="Q114" s="6">
        <v>0</v>
      </c>
      <c r="R114" s="6">
        <v>156</v>
      </c>
      <c r="S114" s="6">
        <v>202</v>
      </c>
      <c r="T114" s="7">
        <f>(S114-R114)/R114</f>
        <v>0.294871794871795</v>
      </c>
      <c r="U114" s="6">
        <v>249</v>
      </c>
      <c r="V114" s="7">
        <f>(U114-R114)/R114</f>
        <v>0.596153846153846</v>
      </c>
      <c r="W114" s="6">
        <v>0.6</v>
      </c>
      <c r="X114" s="6">
        <v>0</v>
      </c>
      <c r="Y114" s="6">
        <v>136.1</v>
      </c>
      <c r="Z114" s="6">
        <v>0.7</v>
      </c>
      <c r="AA114" s="6">
        <v>4.2</v>
      </c>
      <c r="AB114" s="6">
        <v>35.9</v>
      </c>
      <c r="AC114" s="6">
        <v>22.3</v>
      </c>
      <c r="AD114" s="6">
        <v>13.4792</v>
      </c>
      <c r="AE114" s="6">
        <v>4.1258</v>
      </c>
      <c r="AF114" s="6">
        <v>0.9</v>
      </c>
      <c r="AG114" s="6">
        <v>0</v>
      </c>
      <c r="AH114" s="6"/>
      <c r="AI114" s="6"/>
      <c r="AJ114" s="6">
        <v>0</v>
      </c>
    </row>
    <row r="115" s="31" customFormat="1" ht="47.25" spans="1:36">
      <c r="A115" s="6" t="s">
        <v>410</v>
      </c>
      <c r="B115" s="6">
        <v>35</v>
      </c>
      <c r="C115" s="6">
        <v>571642</v>
      </c>
      <c r="D115" s="6" t="s">
        <v>411</v>
      </c>
      <c r="E115" s="6">
        <v>3285</v>
      </c>
      <c r="F115" s="6">
        <v>0</v>
      </c>
      <c r="G115" s="6" t="s">
        <v>412</v>
      </c>
      <c r="H115" s="22" t="s">
        <v>191</v>
      </c>
      <c r="I115" s="6" t="s">
        <v>39</v>
      </c>
      <c r="J115" s="6">
        <v>1.5</v>
      </c>
      <c r="K115" s="6">
        <v>0</v>
      </c>
      <c r="L115" s="6">
        <v>0</v>
      </c>
      <c r="M115" s="6">
        <v>1</v>
      </c>
      <c r="N115" s="6">
        <v>0</v>
      </c>
      <c r="O115" s="6">
        <v>1</v>
      </c>
      <c r="P115" s="6">
        <v>1</v>
      </c>
      <c r="Q115" s="6">
        <v>0</v>
      </c>
      <c r="R115" s="6">
        <v>145</v>
      </c>
      <c r="S115" s="6">
        <v>199</v>
      </c>
      <c r="T115" s="7">
        <f>(S115-R115)/R115</f>
        <v>0.372413793103448</v>
      </c>
      <c r="U115" s="6">
        <v>196</v>
      </c>
      <c r="V115" s="7">
        <f>(U115-R115)/R115</f>
        <v>0.351724137931034</v>
      </c>
      <c r="W115" s="6">
        <v>0.5</v>
      </c>
      <c r="X115" s="6">
        <v>0</v>
      </c>
      <c r="Y115" s="6">
        <v>12.2</v>
      </c>
      <c r="Z115" s="6">
        <v>1.4</v>
      </c>
      <c r="AA115" s="6">
        <v>2.7</v>
      </c>
      <c r="AB115" s="6">
        <v>8</v>
      </c>
      <c r="AC115" s="6">
        <v>28.2</v>
      </c>
      <c r="AD115" s="6">
        <v>5.478</v>
      </c>
      <c r="AE115" s="6">
        <v>4.3128</v>
      </c>
      <c r="AF115" s="6">
        <v>0</v>
      </c>
      <c r="AG115" s="6">
        <v>0</v>
      </c>
      <c r="AH115" s="6"/>
      <c r="AI115" s="6"/>
      <c r="AJ115" s="6">
        <v>0</v>
      </c>
    </row>
    <row r="116" s="31" customFormat="1" ht="63" spans="1:36">
      <c r="A116" s="6" t="s">
        <v>413</v>
      </c>
      <c r="B116" s="6">
        <v>66</v>
      </c>
      <c r="C116" s="6">
        <v>605272</v>
      </c>
      <c r="D116" s="6" t="s">
        <v>414</v>
      </c>
      <c r="E116" s="6">
        <v>1</v>
      </c>
      <c r="F116" s="6">
        <v>1</v>
      </c>
      <c r="G116" s="6" t="s">
        <v>415</v>
      </c>
      <c r="H116" s="22" t="s">
        <v>38</v>
      </c>
      <c r="I116" s="6" t="s">
        <v>39</v>
      </c>
      <c r="J116" s="6">
        <v>18.5</v>
      </c>
      <c r="K116" s="6">
        <v>0</v>
      </c>
      <c r="L116" s="6">
        <v>0</v>
      </c>
      <c r="M116" s="6">
        <v>0</v>
      </c>
      <c r="N116" s="6">
        <v>2.5</v>
      </c>
      <c r="O116" s="6">
        <v>0</v>
      </c>
      <c r="P116" s="6">
        <v>1</v>
      </c>
      <c r="Q116" s="6">
        <v>0</v>
      </c>
      <c r="R116" s="6">
        <v>166</v>
      </c>
      <c r="S116" s="6">
        <v>205</v>
      </c>
      <c r="T116" s="7">
        <f>(S116-R116)/R116</f>
        <v>0.234939759036145</v>
      </c>
      <c r="U116" s="6">
        <v>222</v>
      </c>
      <c r="V116" s="7">
        <f>(U116-R116)/R116</f>
        <v>0.337349397590361</v>
      </c>
      <c r="W116" s="6">
        <v>0.4</v>
      </c>
      <c r="X116" s="6">
        <v>1</v>
      </c>
      <c r="Y116" s="6">
        <v>9.1</v>
      </c>
      <c r="Z116" s="6">
        <v>1.4</v>
      </c>
      <c r="AA116" s="6">
        <v>2.06</v>
      </c>
      <c r="AB116" s="6">
        <v>8.7</v>
      </c>
      <c r="AC116" s="6">
        <v>43.7</v>
      </c>
      <c r="AD116" s="6">
        <v>7.0568</v>
      </c>
      <c r="AE116" s="6">
        <v>5.3429</v>
      </c>
      <c r="AF116" s="6">
        <v>0</v>
      </c>
      <c r="AG116" s="6">
        <v>0</v>
      </c>
      <c r="AH116" s="6"/>
      <c r="AI116" s="6"/>
      <c r="AJ116" s="6">
        <v>1.03</v>
      </c>
    </row>
    <row r="117" s="31" customFormat="1" ht="63" spans="1:36">
      <c r="A117" s="6" t="s">
        <v>416</v>
      </c>
      <c r="B117" s="6">
        <v>46</v>
      </c>
      <c r="C117" s="6">
        <v>543121</v>
      </c>
      <c r="D117" s="6" t="s">
        <v>417</v>
      </c>
      <c r="E117" s="6">
        <v>730</v>
      </c>
      <c r="F117" s="6">
        <v>0</v>
      </c>
      <c r="G117" s="6" t="s">
        <v>418</v>
      </c>
      <c r="H117" s="22" t="s">
        <v>48</v>
      </c>
      <c r="I117" s="6" t="s">
        <v>39</v>
      </c>
      <c r="J117" s="6">
        <v>6.8</v>
      </c>
      <c r="K117" s="6">
        <v>0</v>
      </c>
      <c r="L117" s="6">
        <v>0</v>
      </c>
      <c r="M117" s="6">
        <v>0</v>
      </c>
      <c r="N117" s="6">
        <v>2</v>
      </c>
      <c r="O117" s="6">
        <v>0</v>
      </c>
      <c r="P117" s="6">
        <v>1</v>
      </c>
      <c r="Q117" s="6">
        <v>0</v>
      </c>
      <c r="R117" s="6">
        <v>142</v>
      </c>
      <c r="S117" s="6">
        <v>278</v>
      </c>
      <c r="T117" s="7">
        <f>(S117-R117)/R117</f>
        <v>0.957746478873239</v>
      </c>
      <c r="U117" s="6">
        <v>355</v>
      </c>
      <c r="V117" s="7">
        <f>(U117-R117)/R117</f>
        <v>1.5</v>
      </c>
      <c r="W117" s="6">
        <v>0.5</v>
      </c>
      <c r="X117" s="6">
        <v>0</v>
      </c>
      <c r="Y117" s="6">
        <v>2</v>
      </c>
      <c r="Z117" s="6">
        <v>1.6</v>
      </c>
      <c r="AA117" s="6">
        <v>2.2</v>
      </c>
      <c r="AB117" s="6">
        <v>38</v>
      </c>
      <c r="AC117" s="6">
        <v>39.4</v>
      </c>
      <c r="AD117" s="6">
        <v>11.1049</v>
      </c>
      <c r="AE117" s="6">
        <v>4.4395</v>
      </c>
      <c r="AF117" s="6">
        <v>0.5</v>
      </c>
      <c r="AG117" s="6">
        <v>0</v>
      </c>
      <c r="AH117" s="6"/>
      <c r="AI117" s="6"/>
      <c r="AJ117" s="6">
        <v>0</v>
      </c>
    </row>
    <row r="118" s="31" customFormat="1" ht="63" spans="1:36">
      <c r="A118" s="6" t="s">
        <v>419</v>
      </c>
      <c r="B118" s="6">
        <v>70</v>
      </c>
      <c r="C118" s="6">
        <v>614168</v>
      </c>
      <c r="D118" s="6" t="s">
        <v>420</v>
      </c>
      <c r="E118" s="6">
        <v>60</v>
      </c>
      <c r="F118" s="6">
        <v>1</v>
      </c>
      <c r="G118" s="6" t="s">
        <v>421</v>
      </c>
      <c r="H118" s="22" t="s">
        <v>43</v>
      </c>
      <c r="I118" s="6" t="s">
        <v>44</v>
      </c>
      <c r="J118" s="6">
        <v>4.4</v>
      </c>
      <c r="K118" s="6">
        <v>0</v>
      </c>
      <c r="L118" s="6">
        <v>0</v>
      </c>
      <c r="M118" s="6">
        <v>1</v>
      </c>
      <c r="N118" s="6">
        <v>1.68</v>
      </c>
      <c r="O118" s="6">
        <v>0</v>
      </c>
      <c r="P118" s="6">
        <v>1</v>
      </c>
      <c r="Q118" s="6">
        <v>0</v>
      </c>
      <c r="R118" s="6">
        <v>200</v>
      </c>
      <c r="S118" s="6">
        <v>265</v>
      </c>
      <c r="T118" s="7">
        <f>(S118-R118)/R118</f>
        <v>0.325</v>
      </c>
      <c r="U118" s="6">
        <v>288</v>
      </c>
      <c r="V118" s="7">
        <f>(U118-R118)/R118</f>
        <v>0.44</v>
      </c>
      <c r="W118" s="6">
        <v>0.4</v>
      </c>
      <c r="X118" s="6">
        <v>1</v>
      </c>
      <c r="Y118" s="6">
        <v>11.2</v>
      </c>
      <c r="Z118" s="13">
        <v>1.9</v>
      </c>
      <c r="AA118" s="6">
        <v>2.56</v>
      </c>
      <c r="AB118" s="6">
        <v>10.1</v>
      </c>
      <c r="AC118" s="6">
        <v>50.2</v>
      </c>
      <c r="AD118" s="6">
        <v>8.9109</v>
      </c>
      <c r="AE118" s="6">
        <v>7.3433</v>
      </c>
      <c r="AF118" s="6">
        <v>0</v>
      </c>
      <c r="AG118" s="6">
        <v>0</v>
      </c>
      <c r="AH118" s="6"/>
      <c r="AI118" s="6"/>
      <c r="AJ118" s="6">
        <v>1.03</v>
      </c>
    </row>
    <row r="119" s="31" customFormat="1" ht="31.5" spans="1:36">
      <c r="A119" s="6" t="s">
        <v>422</v>
      </c>
      <c r="B119" s="6">
        <v>45</v>
      </c>
      <c r="C119" s="6">
        <v>503482</v>
      </c>
      <c r="D119" s="6" t="s">
        <v>423</v>
      </c>
      <c r="E119" s="6">
        <v>730</v>
      </c>
      <c r="F119" s="6">
        <v>0</v>
      </c>
      <c r="G119" s="6" t="s">
        <v>424</v>
      </c>
      <c r="H119" s="22" t="s">
        <v>38</v>
      </c>
      <c r="I119" s="6" t="s">
        <v>39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156</v>
      </c>
      <c r="S119" s="6">
        <v>284</v>
      </c>
      <c r="T119" s="7">
        <f>(S119-R119)/R119</f>
        <v>0.82051282051282</v>
      </c>
      <c r="U119" s="6">
        <v>324</v>
      </c>
      <c r="V119" s="7">
        <f>(U119-R119)/R119</f>
        <v>1.07692307692308</v>
      </c>
      <c r="W119" s="6">
        <v>0.5</v>
      </c>
      <c r="X119" s="6">
        <v>0</v>
      </c>
      <c r="Y119" s="6">
        <v>35</v>
      </c>
      <c r="Z119" s="6">
        <v>1.8</v>
      </c>
      <c r="AA119" s="6">
        <v>2.54</v>
      </c>
      <c r="AB119" s="6">
        <v>11.3</v>
      </c>
      <c r="AC119" s="6">
        <v>25.6</v>
      </c>
      <c r="AD119" s="6">
        <v>5.892</v>
      </c>
      <c r="AE119" s="6">
        <v>2.5064</v>
      </c>
      <c r="AF119" s="6">
        <v>0</v>
      </c>
      <c r="AG119" s="6">
        <v>0</v>
      </c>
      <c r="AH119" s="6"/>
      <c r="AI119" s="6"/>
      <c r="AJ119" s="6">
        <v>0</v>
      </c>
    </row>
    <row r="120" s="31" customFormat="1" ht="47.25" spans="1:36">
      <c r="A120" s="23" t="s">
        <v>425</v>
      </c>
      <c r="B120" s="6">
        <v>14</v>
      </c>
      <c r="C120" s="6">
        <v>580970</v>
      </c>
      <c r="D120" s="6" t="s">
        <v>426</v>
      </c>
      <c r="E120" s="6">
        <v>1</v>
      </c>
      <c r="F120" s="6">
        <v>0</v>
      </c>
      <c r="G120" s="6" t="s">
        <v>427</v>
      </c>
      <c r="H120" s="22" t="s">
        <v>428</v>
      </c>
      <c r="I120" s="6" t="s">
        <v>104</v>
      </c>
      <c r="J120" s="6">
        <v>6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111</v>
      </c>
      <c r="S120" s="6">
        <v>256</v>
      </c>
      <c r="T120" s="7">
        <f>(S120-R120)/R120</f>
        <v>1.30630630630631</v>
      </c>
      <c r="U120" s="6">
        <v>284</v>
      </c>
      <c r="V120" s="7">
        <f>(U120-R120)/R120</f>
        <v>1.55855855855856</v>
      </c>
      <c r="W120" s="6">
        <v>0.4</v>
      </c>
      <c r="X120" s="6">
        <v>0</v>
      </c>
      <c r="Y120" s="6">
        <v>24</v>
      </c>
      <c r="Z120" s="6">
        <v>5.1</v>
      </c>
      <c r="AA120" s="6">
        <v>1.82</v>
      </c>
      <c r="AB120" s="6">
        <v>20.1</v>
      </c>
      <c r="AC120" s="6">
        <v>46.5</v>
      </c>
      <c r="AD120" s="6">
        <v>13.0059</v>
      </c>
      <c r="AE120" s="6">
        <v>6.451</v>
      </c>
      <c r="AF120" s="6">
        <v>0.7</v>
      </c>
      <c r="AG120" s="6">
        <v>1</v>
      </c>
      <c r="AH120" s="6"/>
      <c r="AI120" s="6"/>
      <c r="AJ120" s="6">
        <v>0</v>
      </c>
    </row>
    <row r="121" s="31" customFormat="1" ht="47.25" spans="1:36">
      <c r="A121" s="6" t="s">
        <v>425</v>
      </c>
      <c r="B121" s="6">
        <v>14</v>
      </c>
      <c r="C121" s="6">
        <v>580970</v>
      </c>
      <c r="D121" s="6" t="s">
        <v>426</v>
      </c>
      <c r="E121" s="6">
        <v>1</v>
      </c>
      <c r="F121" s="6">
        <v>0</v>
      </c>
      <c r="G121" s="6" t="s">
        <v>427</v>
      </c>
      <c r="H121" s="22" t="s">
        <v>38</v>
      </c>
      <c r="I121" s="6" t="s">
        <v>104</v>
      </c>
      <c r="J121" s="6">
        <v>4.7</v>
      </c>
      <c r="K121" s="6">
        <v>0</v>
      </c>
      <c r="L121" s="6">
        <v>0</v>
      </c>
      <c r="M121" s="6">
        <v>1</v>
      </c>
      <c r="N121" s="6">
        <v>0</v>
      </c>
      <c r="O121" s="6">
        <v>0</v>
      </c>
      <c r="P121" s="6">
        <v>1</v>
      </c>
      <c r="Q121" s="6">
        <v>0</v>
      </c>
      <c r="R121" s="6">
        <v>163</v>
      </c>
      <c r="S121" s="6">
        <v>262</v>
      </c>
      <c r="T121" s="7">
        <f>(S121-R121)/R121</f>
        <v>0.607361963190184</v>
      </c>
      <c r="U121" s="6">
        <v>249</v>
      </c>
      <c r="V121" s="7">
        <f>(U121-R121)/R121</f>
        <v>0.52760736196319</v>
      </c>
      <c r="W121" s="6">
        <v>0.4</v>
      </c>
      <c r="X121" s="6">
        <v>0</v>
      </c>
      <c r="Y121" s="6">
        <v>24</v>
      </c>
      <c r="Z121" s="6">
        <v>5.1</v>
      </c>
      <c r="AA121" s="6">
        <v>1.82</v>
      </c>
      <c r="AB121" s="6">
        <v>20.1</v>
      </c>
      <c r="AC121" s="6">
        <v>46.5</v>
      </c>
      <c r="AD121" s="6">
        <v>13.0059</v>
      </c>
      <c r="AE121" s="6">
        <v>6.451</v>
      </c>
      <c r="AF121" s="6">
        <v>0.7</v>
      </c>
      <c r="AG121" s="6">
        <v>1</v>
      </c>
      <c r="AH121" s="6"/>
      <c r="AI121" s="6"/>
      <c r="AJ121" s="6">
        <v>0</v>
      </c>
    </row>
    <row r="122" s="31" customFormat="1" ht="47.25" spans="1:36">
      <c r="A122" s="6" t="s">
        <v>429</v>
      </c>
      <c r="B122" s="6">
        <v>59</v>
      </c>
      <c r="C122" s="6">
        <v>573829</v>
      </c>
      <c r="D122" s="6" t="s">
        <v>430</v>
      </c>
      <c r="E122" s="6">
        <v>3</v>
      </c>
      <c r="F122" s="6">
        <v>1</v>
      </c>
      <c r="G122" s="6" t="s">
        <v>431</v>
      </c>
      <c r="H122" s="22" t="s">
        <v>208</v>
      </c>
      <c r="I122" s="6" t="s">
        <v>44</v>
      </c>
      <c r="J122" s="6">
        <v>20.8</v>
      </c>
      <c r="K122" s="6">
        <v>0</v>
      </c>
      <c r="L122" s="6">
        <v>0</v>
      </c>
      <c r="M122" s="6">
        <v>1</v>
      </c>
      <c r="N122" s="6">
        <v>3.6</v>
      </c>
      <c r="O122" s="6">
        <v>0</v>
      </c>
      <c r="P122" s="6">
        <v>1</v>
      </c>
      <c r="Q122" s="6">
        <v>1</v>
      </c>
      <c r="R122" s="6">
        <v>128</v>
      </c>
      <c r="S122" s="6">
        <v>188</v>
      </c>
      <c r="T122" s="7">
        <f>(S122-R122)/R122</f>
        <v>0.46875</v>
      </c>
      <c r="U122" s="6">
        <v>204</v>
      </c>
      <c r="V122" s="7">
        <f>(U122-R122)/R122</f>
        <v>0.59375</v>
      </c>
      <c r="W122" s="6">
        <v>0.5</v>
      </c>
      <c r="X122" s="6">
        <v>0</v>
      </c>
      <c r="Y122" s="6">
        <v>10.7</v>
      </c>
      <c r="Z122" s="6">
        <v>1</v>
      </c>
      <c r="AA122" s="6">
        <v>2.6</v>
      </c>
      <c r="AB122" s="6">
        <v>8.3</v>
      </c>
      <c r="AC122" s="6">
        <v>46.1</v>
      </c>
      <c r="AD122" s="6">
        <v>7.1967</v>
      </c>
      <c r="AE122" s="6">
        <v>6.0076</v>
      </c>
      <c r="AF122" s="6">
        <v>0</v>
      </c>
      <c r="AG122" s="6">
        <v>0</v>
      </c>
      <c r="AH122" s="6"/>
      <c r="AI122" s="6"/>
      <c r="AJ122" s="6">
        <v>0</v>
      </c>
    </row>
    <row r="123" s="31" customFormat="1" ht="31.5" spans="1:36">
      <c r="A123" s="6" t="s">
        <v>432</v>
      </c>
      <c r="B123" s="6">
        <v>45</v>
      </c>
      <c r="C123" s="6">
        <v>563422</v>
      </c>
      <c r="D123" s="6" t="s">
        <v>433</v>
      </c>
      <c r="E123" s="6">
        <v>30</v>
      </c>
      <c r="F123" s="6">
        <v>0</v>
      </c>
      <c r="G123" s="6" t="s">
        <v>434</v>
      </c>
      <c r="H123" s="22" t="s">
        <v>48</v>
      </c>
      <c r="I123" s="6" t="s">
        <v>39</v>
      </c>
      <c r="J123" s="6">
        <v>5.7</v>
      </c>
      <c r="K123" s="6">
        <v>0</v>
      </c>
      <c r="L123" s="6">
        <v>0</v>
      </c>
      <c r="M123" s="6">
        <v>0</v>
      </c>
      <c r="N123" s="6">
        <v>3</v>
      </c>
      <c r="O123" s="6">
        <v>1</v>
      </c>
      <c r="P123" s="6">
        <v>1</v>
      </c>
      <c r="Q123" s="6">
        <v>0</v>
      </c>
      <c r="R123" s="6">
        <v>184</v>
      </c>
      <c r="S123" s="6">
        <v>298</v>
      </c>
      <c r="T123" s="7">
        <f>(S123-R123)/R123</f>
        <v>0.619565217391304</v>
      </c>
      <c r="U123" s="6">
        <v>421</v>
      </c>
      <c r="V123" s="7">
        <f>(U123-R123)/R123</f>
        <v>1.28804347826087</v>
      </c>
      <c r="W123" s="6">
        <v>0.3</v>
      </c>
      <c r="X123" s="6">
        <v>0</v>
      </c>
      <c r="Y123" s="6">
        <v>2.4</v>
      </c>
      <c r="Z123" s="6">
        <v>0.5</v>
      </c>
      <c r="AA123" s="6">
        <v>2.6</v>
      </c>
      <c r="AB123" s="6">
        <v>6.8</v>
      </c>
      <c r="AC123" s="6">
        <v>31.5</v>
      </c>
      <c r="AD123" s="6">
        <v>8.9754</v>
      </c>
      <c r="AE123" s="6">
        <v>4.6251</v>
      </c>
      <c r="AF123" s="6">
        <v>0.2</v>
      </c>
      <c r="AG123" s="6">
        <v>0</v>
      </c>
      <c r="AH123" s="6"/>
      <c r="AI123" s="6"/>
      <c r="AJ123" s="6">
        <v>0</v>
      </c>
    </row>
    <row r="124" s="31" customFormat="1" ht="47.25" spans="1:36">
      <c r="A124" s="6" t="s">
        <v>435</v>
      </c>
      <c r="B124" s="6">
        <v>48</v>
      </c>
      <c r="C124" s="6">
        <v>580429</v>
      </c>
      <c r="D124" s="6" t="s">
        <v>436</v>
      </c>
      <c r="E124" s="6">
        <v>1</v>
      </c>
      <c r="F124" s="6">
        <v>0</v>
      </c>
      <c r="G124" s="6" t="s">
        <v>437</v>
      </c>
      <c r="H124" s="22" t="s">
        <v>48</v>
      </c>
      <c r="I124" s="6" t="s">
        <v>39</v>
      </c>
      <c r="J124" s="6">
        <v>3.1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104</v>
      </c>
      <c r="S124" s="6">
        <v>157</v>
      </c>
      <c r="T124" s="7">
        <f>(S124-R124)/R124</f>
        <v>0.509615384615385</v>
      </c>
      <c r="U124" s="6">
        <v>162</v>
      </c>
      <c r="V124" s="7">
        <f>(U124-R124)/R124</f>
        <v>0.557692307692308</v>
      </c>
      <c r="W124" s="6">
        <v>0.4</v>
      </c>
      <c r="X124" s="6">
        <v>0</v>
      </c>
      <c r="Y124" s="6">
        <v>8.9</v>
      </c>
      <c r="Z124" s="6">
        <v>0.7</v>
      </c>
      <c r="AA124" s="6">
        <v>2.42</v>
      </c>
      <c r="AB124" s="6">
        <v>13</v>
      </c>
      <c r="AC124" s="6">
        <v>33.6</v>
      </c>
      <c r="AD124" s="6">
        <v>7.1934</v>
      </c>
      <c r="AE124" s="6">
        <v>3.0036</v>
      </c>
      <c r="AF124" s="6">
        <v>0</v>
      </c>
      <c r="AG124" s="6">
        <v>0</v>
      </c>
      <c r="AH124" s="6"/>
      <c r="AI124" s="6"/>
      <c r="AJ124" s="6">
        <v>0</v>
      </c>
    </row>
    <row r="125" s="31" customFormat="1" ht="31.5" spans="1:36">
      <c r="A125" s="6" t="s">
        <v>438</v>
      </c>
      <c r="B125" s="6">
        <v>60</v>
      </c>
      <c r="C125" s="6">
        <v>573207</v>
      </c>
      <c r="D125" s="6" t="s">
        <v>439</v>
      </c>
      <c r="E125" s="6">
        <v>365</v>
      </c>
      <c r="F125" s="6">
        <v>1</v>
      </c>
      <c r="G125" s="6" t="s">
        <v>440</v>
      </c>
      <c r="H125" s="22" t="s">
        <v>43</v>
      </c>
      <c r="I125" s="6" t="s">
        <v>44</v>
      </c>
      <c r="J125" s="6">
        <v>6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152</v>
      </c>
      <c r="S125" s="6">
        <v>199</v>
      </c>
      <c r="T125" s="7">
        <f>(S125-R125)/R125</f>
        <v>0.309210526315789</v>
      </c>
      <c r="U125" s="6">
        <v>208</v>
      </c>
      <c r="V125" s="7">
        <f>(U125-R125)/R125</f>
        <v>0.368421052631579</v>
      </c>
      <c r="W125" s="6">
        <v>0.4</v>
      </c>
      <c r="X125" s="6">
        <v>0</v>
      </c>
      <c r="Y125" s="6">
        <v>5</v>
      </c>
      <c r="Z125" s="6">
        <v>0.8</v>
      </c>
      <c r="AA125" s="6">
        <v>2.6</v>
      </c>
      <c r="AB125" s="6">
        <v>12.1</v>
      </c>
      <c r="AC125" s="6">
        <v>35.1</v>
      </c>
      <c r="AD125" s="6">
        <v>7.1462</v>
      </c>
      <c r="AE125" s="6">
        <v>3.3073</v>
      </c>
      <c r="AF125" s="6">
        <v>0</v>
      </c>
      <c r="AG125" s="6">
        <v>0</v>
      </c>
      <c r="AH125" s="6"/>
      <c r="AI125" s="6"/>
      <c r="AJ125" s="6">
        <v>0</v>
      </c>
    </row>
    <row r="126" s="31" customFormat="1" ht="47.25" spans="1:36">
      <c r="A126" s="6" t="s">
        <v>441</v>
      </c>
      <c r="B126" s="6">
        <v>73</v>
      </c>
      <c r="C126" s="6">
        <v>578691</v>
      </c>
      <c r="D126" s="6" t="s">
        <v>442</v>
      </c>
      <c r="E126" s="6">
        <v>2190</v>
      </c>
      <c r="F126" s="6">
        <v>1</v>
      </c>
      <c r="G126" s="6" t="s">
        <v>443</v>
      </c>
      <c r="H126" s="22" t="s">
        <v>444</v>
      </c>
      <c r="I126" s="6" t="s">
        <v>44</v>
      </c>
      <c r="J126" s="6">
        <v>4.1</v>
      </c>
      <c r="K126" s="6">
        <v>0</v>
      </c>
      <c r="L126" s="6">
        <v>0</v>
      </c>
      <c r="M126" s="6">
        <v>0</v>
      </c>
      <c r="N126" s="6">
        <v>1.4</v>
      </c>
      <c r="O126" s="6">
        <v>0</v>
      </c>
      <c r="P126" s="6">
        <v>1</v>
      </c>
      <c r="Q126" s="6">
        <v>0</v>
      </c>
      <c r="R126" s="6">
        <v>154</v>
      </c>
      <c r="S126" s="6">
        <v>185</v>
      </c>
      <c r="T126" s="7">
        <f>(S126-R126)/R126</f>
        <v>0.201298701298701</v>
      </c>
      <c r="U126" s="6">
        <v>254</v>
      </c>
      <c r="V126" s="7">
        <f>(U126-R126)/R126</f>
        <v>0.649350649350649</v>
      </c>
      <c r="W126" s="6">
        <v>0.4</v>
      </c>
      <c r="X126" s="6">
        <v>0</v>
      </c>
      <c r="Y126" s="6">
        <v>2</v>
      </c>
      <c r="Z126" s="6">
        <v>2.6</v>
      </c>
      <c r="AA126" s="6">
        <v>1.52</v>
      </c>
      <c r="AB126" s="6">
        <v>16.3</v>
      </c>
      <c r="AC126" s="6">
        <v>17.6</v>
      </c>
      <c r="AD126" s="6">
        <v>8.5948</v>
      </c>
      <c r="AE126" s="6">
        <v>5.6812</v>
      </c>
      <c r="AF126" s="6">
        <v>0.1</v>
      </c>
      <c r="AG126" s="6">
        <v>0</v>
      </c>
      <c r="AH126" s="6"/>
      <c r="AI126" s="6"/>
      <c r="AJ126" s="6">
        <v>0</v>
      </c>
    </row>
    <row r="127" s="31" customFormat="1" ht="78.75" spans="1:36">
      <c r="A127" s="6" t="s">
        <v>445</v>
      </c>
      <c r="B127" s="6">
        <v>53</v>
      </c>
      <c r="C127" s="6">
        <v>572384</v>
      </c>
      <c r="D127" s="6" t="s">
        <v>446</v>
      </c>
      <c r="E127" s="6">
        <v>5</v>
      </c>
      <c r="F127" s="6">
        <v>1</v>
      </c>
      <c r="G127" s="6" t="s">
        <v>447</v>
      </c>
      <c r="H127" s="22" t="s">
        <v>448</v>
      </c>
      <c r="I127" s="6" t="s">
        <v>44</v>
      </c>
      <c r="J127" s="6">
        <v>13.2</v>
      </c>
      <c r="K127" s="6">
        <v>0</v>
      </c>
      <c r="L127" s="6">
        <v>1</v>
      </c>
      <c r="M127" s="6">
        <v>0</v>
      </c>
      <c r="N127" s="6">
        <v>2.8</v>
      </c>
      <c r="O127" s="6">
        <v>0</v>
      </c>
      <c r="P127" s="6">
        <v>1</v>
      </c>
      <c r="Q127" s="6">
        <v>0</v>
      </c>
      <c r="R127" s="6">
        <v>201</v>
      </c>
      <c r="S127" s="6">
        <v>360</v>
      </c>
      <c r="T127" s="7">
        <f>(S127-R127)/R127</f>
        <v>0.791044776119403</v>
      </c>
      <c r="U127" s="6">
        <v>438</v>
      </c>
      <c r="V127" s="7">
        <f>(U127-R127)/R127</f>
        <v>1.17910447761194</v>
      </c>
      <c r="W127" s="6">
        <v>0.6</v>
      </c>
      <c r="X127" s="6">
        <v>0</v>
      </c>
      <c r="Y127" s="6">
        <v>2</v>
      </c>
      <c r="Z127" s="6">
        <v>2.1</v>
      </c>
      <c r="AA127" s="6">
        <v>3.6</v>
      </c>
      <c r="AB127" s="6">
        <v>184</v>
      </c>
      <c r="AC127" s="6">
        <v>35.8</v>
      </c>
      <c r="AD127" s="6">
        <v>36.5493</v>
      </c>
      <c r="AE127" s="6">
        <v>4.0776</v>
      </c>
      <c r="AF127" s="6">
        <v>0</v>
      </c>
      <c r="AG127" s="6">
        <v>0</v>
      </c>
      <c r="AH127" s="6"/>
      <c r="AI127" s="6"/>
      <c r="AJ127" s="6">
        <v>0</v>
      </c>
    </row>
    <row r="128" s="31" customFormat="1" ht="47.25" spans="1:36">
      <c r="A128" s="6" t="s">
        <v>449</v>
      </c>
      <c r="B128" s="6">
        <v>36</v>
      </c>
      <c r="C128" s="6">
        <v>581849</v>
      </c>
      <c r="D128" s="6" t="s">
        <v>450</v>
      </c>
      <c r="E128" s="6">
        <v>1</v>
      </c>
      <c r="F128" s="6">
        <v>0</v>
      </c>
      <c r="G128" s="6" t="s">
        <v>451</v>
      </c>
      <c r="H128" s="22" t="s">
        <v>70</v>
      </c>
      <c r="I128" s="6" t="s">
        <v>39</v>
      </c>
      <c r="J128" s="6">
        <v>14</v>
      </c>
      <c r="K128" s="6">
        <v>0</v>
      </c>
      <c r="L128" s="6">
        <v>0</v>
      </c>
      <c r="M128" s="6">
        <v>0</v>
      </c>
      <c r="N128" s="6">
        <v>3.16</v>
      </c>
      <c r="O128" s="6">
        <v>0</v>
      </c>
      <c r="P128" s="6">
        <v>1</v>
      </c>
      <c r="Q128" s="6">
        <v>0</v>
      </c>
      <c r="R128" s="6">
        <v>144</v>
      </c>
      <c r="S128" s="6">
        <v>189</v>
      </c>
      <c r="T128" s="7">
        <f>(S128-R128)/R128</f>
        <v>0.3125</v>
      </c>
      <c r="U128" s="6">
        <v>228</v>
      </c>
      <c r="V128" s="7">
        <f>(U128-R128)/R128</f>
        <v>0.583333333333333</v>
      </c>
      <c r="W128" s="6">
        <v>0.3</v>
      </c>
      <c r="X128" s="6">
        <v>0</v>
      </c>
      <c r="Y128" s="6">
        <v>2</v>
      </c>
      <c r="Z128" s="6">
        <v>0.6</v>
      </c>
      <c r="AA128" s="6">
        <v>2.59</v>
      </c>
      <c r="AB128" s="6">
        <v>6.8</v>
      </c>
      <c r="AC128" s="6">
        <v>30.5</v>
      </c>
      <c r="AD128" s="6">
        <v>4.1791</v>
      </c>
      <c r="AE128" s="6">
        <v>2.3072</v>
      </c>
      <c r="AF128" s="6">
        <v>0</v>
      </c>
      <c r="AG128" s="6">
        <v>0</v>
      </c>
      <c r="AH128" s="6"/>
      <c r="AI128" s="6"/>
      <c r="AJ128" s="6">
        <v>0</v>
      </c>
    </row>
    <row r="129" s="31" customFormat="1" ht="63" spans="1:36">
      <c r="A129" s="6" t="s">
        <v>452</v>
      </c>
      <c r="B129" s="6">
        <v>24</v>
      </c>
      <c r="C129" s="6">
        <v>617920</v>
      </c>
      <c r="D129" s="6" t="s">
        <v>453</v>
      </c>
      <c r="E129" s="6">
        <v>60</v>
      </c>
      <c r="F129" s="6">
        <v>0</v>
      </c>
      <c r="G129" s="6" t="s">
        <v>454</v>
      </c>
      <c r="H129" s="22" t="s">
        <v>81</v>
      </c>
      <c r="I129" s="6" t="s">
        <v>44</v>
      </c>
      <c r="J129" s="6">
        <v>8.7</v>
      </c>
      <c r="K129" s="6">
        <v>0</v>
      </c>
      <c r="L129" s="6">
        <v>0</v>
      </c>
      <c r="M129" s="6">
        <v>1</v>
      </c>
      <c r="N129" s="6">
        <v>2</v>
      </c>
      <c r="O129" s="6">
        <v>0</v>
      </c>
      <c r="P129" s="6">
        <v>1</v>
      </c>
      <c r="Q129" s="6">
        <v>0</v>
      </c>
      <c r="R129" s="6">
        <v>142</v>
      </c>
      <c r="S129" s="6">
        <v>206</v>
      </c>
      <c r="T129" s="7">
        <f>(S129-R129)/R129</f>
        <v>0.450704225352113</v>
      </c>
      <c r="U129" s="6">
        <v>205</v>
      </c>
      <c r="V129" s="7">
        <f>(U129-R129)/R129</f>
        <v>0.443661971830986</v>
      </c>
      <c r="W129" s="6">
        <v>0.3</v>
      </c>
      <c r="X129" s="6">
        <v>0</v>
      </c>
      <c r="Y129" s="6">
        <v>17.3</v>
      </c>
      <c r="Z129" s="6">
        <v>0.6</v>
      </c>
      <c r="AA129" s="6">
        <v>2.67</v>
      </c>
      <c r="AB129" s="6">
        <v>69.3</v>
      </c>
      <c r="AC129" s="6">
        <v>42.3</v>
      </c>
      <c r="AD129" s="6">
        <v>25.1077</v>
      </c>
      <c r="AE129" s="6">
        <v>5.6143</v>
      </c>
      <c r="AF129" s="6">
        <v>2.3</v>
      </c>
      <c r="AG129" s="6">
        <v>0</v>
      </c>
      <c r="AH129" s="6"/>
      <c r="AI129" s="6"/>
      <c r="AJ129" s="6">
        <v>0</v>
      </c>
    </row>
    <row r="130" s="31" customFormat="1" ht="31.5" spans="1:36">
      <c r="A130" s="6" t="s">
        <v>455</v>
      </c>
      <c r="B130" s="6">
        <v>26</v>
      </c>
      <c r="C130" s="6">
        <v>607397</v>
      </c>
      <c r="D130" s="6" t="s">
        <v>456</v>
      </c>
      <c r="E130" s="6">
        <v>24</v>
      </c>
      <c r="F130" s="6">
        <v>0</v>
      </c>
      <c r="G130" s="6" t="s">
        <v>457</v>
      </c>
      <c r="H130" s="22" t="s">
        <v>81</v>
      </c>
      <c r="I130" s="6" t="s">
        <v>44</v>
      </c>
      <c r="J130" s="6">
        <v>10.9</v>
      </c>
      <c r="K130" s="6">
        <v>0</v>
      </c>
      <c r="L130" s="6">
        <v>0</v>
      </c>
      <c r="M130" s="6">
        <v>1</v>
      </c>
      <c r="N130" s="6">
        <v>4.75</v>
      </c>
      <c r="O130" s="6">
        <v>0</v>
      </c>
      <c r="P130" s="6">
        <v>1</v>
      </c>
      <c r="Q130" s="6">
        <v>0</v>
      </c>
      <c r="R130" s="6">
        <v>133</v>
      </c>
      <c r="S130" s="6">
        <v>200</v>
      </c>
      <c r="T130" s="7">
        <f>(S130-R130)/R130</f>
        <v>0.503759398496241</v>
      </c>
      <c r="U130" s="6">
        <v>234</v>
      </c>
      <c r="V130" s="7">
        <f>(U130-R130)/R130</f>
        <v>0.759398496240602</v>
      </c>
      <c r="W130" s="6">
        <v>0.6</v>
      </c>
      <c r="X130" s="6">
        <v>0</v>
      </c>
      <c r="Y130" s="6">
        <v>24.4</v>
      </c>
      <c r="Z130" s="6">
        <v>1.3</v>
      </c>
      <c r="AA130" s="6">
        <v>2.42</v>
      </c>
      <c r="AB130" s="6">
        <v>33.7</v>
      </c>
      <c r="AC130" s="6">
        <v>31.9</v>
      </c>
      <c r="AD130" s="6">
        <v>12.8523</v>
      </c>
      <c r="AE130" s="6">
        <v>2.8228</v>
      </c>
      <c r="AF130" s="6">
        <v>0.7</v>
      </c>
      <c r="AG130" s="6">
        <v>0</v>
      </c>
      <c r="AH130" s="6"/>
      <c r="AI130" s="6"/>
      <c r="AJ130" s="6">
        <v>0</v>
      </c>
    </row>
    <row r="131" s="31" customFormat="1" ht="63" spans="1:36">
      <c r="A131" s="6" t="s">
        <v>458</v>
      </c>
      <c r="B131" s="6">
        <v>65</v>
      </c>
      <c r="C131" s="6">
        <v>614054</v>
      </c>
      <c r="D131" s="6" t="s">
        <v>459</v>
      </c>
      <c r="E131" s="6">
        <v>1</v>
      </c>
      <c r="F131" s="6">
        <v>1</v>
      </c>
      <c r="G131" s="6" t="s">
        <v>460</v>
      </c>
      <c r="H131" s="22" t="s">
        <v>461</v>
      </c>
      <c r="I131" s="6" t="s">
        <v>39</v>
      </c>
      <c r="J131" s="6">
        <v>12.8</v>
      </c>
      <c r="K131" s="6">
        <v>0</v>
      </c>
      <c r="L131" s="6">
        <v>0</v>
      </c>
      <c r="M131" s="6">
        <v>1</v>
      </c>
      <c r="N131" s="6">
        <v>1.7</v>
      </c>
      <c r="O131" s="6">
        <v>0</v>
      </c>
      <c r="P131" s="6">
        <v>1</v>
      </c>
      <c r="Q131" s="6">
        <v>0</v>
      </c>
      <c r="R131" s="6">
        <v>209</v>
      </c>
      <c r="S131" s="6">
        <v>333</v>
      </c>
      <c r="T131" s="7">
        <f>(S131-R131)/R131</f>
        <v>0.593301435406699</v>
      </c>
      <c r="U131" s="6">
        <v>372</v>
      </c>
      <c r="V131" s="7">
        <f>(U131-R131)/R131</f>
        <v>0.779904306220096</v>
      </c>
      <c r="W131" s="6">
        <v>0.4</v>
      </c>
      <c r="X131" s="6">
        <v>0</v>
      </c>
      <c r="Y131" s="6">
        <v>3.6</v>
      </c>
      <c r="Z131" s="6">
        <v>2.6</v>
      </c>
      <c r="AA131" s="6">
        <v>4.46</v>
      </c>
      <c r="AB131" s="6">
        <v>7.2</v>
      </c>
      <c r="AC131" s="6">
        <v>69.6</v>
      </c>
      <c r="AD131" s="24">
        <v>9.687</v>
      </c>
      <c r="AE131" s="6">
        <v>14.4471</v>
      </c>
      <c r="AF131" s="6">
        <v>0</v>
      </c>
      <c r="AG131" s="6">
        <v>0</v>
      </c>
      <c r="AH131" s="6"/>
      <c r="AI131" s="6"/>
      <c r="AJ131" s="6">
        <v>0</v>
      </c>
    </row>
    <row r="132" s="31" customFormat="1" ht="47.25" spans="1:36">
      <c r="A132" s="6" t="s">
        <v>462</v>
      </c>
      <c r="B132" s="6">
        <v>78</v>
      </c>
      <c r="C132" s="6">
        <v>618695</v>
      </c>
      <c r="D132" s="6" t="s">
        <v>463</v>
      </c>
      <c r="E132" s="6">
        <v>1</v>
      </c>
      <c r="F132" s="6">
        <v>1</v>
      </c>
      <c r="G132" s="6" t="s">
        <v>464</v>
      </c>
      <c r="H132" s="22" t="s">
        <v>38</v>
      </c>
      <c r="I132" s="6" t="s">
        <v>39</v>
      </c>
      <c r="J132" s="6">
        <v>4.7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155</v>
      </c>
      <c r="S132" s="6">
        <v>288</v>
      </c>
      <c r="T132" s="7">
        <f>(S132-R132)/R132</f>
        <v>0.858064516129032</v>
      </c>
      <c r="U132" s="6">
        <v>317</v>
      </c>
      <c r="V132" s="7">
        <f>(U132-R132)/R132</f>
        <v>1.04516129032258</v>
      </c>
      <c r="W132" s="6">
        <v>0.4</v>
      </c>
      <c r="X132" s="6">
        <v>0</v>
      </c>
      <c r="Y132" s="6">
        <v>2.2</v>
      </c>
      <c r="Z132" s="13">
        <v>3.2</v>
      </c>
      <c r="AA132" s="6">
        <v>2.59</v>
      </c>
      <c r="AB132" s="6">
        <v>21.7</v>
      </c>
      <c r="AC132" s="6">
        <v>60.8</v>
      </c>
      <c r="AD132" s="6">
        <v>17.2857</v>
      </c>
      <c r="AE132" s="6">
        <v>11.5956</v>
      </c>
      <c r="AF132" s="6">
        <v>0</v>
      </c>
      <c r="AG132" s="6">
        <v>0</v>
      </c>
      <c r="AH132" s="6"/>
      <c r="AI132" s="6"/>
      <c r="AJ132" s="6">
        <v>0</v>
      </c>
    </row>
    <row r="133" s="31" customFormat="1" ht="63" spans="1:36">
      <c r="A133" s="6" t="s">
        <v>465</v>
      </c>
      <c r="B133" s="6">
        <v>18</v>
      </c>
      <c r="C133" s="6">
        <v>601972</v>
      </c>
      <c r="D133" s="6" t="s">
        <v>466</v>
      </c>
      <c r="E133" s="6">
        <v>90</v>
      </c>
      <c r="F133" s="6">
        <v>0</v>
      </c>
      <c r="G133" s="6" t="s">
        <v>467</v>
      </c>
      <c r="H133" s="22" t="s">
        <v>48</v>
      </c>
      <c r="I133" s="6" t="s">
        <v>39</v>
      </c>
      <c r="J133" s="6">
        <v>6.9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99</v>
      </c>
      <c r="S133" s="6">
        <v>206</v>
      </c>
      <c r="T133" s="7">
        <f>(S133-R133)/R133</f>
        <v>1.08080808080808</v>
      </c>
      <c r="U133" s="6">
        <v>144</v>
      </c>
      <c r="V133" s="7">
        <f>(U133-R133)/R133</f>
        <v>0.454545454545455</v>
      </c>
      <c r="W133" s="6">
        <v>0.6</v>
      </c>
      <c r="X133" s="6">
        <v>0</v>
      </c>
      <c r="Y133" s="6">
        <v>23.4</v>
      </c>
      <c r="Z133" s="6">
        <v>1.5</v>
      </c>
      <c r="AA133" s="6">
        <v>3.7</v>
      </c>
      <c r="AB133" s="6">
        <v>21.9</v>
      </c>
      <c r="AC133" s="6">
        <v>27.7</v>
      </c>
      <c r="AD133" s="6">
        <v>4.8127</v>
      </c>
      <c r="AE133" s="6">
        <v>1.7516</v>
      </c>
      <c r="AF133" s="6">
        <v>0</v>
      </c>
      <c r="AG133" s="6">
        <v>0</v>
      </c>
      <c r="AH133" s="6"/>
      <c r="AI133" s="6"/>
      <c r="AJ133" s="6">
        <v>0</v>
      </c>
    </row>
    <row r="134" s="31" customFormat="1" ht="47.25" spans="1:36">
      <c r="A134" s="6" t="s">
        <v>468</v>
      </c>
      <c r="B134" s="6">
        <v>68</v>
      </c>
      <c r="C134" s="6">
        <v>616182</v>
      </c>
      <c r="D134" s="6" t="s">
        <v>469</v>
      </c>
      <c r="E134" s="6">
        <v>1</v>
      </c>
      <c r="F134" s="6">
        <v>1</v>
      </c>
      <c r="G134" s="6" t="s">
        <v>470</v>
      </c>
      <c r="H134" s="22" t="s">
        <v>70</v>
      </c>
      <c r="I134" s="6" t="s">
        <v>39</v>
      </c>
      <c r="J134" s="6">
        <v>12.3</v>
      </c>
      <c r="K134" s="6">
        <v>0</v>
      </c>
      <c r="L134" s="6">
        <v>0</v>
      </c>
      <c r="M134" s="6">
        <v>1</v>
      </c>
      <c r="N134" s="6">
        <v>2.2</v>
      </c>
      <c r="O134" s="6">
        <v>0</v>
      </c>
      <c r="P134" s="6">
        <v>1</v>
      </c>
      <c r="Q134" s="6">
        <v>0</v>
      </c>
      <c r="R134" s="6">
        <v>116</v>
      </c>
      <c r="S134" s="6">
        <v>140</v>
      </c>
      <c r="T134" s="7">
        <f>(S134-R134)/R134</f>
        <v>0.206896551724138</v>
      </c>
      <c r="U134" s="6">
        <v>166</v>
      </c>
      <c r="V134" s="7">
        <f>(U134-R134)/R134</f>
        <v>0.431034482758621</v>
      </c>
      <c r="W134" s="6">
        <v>0.5</v>
      </c>
      <c r="X134" s="6">
        <v>1</v>
      </c>
      <c r="Y134" s="6">
        <v>5.4</v>
      </c>
      <c r="Z134" s="6">
        <v>1.6</v>
      </c>
      <c r="AA134" s="6">
        <v>3.79</v>
      </c>
      <c r="AB134" s="6">
        <v>7.4</v>
      </c>
      <c r="AC134" s="6">
        <v>48.9</v>
      </c>
      <c r="AD134" s="6">
        <v>7.0466</v>
      </c>
      <c r="AE134" s="6">
        <v>6.805</v>
      </c>
      <c r="AF134" s="6">
        <v>0</v>
      </c>
      <c r="AG134" s="6">
        <v>0</v>
      </c>
      <c r="AH134" s="6"/>
      <c r="AI134" s="6"/>
      <c r="AJ134" s="6">
        <v>1.03</v>
      </c>
    </row>
    <row r="135" s="19" customFormat="1" ht="47.25" spans="1:36">
      <c r="A135" s="19" t="s">
        <v>153</v>
      </c>
      <c r="B135" s="19">
        <v>46</v>
      </c>
      <c r="C135" s="19">
        <v>511008</v>
      </c>
      <c r="D135" s="19" t="s">
        <v>154</v>
      </c>
      <c r="E135" s="19" t="s">
        <v>471</v>
      </c>
      <c r="F135" s="19">
        <v>0</v>
      </c>
      <c r="G135" s="19" t="s">
        <v>155</v>
      </c>
      <c r="H135" s="26" t="s">
        <v>48</v>
      </c>
      <c r="I135" s="19" t="s">
        <v>39</v>
      </c>
      <c r="J135" s="19">
        <v>10.3</v>
      </c>
      <c r="K135" s="6">
        <v>0</v>
      </c>
      <c r="L135" s="6">
        <v>0</v>
      </c>
      <c r="M135" s="6">
        <v>1</v>
      </c>
      <c r="N135" s="6">
        <v>0</v>
      </c>
      <c r="O135" s="19">
        <v>0</v>
      </c>
      <c r="P135" s="6">
        <v>1</v>
      </c>
      <c r="Q135" s="6">
        <v>0</v>
      </c>
      <c r="R135" s="19">
        <v>17</v>
      </c>
      <c r="S135" s="19">
        <v>18.8</v>
      </c>
      <c r="T135" s="28">
        <f>(S135-R135)/R135</f>
        <v>0.105882352941177</v>
      </c>
      <c r="U135" s="19">
        <v>20</v>
      </c>
      <c r="V135" s="28">
        <f>(U135-R135)/R135</f>
        <v>0.176470588235294</v>
      </c>
      <c r="W135" s="6">
        <v>0.4</v>
      </c>
      <c r="X135" s="6">
        <v>0</v>
      </c>
      <c r="Y135" s="19">
        <v>3.3</v>
      </c>
      <c r="Z135" s="19">
        <v>1.3</v>
      </c>
      <c r="AA135" s="19">
        <v>9.09</v>
      </c>
      <c r="AB135" s="6">
        <v>8.1</v>
      </c>
      <c r="AC135" s="6">
        <v>25.1</v>
      </c>
      <c r="AD135" s="19">
        <v>3.8904</v>
      </c>
      <c r="AE135" s="19">
        <v>1.4794</v>
      </c>
      <c r="AF135" s="19">
        <v>0</v>
      </c>
      <c r="AG135" s="19">
        <v>0</v>
      </c>
      <c r="AH135" s="19">
        <v>0.7</v>
      </c>
    </row>
    <row r="136" s="19" customFormat="1" ht="110.25" spans="1:36">
      <c r="A136" s="19" t="s">
        <v>472</v>
      </c>
      <c r="B136" s="19">
        <v>28</v>
      </c>
      <c r="C136" s="19">
        <v>621285</v>
      </c>
      <c r="D136" s="19" t="s">
        <v>473</v>
      </c>
      <c r="E136" s="19" t="s">
        <v>474</v>
      </c>
      <c r="F136" s="19">
        <v>0</v>
      </c>
      <c r="G136" s="19" t="s">
        <v>475</v>
      </c>
      <c r="H136" s="19" t="s">
        <v>476</v>
      </c>
      <c r="I136" s="19" t="s">
        <v>44</v>
      </c>
      <c r="J136" s="19">
        <v>3.1</v>
      </c>
      <c r="K136" s="6">
        <v>0</v>
      </c>
      <c r="L136" s="6">
        <v>1</v>
      </c>
      <c r="M136" s="6">
        <v>1</v>
      </c>
      <c r="N136" s="6">
        <v>0</v>
      </c>
      <c r="O136" s="19">
        <v>1</v>
      </c>
      <c r="P136" s="6">
        <v>1</v>
      </c>
      <c r="Q136" s="6">
        <v>1</v>
      </c>
      <c r="R136" s="19">
        <v>5</v>
      </c>
      <c r="S136" s="19">
        <v>9.3</v>
      </c>
      <c r="T136" s="28">
        <f>(S136-R136)/R136</f>
        <v>0.86</v>
      </c>
      <c r="U136" s="19">
        <v>10.5</v>
      </c>
      <c r="V136" s="28">
        <f>(U136-R136)/R136</f>
        <v>1.1</v>
      </c>
      <c r="W136" s="6">
        <v>0.3</v>
      </c>
      <c r="X136" s="6">
        <v>0</v>
      </c>
      <c r="Y136" s="19">
        <v>22.1</v>
      </c>
      <c r="Z136" s="19">
        <v>1.4</v>
      </c>
      <c r="AA136" s="19">
        <v>2.93</v>
      </c>
      <c r="AB136" s="6">
        <v>15.9</v>
      </c>
      <c r="AC136" s="6">
        <v>36.1</v>
      </c>
      <c r="AD136" s="19">
        <v>8.8241</v>
      </c>
      <c r="AE136" s="19">
        <v>3.5866</v>
      </c>
      <c r="AG136" s="19">
        <v>0</v>
      </c>
    </row>
    <row r="137" s="19" customFormat="1" ht="78.75" spans="1:36">
      <c r="A137" s="19" t="s">
        <v>477</v>
      </c>
      <c r="B137" s="19">
        <v>33</v>
      </c>
      <c r="C137" s="19">
        <v>504966</v>
      </c>
      <c r="D137" s="19" t="s">
        <v>478</v>
      </c>
      <c r="E137" s="19" t="s">
        <v>479</v>
      </c>
      <c r="F137" s="19">
        <v>0</v>
      </c>
      <c r="G137" s="19" t="s">
        <v>480</v>
      </c>
      <c r="H137" s="19" t="s">
        <v>481</v>
      </c>
      <c r="I137" s="19" t="s">
        <v>39</v>
      </c>
      <c r="J137" s="19">
        <v>5.3</v>
      </c>
      <c r="K137" s="6">
        <v>0</v>
      </c>
      <c r="L137" s="6">
        <v>0</v>
      </c>
      <c r="M137" s="6">
        <v>0</v>
      </c>
      <c r="N137" s="6">
        <v>0</v>
      </c>
      <c r="O137" s="19">
        <v>1</v>
      </c>
      <c r="P137" s="6">
        <v>0</v>
      </c>
      <c r="Q137" s="6">
        <v>0</v>
      </c>
      <c r="R137" s="19">
        <v>1</v>
      </c>
      <c r="S137" s="19">
        <v>12.5</v>
      </c>
      <c r="T137" s="28">
        <f>(S137-R137)/R137</f>
        <v>11.5</v>
      </c>
      <c r="U137" s="19">
        <v>7.7</v>
      </c>
      <c r="V137" s="28">
        <f>(U137-R137)/R137</f>
        <v>6.7</v>
      </c>
      <c r="W137" s="6">
        <v>0.2</v>
      </c>
      <c r="X137" s="6">
        <v>1</v>
      </c>
      <c r="Y137" s="19">
        <v>6.8</v>
      </c>
      <c r="Z137" s="19">
        <v>1.2</v>
      </c>
      <c r="AA137" s="19">
        <v>3.3</v>
      </c>
      <c r="AB137" s="6">
        <v>38</v>
      </c>
      <c r="AC137" s="6">
        <v>39.4</v>
      </c>
      <c r="AD137" s="6">
        <v>11.1049</v>
      </c>
      <c r="AE137" s="6">
        <v>4.4395</v>
      </c>
      <c r="AF137" s="6">
        <v>0.5</v>
      </c>
      <c r="AG137" s="6">
        <v>0</v>
      </c>
    </row>
    <row r="138" s="19" customFormat="1" ht="47.25" spans="1:36">
      <c r="A138" s="19" t="s">
        <v>482</v>
      </c>
      <c r="B138" s="19">
        <v>78</v>
      </c>
      <c r="C138" s="19">
        <v>622057</v>
      </c>
      <c r="D138" s="19" t="s">
        <v>483</v>
      </c>
      <c r="E138" s="19" t="s">
        <v>484</v>
      </c>
      <c r="F138" s="19">
        <v>1</v>
      </c>
      <c r="G138" s="19" t="s">
        <v>485</v>
      </c>
      <c r="H138" s="19" t="s">
        <v>486</v>
      </c>
      <c r="I138" s="19" t="s">
        <v>39</v>
      </c>
      <c r="J138" s="19">
        <v>5.2</v>
      </c>
      <c r="K138" s="6">
        <v>0</v>
      </c>
      <c r="L138" s="6">
        <v>0</v>
      </c>
      <c r="M138" s="6">
        <v>0</v>
      </c>
      <c r="N138" s="6">
        <v>0</v>
      </c>
      <c r="O138" s="19">
        <v>1</v>
      </c>
      <c r="P138" s="6">
        <v>0</v>
      </c>
      <c r="Q138" s="6">
        <v>0</v>
      </c>
      <c r="R138" s="19">
        <v>14</v>
      </c>
      <c r="S138" s="19">
        <v>27</v>
      </c>
      <c r="T138" s="28">
        <f>(S138-R138)/R138</f>
        <v>0.928571428571429</v>
      </c>
      <c r="U138" s="19">
        <v>37</v>
      </c>
      <c r="V138" s="28">
        <f>(U138-R138)/R138</f>
        <v>1.64285714285714</v>
      </c>
      <c r="W138" s="6">
        <v>0.3</v>
      </c>
      <c r="X138" s="6">
        <v>0</v>
      </c>
      <c r="Y138" s="19">
        <v>7.3</v>
      </c>
      <c r="Z138" s="19">
        <v>1.3</v>
      </c>
      <c r="AA138" s="19">
        <v>2.46</v>
      </c>
      <c r="AB138" s="6">
        <v>5.2</v>
      </c>
      <c r="AC138" s="6">
        <v>66.4</v>
      </c>
      <c r="AD138" s="19">
        <v>7.4492</v>
      </c>
      <c r="AE138" s="19">
        <v>12.8865</v>
      </c>
      <c r="AG138" s="19">
        <v>0</v>
      </c>
    </row>
    <row r="139" s="19" customFormat="1" ht="78.75" spans="1:36">
      <c r="A139" s="19" t="s">
        <v>487</v>
      </c>
      <c r="B139" s="19">
        <v>59</v>
      </c>
      <c r="C139" s="19">
        <v>622055</v>
      </c>
      <c r="D139" s="19" t="s">
        <v>488</v>
      </c>
      <c r="E139" s="19" t="s">
        <v>489</v>
      </c>
      <c r="F139" s="19">
        <v>1</v>
      </c>
      <c r="G139" s="19" t="s">
        <v>490</v>
      </c>
      <c r="H139" s="19" t="s">
        <v>491</v>
      </c>
      <c r="I139" s="19" t="s">
        <v>44</v>
      </c>
      <c r="J139" s="19">
        <v>3.5</v>
      </c>
      <c r="K139" s="6">
        <v>0</v>
      </c>
      <c r="L139" s="6">
        <v>0</v>
      </c>
      <c r="M139" s="6">
        <v>0</v>
      </c>
      <c r="N139" s="6">
        <v>0</v>
      </c>
      <c r="O139" s="19">
        <v>1</v>
      </c>
      <c r="P139" s="6">
        <v>0</v>
      </c>
      <c r="Q139" s="6">
        <v>0</v>
      </c>
      <c r="R139" s="19">
        <v>30.5</v>
      </c>
      <c r="S139" s="19">
        <v>33</v>
      </c>
      <c r="T139" s="28">
        <f>(S139-R139)/R139</f>
        <v>0.0819672131147541</v>
      </c>
      <c r="U139" s="19">
        <v>39</v>
      </c>
      <c r="V139" s="28">
        <f>(U139-R139)/R139</f>
        <v>0.278688524590164</v>
      </c>
      <c r="W139" s="6">
        <v>0.3</v>
      </c>
      <c r="X139" s="6">
        <v>0</v>
      </c>
      <c r="Y139" s="19">
        <v>3.5</v>
      </c>
      <c r="Z139" s="19">
        <v>0.7</v>
      </c>
      <c r="AA139" s="19">
        <v>5.29</v>
      </c>
      <c r="AB139" s="6">
        <v>14</v>
      </c>
      <c r="AC139" s="6">
        <v>44.8</v>
      </c>
      <c r="AD139" s="19">
        <v>9.94</v>
      </c>
      <c r="AE139" s="19">
        <v>5.8111</v>
      </c>
      <c r="AG139" s="19">
        <v>0</v>
      </c>
    </row>
    <row r="140" s="19" customFormat="1" ht="63" spans="1:36">
      <c r="A140" s="19" t="s">
        <v>492</v>
      </c>
      <c r="B140" s="19">
        <v>47</v>
      </c>
      <c r="C140" s="19">
        <v>622615</v>
      </c>
      <c r="D140" s="19" t="s">
        <v>493</v>
      </c>
      <c r="E140" s="19" t="s">
        <v>484</v>
      </c>
      <c r="F140" s="19">
        <v>0</v>
      </c>
      <c r="G140" s="19" t="s">
        <v>494</v>
      </c>
      <c r="H140" s="19" t="s">
        <v>495</v>
      </c>
      <c r="I140" s="19" t="s">
        <v>44</v>
      </c>
      <c r="J140" s="19">
        <v>10.9</v>
      </c>
      <c r="K140" s="6">
        <v>0</v>
      </c>
      <c r="L140" s="6">
        <v>0</v>
      </c>
      <c r="M140" s="6">
        <v>0</v>
      </c>
      <c r="N140" s="6">
        <v>1</v>
      </c>
      <c r="O140" s="19">
        <v>1</v>
      </c>
      <c r="P140" s="6">
        <v>1</v>
      </c>
      <c r="Q140" s="6">
        <v>0</v>
      </c>
      <c r="R140" s="19">
        <v>9</v>
      </c>
      <c r="S140" s="19">
        <v>13</v>
      </c>
      <c r="T140" s="28">
        <f>(S140-R140)/R140</f>
        <v>0.444444444444444</v>
      </c>
      <c r="U140" s="19">
        <v>15.4</v>
      </c>
      <c r="V140" s="28">
        <f>(U140-R140)/R140</f>
        <v>0.711111111111111</v>
      </c>
      <c r="W140" s="6">
        <v>0.3</v>
      </c>
      <c r="X140" s="6">
        <v>0</v>
      </c>
      <c r="Y140" s="19">
        <v>11.7</v>
      </c>
      <c r="Z140" s="19">
        <v>1.3</v>
      </c>
      <c r="AA140" s="19">
        <v>2.45</v>
      </c>
      <c r="AB140" s="6">
        <v>10</v>
      </c>
      <c r="AC140" s="6">
        <v>43.1</v>
      </c>
      <c r="AD140" s="19">
        <v>7.6531</v>
      </c>
      <c r="AE140" s="19">
        <v>5.2219</v>
      </c>
      <c r="AG140" s="19">
        <v>0</v>
      </c>
    </row>
    <row r="141" s="19" customFormat="1" ht="31.5" spans="1:36">
      <c r="A141" s="19" t="s">
        <v>496</v>
      </c>
      <c r="B141" s="19">
        <v>62</v>
      </c>
      <c r="C141" s="19">
        <v>622772</v>
      </c>
      <c r="D141" s="19" t="s">
        <v>497</v>
      </c>
      <c r="E141" s="19" t="s">
        <v>471</v>
      </c>
      <c r="F141" s="19">
        <v>1</v>
      </c>
      <c r="G141" s="19" t="s">
        <v>498</v>
      </c>
      <c r="H141" s="19" t="s">
        <v>134</v>
      </c>
      <c r="I141" s="19" t="s">
        <v>44</v>
      </c>
      <c r="J141" s="19">
        <v>9.5</v>
      </c>
      <c r="K141" s="6">
        <v>0</v>
      </c>
      <c r="L141" s="6">
        <v>0</v>
      </c>
      <c r="M141" s="6">
        <v>1</v>
      </c>
      <c r="N141" s="6">
        <v>0</v>
      </c>
      <c r="O141" s="19">
        <v>1</v>
      </c>
      <c r="P141" s="6">
        <v>1</v>
      </c>
      <c r="Q141" s="6">
        <v>0</v>
      </c>
      <c r="R141" s="19">
        <v>9.5</v>
      </c>
      <c r="S141" s="19">
        <v>12</v>
      </c>
      <c r="T141" s="28">
        <f>(S141-R141)/R141</f>
        <v>0.263157894736842</v>
      </c>
      <c r="U141" s="19">
        <v>13.1</v>
      </c>
      <c r="V141" s="28">
        <f>(U141-R141)/R141</f>
        <v>0.378947368421053</v>
      </c>
      <c r="W141" s="6">
        <v>0.4</v>
      </c>
      <c r="X141" s="6">
        <v>0</v>
      </c>
      <c r="Y141" s="19">
        <v>15.1</v>
      </c>
      <c r="Z141" s="19">
        <v>3.3</v>
      </c>
      <c r="AA141" s="19">
        <v>1.28</v>
      </c>
      <c r="AB141" s="6">
        <v>17.1</v>
      </c>
      <c r="AC141" s="6">
        <v>36.9</v>
      </c>
      <c r="AD141" s="19">
        <v>9.4554</v>
      </c>
      <c r="AE141" s="19">
        <v>3.788</v>
      </c>
      <c r="AG141" s="19">
        <v>0</v>
      </c>
    </row>
    <row r="142" s="19" customFormat="1" ht="47.25" spans="1:36">
      <c r="A142" s="19" t="s">
        <v>499</v>
      </c>
      <c r="B142" s="19">
        <v>29</v>
      </c>
      <c r="C142" s="19">
        <v>623431</v>
      </c>
      <c r="D142" s="19" t="s">
        <v>500</v>
      </c>
      <c r="E142" s="19" t="s">
        <v>501</v>
      </c>
      <c r="F142" s="19">
        <v>0</v>
      </c>
      <c r="G142" s="19" t="s">
        <v>502</v>
      </c>
      <c r="H142" s="19" t="s">
        <v>503</v>
      </c>
      <c r="I142" s="19" t="s">
        <v>44</v>
      </c>
      <c r="J142" s="19">
        <v>2.7</v>
      </c>
      <c r="K142" s="6">
        <v>0</v>
      </c>
      <c r="L142" s="6">
        <v>0</v>
      </c>
      <c r="M142" s="6">
        <v>0</v>
      </c>
      <c r="N142" s="6">
        <v>1</v>
      </c>
      <c r="O142" s="19">
        <v>1</v>
      </c>
      <c r="P142" s="6">
        <v>1</v>
      </c>
      <c r="Q142" s="6">
        <v>1</v>
      </c>
      <c r="R142" s="19">
        <v>3.5</v>
      </c>
      <c r="S142" s="19">
        <v>9.5</v>
      </c>
      <c r="T142" s="28">
        <f>(S142-R142)/R142</f>
        <v>1.71428571428571</v>
      </c>
      <c r="U142" s="19">
        <v>3.5</v>
      </c>
      <c r="V142" s="28">
        <f>(U142-R142)/R142</f>
        <v>0</v>
      </c>
      <c r="W142" s="6">
        <v>0.4</v>
      </c>
      <c r="X142" s="6">
        <v>0</v>
      </c>
      <c r="Y142" s="19">
        <v>2.8</v>
      </c>
      <c r="Z142" s="19">
        <v>1.2</v>
      </c>
      <c r="AA142" s="19">
        <v>2.67</v>
      </c>
      <c r="AB142" s="6">
        <v>19.9</v>
      </c>
      <c r="AC142" s="6">
        <v>33.7</v>
      </c>
      <c r="AD142" s="19">
        <v>9.599</v>
      </c>
      <c r="AE142" s="19">
        <v>3.1034</v>
      </c>
      <c r="AG142" s="19">
        <v>0</v>
      </c>
    </row>
    <row r="143" s="19" customFormat="1" ht="63" spans="1:36">
      <c r="A143" s="19" t="s">
        <v>199</v>
      </c>
      <c r="B143" s="19">
        <v>44</v>
      </c>
      <c r="C143" s="19">
        <v>559309</v>
      </c>
      <c r="D143" s="19" t="s">
        <v>504</v>
      </c>
      <c r="E143" s="19" t="s">
        <v>505</v>
      </c>
      <c r="F143" s="19">
        <v>0</v>
      </c>
      <c r="G143" s="19" t="s">
        <v>506</v>
      </c>
      <c r="H143" s="19" t="s">
        <v>43</v>
      </c>
      <c r="I143" s="19" t="s">
        <v>44</v>
      </c>
      <c r="J143" s="19">
        <v>5.8</v>
      </c>
      <c r="K143" s="6">
        <v>0</v>
      </c>
      <c r="L143" s="6">
        <v>0</v>
      </c>
      <c r="M143" s="6">
        <v>0</v>
      </c>
      <c r="N143" s="6">
        <v>2</v>
      </c>
      <c r="O143" s="19">
        <v>1</v>
      </c>
      <c r="P143" s="6">
        <v>1</v>
      </c>
      <c r="Q143" s="6">
        <v>0</v>
      </c>
      <c r="R143" s="19">
        <v>8.65</v>
      </c>
      <c r="S143" s="19">
        <v>4.5</v>
      </c>
      <c r="T143" s="28">
        <f>(S143-R143)/R143</f>
        <v>-0.479768786127168</v>
      </c>
      <c r="U143" s="19">
        <v>13.5</v>
      </c>
      <c r="V143" s="28">
        <f>(U143-R143)/R143</f>
        <v>0.560693641618497</v>
      </c>
      <c r="W143" s="6">
        <v>0.8</v>
      </c>
      <c r="X143" s="6">
        <v>0</v>
      </c>
      <c r="Y143" s="19">
        <v>8.9</v>
      </c>
      <c r="Z143" s="19">
        <v>1.2</v>
      </c>
      <c r="AA143" s="19">
        <v>2.67</v>
      </c>
      <c r="AB143" s="6">
        <v>12.4</v>
      </c>
      <c r="AC143" s="6">
        <v>40.6</v>
      </c>
      <c r="AD143" s="19">
        <v>8.3545</v>
      </c>
      <c r="AE143" s="19">
        <v>4.6202</v>
      </c>
      <c r="AG143" s="19">
        <v>0</v>
      </c>
    </row>
    <row r="144" s="19" customFormat="1" ht="47.25" spans="1:36">
      <c r="A144" s="19" t="s">
        <v>507</v>
      </c>
      <c r="B144" s="19">
        <v>30</v>
      </c>
      <c r="C144" s="19">
        <v>623782</v>
      </c>
      <c r="D144" s="19" t="s">
        <v>508</v>
      </c>
      <c r="E144" s="19" t="s">
        <v>489</v>
      </c>
      <c r="F144" s="19">
        <v>0</v>
      </c>
      <c r="G144" s="19" t="s">
        <v>509</v>
      </c>
      <c r="H144" s="19" t="s">
        <v>428</v>
      </c>
      <c r="I144" s="19" t="s">
        <v>44</v>
      </c>
      <c r="J144" s="19">
        <v>6.8</v>
      </c>
      <c r="K144" s="6">
        <v>0</v>
      </c>
      <c r="L144" s="6">
        <v>0</v>
      </c>
      <c r="M144" s="6">
        <v>0</v>
      </c>
      <c r="N144" s="6">
        <v>0</v>
      </c>
      <c r="O144" s="19">
        <v>1</v>
      </c>
      <c r="P144" s="6">
        <v>0</v>
      </c>
      <c r="Q144" s="6">
        <v>0</v>
      </c>
      <c r="R144" s="19">
        <v>2</v>
      </c>
      <c r="S144" s="19">
        <v>16.5</v>
      </c>
      <c r="T144" s="28">
        <f>(S144-R144)/R144</f>
        <v>7.25</v>
      </c>
      <c r="U144" s="19">
        <v>26</v>
      </c>
      <c r="V144" s="28">
        <f>(U144-R144)/R144</f>
        <v>12</v>
      </c>
      <c r="W144" s="6">
        <v>0.5</v>
      </c>
      <c r="X144" s="6">
        <v>0</v>
      </c>
      <c r="Y144" s="19">
        <v>3.9</v>
      </c>
      <c r="Z144" s="19">
        <v>0.8</v>
      </c>
      <c r="AA144" s="19">
        <v>1.06</v>
      </c>
      <c r="AB144" s="6">
        <v>7.8</v>
      </c>
      <c r="AC144" s="6">
        <v>45</v>
      </c>
      <c r="AD144" s="19">
        <v>6.7393</v>
      </c>
      <c r="AE144" s="19">
        <v>5.6703</v>
      </c>
      <c r="AG144" s="6">
        <v>0</v>
      </c>
    </row>
    <row r="145" s="19" customFormat="1" ht="47.25" spans="1:33">
      <c r="A145" s="19" t="s">
        <v>510</v>
      </c>
      <c r="B145" s="19">
        <v>16</v>
      </c>
      <c r="C145" s="19">
        <v>623801</v>
      </c>
      <c r="D145" s="19" t="s">
        <v>511</v>
      </c>
      <c r="E145" s="19" t="s">
        <v>471</v>
      </c>
      <c r="F145" s="19">
        <v>0</v>
      </c>
      <c r="G145" s="19" t="s">
        <v>512</v>
      </c>
      <c r="H145" s="19" t="s">
        <v>513</v>
      </c>
      <c r="I145" s="19" t="s">
        <v>39</v>
      </c>
      <c r="J145" s="19">
        <v>9.5</v>
      </c>
      <c r="K145" s="6">
        <v>1</v>
      </c>
      <c r="L145" s="6">
        <v>0</v>
      </c>
      <c r="M145" s="6">
        <v>0</v>
      </c>
      <c r="N145" s="6">
        <v>0</v>
      </c>
      <c r="O145" s="19">
        <v>1</v>
      </c>
      <c r="P145" s="6">
        <v>0</v>
      </c>
      <c r="Q145" s="6">
        <v>0</v>
      </c>
      <c r="R145" s="19">
        <v>8.5</v>
      </c>
      <c r="S145" s="19">
        <v>33</v>
      </c>
      <c r="T145" s="28">
        <f>(S145-R145)/R145</f>
        <v>2.88235294117647</v>
      </c>
      <c r="U145" s="19">
        <v>29</v>
      </c>
      <c r="V145" s="28">
        <f>(U145-R145)/R145</f>
        <v>2.41176470588235</v>
      </c>
      <c r="W145" s="6">
        <v>0.5</v>
      </c>
      <c r="X145" s="6">
        <v>0</v>
      </c>
      <c r="Y145" s="19">
        <v>10.8</v>
      </c>
      <c r="Z145" s="19">
        <v>2</v>
      </c>
      <c r="AA145" s="19">
        <v>1.13</v>
      </c>
      <c r="AB145" s="6">
        <v>17</v>
      </c>
      <c r="AC145" s="6">
        <v>30.6</v>
      </c>
      <c r="AD145" s="19">
        <v>7.8838</v>
      </c>
      <c r="AE145" s="19">
        <v>2.4587</v>
      </c>
      <c r="AG145" s="6">
        <v>0</v>
      </c>
    </row>
    <row r="146" s="19" customFormat="1" ht="63" spans="1:33">
      <c r="A146" s="19" t="s">
        <v>514</v>
      </c>
      <c r="B146" s="19">
        <v>39</v>
      </c>
      <c r="C146" s="19">
        <v>624248</v>
      </c>
      <c r="D146" s="19" t="s">
        <v>515</v>
      </c>
      <c r="E146" s="19" t="s">
        <v>516</v>
      </c>
      <c r="F146" s="19">
        <v>0</v>
      </c>
      <c r="G146" s="19" t="s">
        <v>517</v>
      </c>
      <c r="H146" s="19" t="s">
        <v>518</v>
      </c>
      <c r="I146" s="19" t="s">
        <v>39</v>
      </c>
      <c r="J146" s="19">
        <v>2.9</v>
      </c>
      <c r="K146" s="6">
        <v>0</v>
      </c>
      <c r="L146" s="6">
        <v>0</v>
      </c>
      <c r="M146" s="6">
        <v>1</v>
      </c>
      <c r="N146" s="6">
        <v>0</v>
      </c>
      <c r="O146" s="19">
        <v>0</v>
      </c>
      <c r="P146" s="6">
        <v>1</v>
      </c>
      <c r="Q146" s="6">
        <v>0</v>
      </c>
      <c r="R146" s="19">
        <v>10</v>
      </c>
      <c r="S146" s="19">
        <v>10.5</v>
      </c>
      <c r="T146" s="28">
        <f>(S146-R146)/R146</f>
        <v>0.05</v>
      </c>
      <c r="U146" s="19">
        <v>13</v>
      </c>
      <c r="V146" s="28">
        <f>(U146-R146)/R146</f>
        <v>0.3</v>
      </c>
      <c r="W146" s="6">
        <v>0.4</v>
      </c>
      <c r="X146" s="6">
        <v>1</v>
      </c>
      <c r="Y146" s="19">
        <v>11.7</v>
      </c>
      <c r="Z146" s="19">
        <v>1.3</v>
      </c>
      <c r="AA146" s="19">
        <v>1.31</v>
      </c>
      <c r="AB146" s="6">
        <v>15.3</v>
      </c>
      <c r="AC146" s="6">
        <v>20.3</v>
      </c>
      <c r="AD146" s="19">
        <v>4.9165</v>
      </c>
      <c r="AE146" s="19">
        <v>0.9341</v>
      </c>
      <c r="AG146" s="6">
        <v>0</v>
      </c>
    </row>
    <row r="147" s="19" customFormat="1" ht="63" spans="1:33">
      <c r="A147" s="19" t="s">
        <v>519</v>
      </c>
      <c r="B147" s="19">
        <v>62</v>
      </c>
      <c r="C147" s="19">
        <v>625005</v>
      </c>
      <c r="D147" s="19" t="s">
        <v>520</v>
      </c>
      <c r="E147" s="19" t="s">
        <v>521</v>
      </c>
      <c r="F147" s="19">
        <v>1</v>
      </c>
      <c r="G147" s="19" t="s">
        <v>522</v>
      </c>
      <c r="H147" s="19" t="s">
        <v>523</v>
      </c>
      <c r="I147" s="19" t="s">
        <v>39</v>
      </c>
      <c r="J147" s="19">
        <v>7.6</v>
      </c>
      <c r="K147" s="6">
        <v>0</v>
      </c>
      <c r="L147" s="6">
        <v>0</v>
      </c>
      <c r="M147" s="6">
        <v>0</v>
      </c>
      <c r="N147" s="6">
        <v>1</v>
      </c>
      <c r="O147" s="19">
        <v>1</v>
      </c>
      <c r="P147" s="6">
        <v>1</v>
      </c>
      <c r="Q147" s="6">
        <v>0</v>
      </c>
      <c r="R147" s="19">
        <v>7</v>
      </c>
      <c r="S147" s="19">
        <v>8.5</v>
      </c>
      <c r="T147" s="28">
        <f>(S147-R147)/R147</f>
        <v>0.214285714285714</v>
      </c>
      <c r="U147" s="19">
        <v>18.9</v>
      </c>
      <c r="V147" s="28">
        <f>(U147-R147)/R147</f>
        <v>1.7</v>
      </c>
      <c r="W147" s="6">
        <v>0.3</v>
      </c>
      <c r="X147" s="6">
        <v>0</v>
      </c>
      <c r="Y147" s="19">
        <v>7.7</v>
      </c>
      <c r="Z147" s="19">
        <v>1.7</v>
      </c>
      <c r="AA147" s="19">
        <v>2.41</v>
      </c>
      <c r="AB147" s="6">
        <v>8.3</v>
      </c>
      <c r="AC147" s="6">
        <v>44.7</v>
      </c>
      <c r="AD147" s="19">
        <v>6.9854</v>
      </c>
      <c r="AE147" s="19">
        <v>5.6063</v>
      </c>
      <c r="AG147" s="6">
        <v>0</v>
      </c>
    </row>
    <row r="148" s="19" customFormat="1" ht="47.25" spans="1:33">
      <c r="A148" s="19" t="s">
        <v>524</v>
      </c>
      <c r="B148" s="19">
        <v>77</v>
      </c>
      <c r="C148" s="19">
        <v>625767</v>
      </c>
      <c r="D148" s="19" t="s">
        <v>525</v>
      </c>
      <c r="E148" s="19" t="s">
        <v>484</v>
      </c>
      <c r="F148" s="19">
        <v>1</v>
      </c>
      <c r="G148" s="19" t="s">
        <v>526</v>
      </c>
      <c r="H148" s="19" t="s">
        <v>38</v>
      </c>
      <c r="I148" s="19" t="s">
        <v>39</v>
      </c>
      <c r="J148" s="19">
        <v>7.9</v>
      </c>
      <c r="K148" s="6">
        <v>0</v>
      </c>
      <c r="L148" s="6">
        <v>0</v>
      </c>
      <c r="M148" s="6">
        <v>0</v>
      </c>
      <c r="N148" s="6">
        <v>0</v>
      </c>
      <c r="O148" s="19">
        <v>1</v>
      </c>
      <c r="P148" s="6">
        <v>0</v>
      </c>
      <c r="Q148" s="6">
        <v>0</v>
      </c>
      <c r="R148" s="19">
        <v>4.5</v>
      </c>
      <c r="S148" s="19">
        <v>12.8</v>
      </c>
      <c r="T148" s="28">
        <f>(S148-R148)/R148</f>
        <v>1.84444444444444</v>
      </c>
      <c r="U148" s="19">
        <v>5</v>
      </c>
      <c r="V148" s="28">
        <f>(U148-R148)/R148</f>
        <v>0.111111111111111</v>
      </c>
      <c r="W148" s="6">
        <v>0.4</v>
      </c>
      <c r="X148" s="6">
        <v>0</v>
      </c>
      <c r="Y148" s="19">
        <v>2</v>
      </c>
      <c r="Z148" s="19">
        <v>2.8</v>
      </c>
      <c r="AA148" s="19">
        <v>3.74</v>
      </c>
      <c r="AB148" s="6">
        <v>18.7</v>
      </c>
      <c r="AC148" s="6">
        <v>80.8</v>
      </c>
      <c r="AD148" s="19">
        <v>20.1224</v>
      </c>
      <c r="AE148" s="19">
        <v>20.3629</v>
      </c>
      <c r="AG148" s="6">
        <v>0</v>
      </c>
    </row>
    <row r="149" s="19" customFormat="1" ht="78.75" spans="1:33">
      <c r="A149" s="19" t="s">
        <v>527</v>
      </c>
      <c r="B149" s="19">
        <v>55</v>
      </c>
      <c r="C149" s="19">
        <v>626006</v>
      </c>
      <c r="D149" s="19" t="s">
        <v>528</v>
      </c>
      <c r="E149" s="19" t="s">
        <v>529</v>
      </c>
      <c r="F149" s="19">
        <v>1</v>
      </c>
      <c r="G149" s="19" t="s">
        <v>530</v>
      </c>
      <c r="H149" s="19" t="s">
        <v>38</v>
      </c>
      <c r="I149" s="19" t="s">
        <v>44</v>
      </c>
      <c r="J149" s="19">
        <v>3</v>
      </c>
      <c r="K149" s="6">
        <v>0</v>
      </c>
      <c r="L149" s="6">
        <v>0</v>
      </c>
      <c r="M149" s="6">
        <v>0</v>
      </c>
      <c r="N149" s="6">
        <v>0</v>
      </c>
      <c r="O149" s="19">
        <v>1</v>
      </c>
      <c r="P149" s="6">
        <v>0</v>
      </c>
      <c r="Q149" s="6">
        <v>0</v>
      </c>
      <c r="R149" s="19">
        <v>5.2</v>
      </c>
      <c r="S149" s="19">
        <v>5.5</v>
      </c>
      <c r="T149" s="28">
        <f>(S149-R149)/R149</f>
        <v>0.0576923076923077</v>
      </c>
      <c r="U149" s="19">
        <v>6.5</v>
      </c>
      <c r="V149" s="28">
        <f>(U149-R149)/R149</f>
        <v>0.25</v>
      </c>
      <c r="W149" s="6">
        <v>0.3</v>
      </c>
      <c r="X149" s="6">
        <v>0</v>
      </c>
      <c r="Y149" s="19">
        <v>2.1</v>
      </c>
      <c r="Z149" s="19">
        <v>2.4</v>
      </c>
      <c r="AA149" s="19">
        <v>7.56</v>
      </c>
      <c r="AB149" s="6">
        <v>7.1</v>
      </c>
      <c r="AC149" s="6">
        <v>42.5</v>
      </c>
      <c r="AD149" s="19">
        <v>5.9764</v>
      </c>
      <c r="AE149" s="19">
        <v>4.9572</v>
      </c>
      <c r="AG149" s="6">
        <v>0</v>
      </c>
    </row>
    <row r="150" s="19" customFormat="1" ht="110.25" spans="1:33">
      <c r="A150" s="19" t="s">
        <v>531</v>
      </c>
      <c r="B150" s="19">
        <v>44</v>
      </c>
      <c r="C150" s="19">
        <v>626390</v>
      </c>
      <c r="D150" s="19" t="s">
        <v>532</v>
      </c>
      <c r="E150" s="19" t="s">
        <v>533</v>
      </c>
      <c r="F150" s="19">
        <v>0</v>
      </c>
      <c r="G150" s="19" t="s">
        <v>534</v>
      </c>
      <c r="H150" s="19" t="s">
        <v>535</v>
      </c>
      <c r="I150" s="19" t="s">
        <v>44</v>
      </c>
      <c r="J150" s="19">
        <v>1.9</v>
      </c>
      <c r="K150" s="6">
        <v>0</v>
      </c>
      <c r="L150" s="6">
        <v>2</v>
      </c>
      <c r="M150" s="6">
        <v>0</v>
      </c>
      <c r="N150" s="6">
        <v>0</v>
      </c>
      <c r="O150" s="19">
        <v>1</v>
      </c>
      <c r="P150" s="6">
        <v>1</v>
      </c>
      <c r="Q150" s="6">
        <v>1</v>
      </c>
      <c r="R150" s="19">
        <v>14.2</v>
      </c>
      <c r="S150" s="19">
        <v>33</v>
      </c>
      <c r="T150" s="28">
        <f>(S150-R150)/R150</f>
        <v>1.32394366197183</v>
      </c>
      <c r="U150" s="19">
        <v>23</v>
      </c>
      <c r="V150" s="28">
        <f>(U150-R150)/R150</f>
        <v>0.619718309859155</v>
      </c>
      <c r="W150" s="6">
        <v>0.4</v>
      </c>
      <c r="X150" s="6">
        <v>0</v>
      </c>
      <c r="Y150" s="19">
        <v>50.2</v>
      </c>
      <c r="Z150" s="19">
        <v>1.5</v>
      </c>
      <c r="AA150" s="19">
        <v>1.56</v>
      </c>
      <c r="AB150" s="6">
        <v>26.9</v>
      </c>
      <c r="AC150" s="6">
        <v>78</v>
      </c>
      <c r="AD150" s="19">
        <v>22.303</v>
      </c>
      <c r="AE150" s="19">
        <v>19.2569</v>
      </c>
      <c r="AG150" s="6">
        <v>0</v>
      </c>
    </row>
    <row r="151" s="19" customFormat="1" ht="47.25" spans="1:33">
      <c r="A151" s="19" t="s">
        <v>536</v>
      </c>
      <c r="B151" s="19">
        <v>73</v>
      </c>
      <c r="C151" s="19">
        <v>626348</v>
      </c>
      <c r="D151" s="19" t="s">
        <v>537</v>
      </c>
      <c r="E151" s="19" t="s">
        <v>538</v>
      </c>
      <c r="F151" s="19">
        <v>1</v>
      </c>
      <c r="G151" s="19" t="s">
        <v>539</v>
      </c>
      <c r="H151" s="19" t="s">
        <v>38</v>
      </c>
      <c r="I151" s="19" t="s">
        <v>39</v>
      </c>
      <c r="J151" s="19">
        <v>6.2</v>
      </c>
      <c r="K151" s="6">
        <v>0</v>
      </c>
      <c r="L151" s="6">
        <v>0</v>
      </c>
      <c r="M151" s="6">
        <v>0</v>
      </c>
      <c r="N151" s="6">
        <v>0</v>
      </c>
      <c r="O151" s="19">
        <v>1</v>
      </c>
      <c r="P151" s="6">
        <v>0</v>
      </c>
      <c r="Q151" s="6">
        <v>0</v>
      </c>
      <c r="R151" s="19">
        <v>3.2</v>
      </c>
      <c r="S151" s="19">
        <v>14.5</v>
      </c>
      <c r="T151" s="28">
        <f>(S151-R151)/R151</f>
        <v>3.53125</v>
      </c>
      <c r="U151" s="19">
        <v>31</v>
      </c>
      <c r="V151" s="28">
        <f>(U151-R151)/R151</f>
        <v>8.6875</v>
      </c>
      <c r="W151" s="6">
        <v>0.5</v>
      </c>
      <c r="X151" s="6">
        <v>0</v>
      </c>
      <c r="Y151" s="19">
        <v>5.2</v>
      </c>
      <c r="Z151" s="19">
        <v>1.8</v>
      </c>
      <c r="AA151" s="19">
        <v>1.33</v>
      </c>
      <c r="AB151" s="6">
        <v>10.8</v>
      </c>
      <c r="AC151" s="6">
        <v>61.3</v>
      </c>
      <c r="AD151" s="19">
        <v>11.227</v>
      </c>
      <c r="AE151" s="19">
        <v>11.35</v>
      </c>
      <c r="AG151" s="6">
        <v>0</v>
      </c>
    </row>
    <row r="152" s="19" customFormat="1" ht="47.25" spans="1:33">
      <c r="A152" s="19" t="s">
        <v>540</v>
      </c>
      <c r="B152" s="19">
        <v>69</v>
      </c>
      <c r="C152" s="19">
        <v>626534</v>
      </c>
      <c r="D152" s="19" t="s">
        <v>541</v>
      </c>
      <c r="E152" s="19" t="s">
        <v>542</v>
      </c>
      <c r="F152" s="19">
        <v>1</v>
      </c>
      <c r="G152" s="19" t="s">
        <v>543</v>
      </c>
      <c r="H152" s="19" t="s">
        <v>486</v>
      </c>
      <c r="I152" s="19" t="s">
        <v>39</v>
      </c>
      <c r="J152" s="19">
        <v>1.2</v>
      </c>
      <c r="K152" s="6">
        <v>0</v>
      </c>
      <c r="L152" s="6">
        <v>0</v>
      </c>
      <c r="M152" s="6">
        <v>0</v>
      </c>
      <c r="N152" s="6">
        <v>1</v>
      </c>
      <c r="O152" s="19">
        <v>1</v>
      </c>
      <c r="P152" s="6">
        <v>1</v>
      </c>
      <c r="Q152" s="6">
        <v>0</v>
      </c>
      <c r="R152" s="19">
        <v>3</v>
      </c>
      <c r="S152" s="19">
        <v>9</v>
      </c>
      <c r="T152" s="28">
        <f>(S152-R152)/R152</f>
        <v>2</v>
      </c>
      <c r="U152" s="19">
        <v>19</v>
      </c>
      <c r="V152" s="28">
        <f>(U152-R152)/R152</f>
        <v>5.33333333333333</v>
      </c>
      <c r="W152" s="6">
        <v>0.4</v>
      </c>
      <c r="X152" s="6">
        <v>0</v>
      </c>
      <c r="Y152" s="19">
        <v>8.3</v>
      </c>
      <c r="Z152" s="19">
        <v>3.2</v>
      </c>
      <c r="AA152" s="19">
        <v>6.57</v>
      </c>
      <c r="AB152" s="6">
        <v>6.9</v>
      </c>
      <c r="AC152" s="6">
        <v>38.8</v>
      </c>
      <c r="AD152" s="19">
        <v>5.3587</v>
      </c>
      <c r="AE152" s="19">
        <v>4.0231</v>
      </c>
      <c r="AG152" s="6">
        <v>0</v>
      </c>
    </row>
    <row r="153" s="19" customFormat="1" ht="63" spans="1:33">
      <c r="A153" s="19" t="s">
        <v>544</v>
      </c>
      <c r="B153" s="19">
        <v>53</v>
      </c>
      <c r="C153" s="19">
        <v>626923</v>
      </c>
      <c r="D153" s="19" t="s">
        <v>545</v>
      </c>
      <c r="E153" s="19" t="s">
        <v>546</v>
      </c>
      <c r="F153" s="19">
        <v>0</v>
      </c>
      <c r="G153" s="19" t="s">
        <v>547</v>
      </c>
      <c r="H153" s="19" t="s">
        <v>38</v>
      </c>
      <c r="I153" s="19" t="s">
        <v>39</v>
      </c>
      <c r="J153" s="19">
        <v>7.7</v>
      </c>
      <c r="K153" s="6">
        <v>0</v>
      </c>
      <c r="L153" s="6">
        <v>0</v>
      </c>
      <c r="M153" s="6">
        <v>0</v>
      </c>
      <c r="N153" s="6">
        <v>0</v>
      </c>
      <c r="O153" s="19">
        <v>1</v>
      </c>
      <c r="P153" s="6">
        <v>0</v>
      </c>
      <c r="Q153" s="6">
        <v>0</v>
      </c>
      <c r="R153" s="19">
        <v>12.5</v>
      </c>
      <c r="S153" s="19">
        <v>8</v>
      </c>
      <c r="T153" s="28">
        <f>(S153-R153)/R153</f>
        <v>-0.36</v>
      </c>
      <c r="U153" s="19">
        <v>12</v>
      </c>
      <c r="V153" s="28">
        <f>(U153-R153)/R153</f>
        <v>-0.04</v>
      </c>
      <c r="W153" s="6">
        <v>0.5</v>
      </c>
      <c r="X153" s="6">
        <v>0</v>
      </c>
      <c r="Y153" s="19">
        <v>2</v>
      </c>
      <c r="Z153" s="19">
        <v>2.8</v>
      </c>
      <c r="AA153" s="19">
        <v>1.6</v>
      </c>
      <c r="AB153" s="6">
        <v>11.1</v>
      </c>
      <c r="AC153" s="6">
        <v>46.7</v>
      </c>
      <c r="AD153" s="19">
        <v>8.8619</v>
      </c>
      <c r="AE153" s="19">
        <v>6.2902</v>
      </c>
      <c r="AG153" s="6">
        <v>0</v>
      </c>
    </row>
    <row r="154" s="19" customFormat="1" ht="47.25" spans="1:33">
      <c r="A154" s="19" t="s">
        <v>548</v>
      </c>
      <c r="B154" s="19">
        <v>73</v>
      </c>
      <c r="C154" s="19">
        <v>626971</v>
      </c>
      <c r="D154" s="19" t="s">
        <v>549</v>
      </c>
      <c r="E154" s="19" t="s">
        <v>471</v>
      </c>
      <c r="F154" s="19">
        <v>1</v>
      </c>
      <c r="G154" s="19" t="s">
        <v>550</v>
      </c>
      <c r="H154" s="19" t="s">
        <v>81</v>
      </c>
      <c r="I154" s="19" t="s">
        <v>44</v>
      </c>
      <c r="J154" s="19">
        <v>15.2</v>
      </c>
      <c r="K154" s="6">
        <v>0</v>
      </c>
      <c r="L154" s="6">
        <v>0</v>
      </c>
      <c r="M154" s="6">
        <v>0</v>
      </c>
      <c r="N154" s="6">
        <v>2</v>
      </c>
      <c r="O154" s="19">
        <v>1</v>
      </c>
      <c r="P154" s="6">
        <v>1</v>
      </c>
      <c r="Q154" s="6">
        <v>0</v>
      </c>
      <c r="R154" s="19">
        <v>2</v>
      </c>
      <c r="S154" s="19">
        <v>7</v>
      </c>
      <c r="T154" s="28">
        <f>(S154-R154)/R154</f>
        <v>2.5</v>
      </c>
      <c r="U154" s="19">
        <v>23</v>
      </c>
      <c r="V154" s="28">
        <f>(U154-R154)/R154</f>
        <v>10.5</v>
      </c>
      <c r="W154" s="6">
        <v>0.4</v>
      </c>
      <c r="X154" s="6">
        <v>0</v>
      </c>
      <c r="Y154" s="19">
        <v>10.5</v>
      </c>
      <c r="Z154" s="19">
        <v>3.2</v>
      </c>
      <c r="AA154" s="19">
        <v>1.15</v>
      </c>
      <c r="AB154" s="6">
        <v>10.9</v>
      </c>
      <c r="AC154" s="6">
        <v>92.2</v>
      </c>
      <c r="AD154" s="19">
        <v>16.2941</v>
      </c>
      <c r="AE154" s="19">
        <v>25.2856</v>
      </c>
      <c r="AG154" s="6">
        <v>0</v>
      </c>
    </row>
    <row r="155" s="19" customFormat="1" ht="63" spans="1:33">
      <c r="A155" s="19" t="s">
        <v>551</v>
      </c>
      <c r="B155" s="19">
        <v>53</v>
      </c>
      <c r="C155" s="19">
        <v>627963</v>
      </c>
      <c r="D155" s="19" t="s">
        <v>552</v>
      </c>
      <c r="E155" s="19" t="s">
        <v>553</v>
      </c>
      <c r="F155" s="19">
        <v>1</v>
      </c>
      <c r="G155" s="19" t="s">
        <v>554</v>
      </c>
      <c r="H155" s="19" t="s">
        <v>48</v>
      </c>
      <c r="I155" s="19" t="s">
        <v>39</v>
      </c>
      <c r="J155" s="19">
        <v>14.85</v>
      </c>
      <c r="K155" s="6">
        <v>0</v>
      </c>
      <c r="L155" s="6">
        <v>0</v>
      </c>
      <c r="M155" s="6">
        <v>0</v>
      </c>
      <c r="N155" s="6">
        <v>2</v>
      </c>
      <c r="O155" s="19">
        <v>1</v>
      </c>
      <c r="P155" s="6">
        <v>1</v>
      </c>
      <c r="Q155" s="6">
        <v>0</v>
      </c>
      <c r="R155" s="19">
        <v>6.5</v>
      </c>
      <c r="S155" s="19">
        <v>9.5</v>
      </c>
      <c r="T155" s="28">
        <f>(S155-R155)/R155</f>
        <v>0.461538461538462</v>
      </c>
      <c r="U155" s="19">
        <v>19</v>
      </c>
      <c r="V155" s="28">
        <f>(U155-R155)/R155</f>
        <v>1.92307692307692</v>
      </c>
      <c r="W155" s="6">
        <v>0.3</v>
      </c>
      <c r="X155" s="6">
        <v>0</v>
      </c>
      <c r="Y155" s="19">
        <v>2</v>
      </c>
      <c r="Z155" s="19">
        <v>2.4</v>
      </c>
      <c r="AA155" s="19">
        <v>3.55</v>
      </c>
      <c r="AB155" s="6">
        <v>14.1</v>
      </c>
      <c r="AC155" s="6">
        <v>35.2</v>
      </c>
      <c r="AD155" s="19">
        <v>7.9474</v>
      </c>
      <c r="AE155" s="19">
        <v>3.36</v>
      </c>
      <c r="AG155" s="6">
        <v>0</v>
      </c>
    </row>
    <row r="156" s="19" customFormat="1" ht="63" spans="1:33">
      <c r="A156" s="19" t="s">
        <v>555</v>
      </c>
      <c r="B156" s="19">
        <v>34</v>
      </c>
      <c r="C156" s="19">
        <v>628458</v>
      </c>
      <c r="D156" s="19" t="s">
        <v>556</v>
      </c>
      <c r="E156" s="19" t="s">
        <v>557</v>
      </c>
      <c r="F156" s="19">
        <v>0</v>
      </c>
      <c r="G156" s="19" t="s">
        <v>558</v>
      </c>
      <c r="H156" s="19" t="s">
        <v>559</v>
      </c>
      <c r="I156" s="19" t="s">
        <v>44</v>
      </c>
      <c r="J156" s="19">
        <v>15.9</v>
      </c>
      <c r="K156" s="6">
        <v>1</v>
      </c>
      <c r="L156" s="6">
        <v>0</v>
      </c>
      <c r="M156" s="6">
        <v>0</v>
      </c>
      <c r="N156" s="6">
        <v>2</v>
      </c>
      <c r="O156" s="19">
        <v>1</v>
      </c>
      <c r="P156" s="6">
        <v>1</v>
      </c>
      <c r="Q156" s="6">
        <v>0</v>
      </c>
      <c r="R156" s="19">
        <v>9</v>
      </c>
      <c r="S156" s="19">
        <v>24</v>
      </c>
      <c r="T156" s="28">
        <f>(S156-R156)/R156</f>
        <v>1.66666666666667</v>
      </c>
      <c r="U156" s="19">
        <v>21</v>
      </c>
      <c r="V156" s="28">
        <f>(U156-R156)/R156</f>
        <v>1.33333333333333</v>
      </c>
      <c r="W156" s="6">
        <v>0.4</v>
      </c>
      <c r="X156" s="6">
        <v>0</v>
      </c>
      <c r="Y156" s="19">
        <v>23.9</v>
      </c>
      <c r="Z156" s="19">
        <v>0.9</v>
      </c>
      <c r="AA156" s="19">
        <v>1.93</v>
      </c>
      <c r="AB156" s="6">
        <v>23.3</v>
      </c>
      <c r="AC156" s="6">
        <v>25.2</v>
      </c>
      <c r="AD156" s="19">
        <v>8.0957</v>
      </c>
      <c r="AE156" s="19">
        <v>1.5937</v>
      </c>
      <c r="AG156" s="6">
        <v>0</v>
      </c>
    </row>
    <row r="157" s="19" customFormat="1" ht="78.75" spans="1:33">
      <c r="A157" s="19" t="s">
        <v>109</v>
      </c>
      <c r="B157" s="19">
        <v>32</v>
      </c>
      <c r="C157" s="19">
        <v>529797</v>
      </c>
      <c r="D157" s="19" t="s">
        <v>560</v>
      </c>
      <c r="E157" s="19" t="s">
        <v>471</v>
      </c>
      <c r="F157" s="19">
        <v>0</v>
      </c>
      <c r="G157" s="19" t="s">
        <v>561</v>
      </c>
      <c r="H157" s="19" t="s">
        <v>81</v>
      </c>
      <c r="I157" s="19" t="s">
        <v>44</v>
      </c>
      <c r="J157" s="19">
        <v>22.6</v>
      </c>
      <c r="K157" s="6">
        <v>0</v>
      </c>
      <c r="L157" s="6">
        <v>0</v>
      </c>
      <c r="M157" s="6">
        <v>0</v>
      </c>
      <c r="N157" s="6">
        <v>2</v>
      </c>
      <c r="O157" s="19">
        <v>1</v>
      </c>
      <c r="P157" s="6">
        <v>1</v>
      </c>
      <c r="Q157" s="6">
        <v>0</v>
      </c>
      <c r="R157" s="19">
        <v>7.3</v>
      </c>
      <c r="S157" s="19">
        <v>7.5</v>
      </c>
      <c r="T157" s="28">
        <f>(S157-R157)/R157</f>
        <v>0.0273972602739726</v>
      </c>
      <c r="U157" s="19">
        <v>7.7</v>
      </c>
      <c r="V157" s="28">
        <f>(U157-R157)/R157</f>
        <v>0.0547945205479453</v>
      </c>
      <c r="W157" s="6">
        <v>0.3</v>
      </c>
      <c r="X157" s="6">
        <v>0</v>
      </c>
      <c r="Y157" s="19">
        <v>36.8</v>
      </c>
      <c r="Z157" s="19">
        <v>1.9</v>
      </c>
      <c r="AA157" s="19">
        <v>3.45</v>
      </c>
      <c r="AB157" s="6">
        <v>114.2</v>
      </c>
      <c r="AC157" s="6">
        <v>124.7</v>
      </c>
      <c r="AD157" s="19">
        <v>59.7997</v>
      </c>
      <c r="AE157" s="19">
        <v>44.578</v>
      </c>
      <c r="AG157" s="6">
        <v>0</v>
      </c>
    </row>
    <row r="158" s="19" customFormat="1" ht="47.25" spans="1:33">
      <c r="A158" s="25" t="s">
        <v>562</v>
      </c>
      <c r="B158" s="19">
        <v>73</v>
      </c>
      <c r="C158" s="19">
        <v>630947</v>
      </c>
      <c r="D158" s="19" t="s">
        <v>563</v>
      </c>
      <c r="E158" s="19" t="s">
        <v>564</v>
      </c>
      <c r="F158" s="19">
        <v>1</v>
      </c>
      <c r="G158" s="19" t="s">
        <v>565</v>
      </c>
      <c r="H158" s="19" t="s">
        <v>38</v>
      </c>
      <c r="I158" s="19" t="s">
        <v>39</v>
      </c>
      <c r="J158" s="19">
        <v>6.5</v>
      </c>
      <c r="K158" s="6">
        <v>0</v>
      </c>
      <c r="L158" s="6">
        <v>0</v>
      </c>
      <c r="M158" s="6">
        <v>0</v>
      </c>
      <c r="N158" s="6">
        <v>1</v>
      </c>
      <c r="O158" s="19">
        <v>1</v>
      </c>
      <c r="P158" s="6">
        <v>1</v>
      </c>
      <c r="Q158" s="6">
        <v>0</v>
      </c>
      <c r="R158" s="19">
        <v>16</v>
      </c>
      <c r="S158" s="19">
        <v>38</v>
      </c>
      <c r="T158" s="28">
        <f>(S158-R158)/R158</f>
        <v>1.375</v>
      </c>
      <c r="U158" s="19">
        <v>66.5</v>
      </c>
      <c r="V158" s="28">
        <f>(U158-R158)/R158</f>
        <v>3.15625</v>
      </c>
      <c r="W158" s="6">
        <v>0.4</v>
      </c>
      <c r="X158" s="6">
        <v>0</v>
      </c>
      <c r="Y158" s="19">
        <v>3.1</v>
      </c>
      <c r="Z158" s="19">
        <v>1</v>
      </c>
      <c r="AA158" s="19">
        <v>1.9</v>
      </c>
      <c r="AB158" s="6">
        <v>14</v>
      </c>
      <c r="AC158" s="6">
        <v>120.5</v>
      </c>
      <c r="AD158" s="19">
        <v>23.5972</v>
      </c>
      <c r="AE158" s="19">
        <v>39.3967</v>
      </c>
      <c r="AG158" s="19">
        <v>1</v>
      </c>
    </row>
    <row r="159" s="19" customFormat="1" ht="47.25" spans="1:33">
      <c r="A159" s="19" t="s">
        <v>562</v>
      </c>
      <c r="B159" s="19">
        <v>73</v>
      </c>
      <c r="C159" s="19">
        <v>630947</v>
      </c>
      <c r="D159" s="19" t="s">
        <v>563</v>
      </c>
      <c r="E159" s="19" t="s">
        <v>564</v>
      </c>
      <c r="F159" s="19">
        <v>1</v>
      </c>
      <c r="G159" s="19" t="s">
        <v>565</v>
      </c>
      <c r="H159" s="19" t="s">
        <v>43</v>
      </c>
      <c r="I159" s="19" t="s">
        <v>44</v>
      </c>
      <c r="J159" s="19">
        <v>12.6</v>
      </c>
      <c r="K159" s="6">
        <v>0</v>
      </c>
      <c r="L159" s="6">
        <v>0</v>
      </c>
      <c r="M159" s="6">
        <v>0</v>
      </c>
      <c r="N159" s="6">
        <v>1</v>
      </c>
      <c r="O159" s="19">
        <v>1</v>
      </c>
      <c r="P159" s="6">
        <v>1</v>
      </c>
      <c r="Q159" s="6">
        <v>0</v>
      </c>
      <c r="R159" s="19">
        <v>6.5</v>
      </c>
      <c r="S159" s="19">
        <v>9.2</v>
      </c>
      <c r="T159" s="28">
        <f>(S159-R159)/R159</f>
        <v>0.415384615384615</v>
      </c>
      <c r="U159" s="19">
        <v>16.8</v>
      </c>
      <c r="V159" s="28">
        <f>(U159-R159)/R159</f>
        <v>1.58461538461538</v>
      </c>
      <c r="W159" s="6">
        <v>0.4</v>
      </c>
      <c r="X159" s="6">
        <v>0</v>
      </c>
      <c r="Y159" s="19">
        <v>3.1</v>
      </c>
      <c r="Z159" s="19">
        <v>1</v>
      </c>
      <c r="AA159" s="19">
        <v>1.9</v>
      </c>
      <c r="AB159" s="6">
        <v>14</v>
      </c>
      <c r="AC159" s="6">
        <v>120.5</v>
      </c>
      <c r="AD159" s="19">
        <v>23.5972</v>
      </c>
      <c r="AE159" s="19">
        <v>39.3967</v>
      </c>
      <c r="AG159" s="19">
        <v>1</v>
      </c>
    </row>
    <row r="160" s="19" customFormat="1" ht="47.25" spans="1:33">
      <c r="A160" s="19" t="s">
        <v>566</v>
      </c>
      <c r="B160" s="19">
        <v>49</v>
      </c>
      <c r="C160" s="19">
        <v>631828</v>
      </c>
      <c r="D160" s="19" t="s">
        <v>567</v>
      </c>
      <c r="E160" s="19" t="s">
        <v>471</v>
      </c>
      <c r="F160" s="19">
        <v>0</v>
      </c>
      <c r="G160" s="19" t="s">
        <v>568</v>
      </c>
      <c r="H160" s="19" t="s">
        <v>569</v>
      </c>
      <c r="I160" s="19" t="s">
        <v>44</v>
      </c>
      <c r="J160" s="19">
        <v>9.6</v>
      </c>
      <c r="K160" s="6">
        <v>0</v>
      </c>
      <c r="L160" s="6">
        <v>0</v>
      </c>
      <c r="M160" s="6">
        <v>0</v>
      </c>
      <c r="N160" s="6">
        <v>2</v>
      </c>
      <c r="O160" s="19">
        <v>1</v>
      </c>
      <c r="P160" s="6">
        <v>1</v>
      </c>
      <c r="Q160" s="6">
        <v>1</v>
      </c>
      <c r="R160" s="19">
        <v>5.5</v>
      </c>
      <c r="S160" s="19">
        <v>20.2</v>
      </c>
      <c r="T160" s="28">
        <f>(S160-R160)/R160</f>
        <v>2.67272727272727</v>
      </c>
      <c r="U160" s="19">
        <v>28</v>
      </c>
      <c r="V160" s="28">
        <f>(U160-R160)/R160</f>
        <v>4.09090909090909</v>
      </c>
      <c r="W160" s="6">
        <v>0.3</v>
      </c>
      <c r="X160" s="6">
        <v>0</v>
      </c>
      <c r="Y160" s="19">
        <v>7</v>
      </c>
      <c r="Z160" s="19">
        <v>0.9</v>
      </c>
      <c r="AA160" s="19">
        <v>2.5</v>
      </c>
      <c r="AB160" s="6">
        <v>14</v>
      </c>
      <c r="AC160" s="6">
        <v>33.2</v>
      </c>
      <c r="AD160" s="19">
        <v>7.4775</v>
      </c>
      <c r="AE160" s="19">
        <v>2.9349</v>
      </c>
      <c r="AG160" s="19">
        <v>0</v>
      </c>
    </row>
    <row r="161" s="19" customFormat="1" ht="47.25" spans="1:33">
      <c r="A161" s="19" t="s">
        <v>570</v>
      </c>
      <c r="B161" s="19">
        <v>79</v>
      </c>
      <c r="C161" s="19">
        <v>632609</v>
      </c>
      <c r="D161" s="19" t="s">
        <v>571</v>
      </c>
      <c r="E161" s="19" t="s">
        <v>471</v>
      </c>
      <c r="F161" s="19">
        <v>0</v>
      </c>
      <c r="G161" s="19" t="s">
        <v>572</v>
      </c>
      <c r="H161" s="19" t="s">
        <v>43</v>
      </c>
      <c r="I161" s="19" t="s">
        <v>44</v>
      </c>
      <c r="J161" s="19">
        <v>9.8</v>
      </c>
      <c r="K161" s="6">
        <v>0</v>
      </c>
      <c r="L161" s="6">
        <v>0</v>
      </c>
      <c r="M161" s="6">
        <v>0</v>
      </c>
      <c r="N161" s="6">
        <v>0</v>
      </c>
      <c r="O161" s="19">
        <v>1</v>
      </c>
      <c r="P161" s="6">
        <v>0</v>
      </c>
      <c r="Q161" s="6">
        <v>0</v>
      </c>
      <c r="R161" s="19">
        <v>5</v>
      </c>
      <c r="S161" s="19">
        <v>6</v>
      </c>
      <c r="T161" s="28">
        <f>(S161-R161)/R161</f>
        <v>0.2</v>
      </c>
      <c r="U161" s="19">
        <v>17.3</v>
      </c>
      <c r="V161" s="28">
        <f>(U161-R161)/R161</f>
        <v>2.46</v>
      </c>
      <c r="W161" s="6">
        <v>0.4</v>
      </c>
      <c r="X161" s="6">
        <v>0</v>
      </c>
      <c r="Y161" s="19">
        <v>6.8</v>
      </c>
      <c r="Z161" s="19">
        <v>2.2</v>
      </c>
      <c r="AA161" s="19">
        <v>2.3</v>
      </c>
      <c r="AB161" s="6">
        <v>9.7</v>
      </c>
      <c r="AC161" s="6">
        <v>65.3</v>
      </c>
      <c r="AD161" s="19">
        <v>11.0992</v>
      </c>
      <c r="AE161" s="19">
        <v>12.8783</v>
      </c>
      <c r="AG161" s="19">
        <v>0</v>
      </c>
    </row>
    <row r="162" s="19" customFormat="1" ht="47.25" spans="1:33">
      <c r="A162" s="25" t="s">
        <v>573</v>
      </c>
      <c r="B162" s="19">
        <v>58</v>
      </c>
      <c r="C162" s="19">
        <v>632870</v>
      </c>
      <c r="D162" s="19" t="s">
        <v>574</v>
      </c>
      <c r="E162" s="19" t="s">
        <v>471</v>
      </c>
      <c r="F162" s="19">
        <v>1</v>
      </c>
      <c r="G162" s="19" t="s">
        <v>575</v>
      </c>
      <c r="H162" s="19" t="s">
        <v>38</v>
      </c>
      <c r="I162" s="19" t="s">
        <v>39</v>
      </c>
      <c r="J162" s="19">
        <v>4.5</v>
      </c>
      <c r="K162" s="6">
        <v>0</v>
      </c>
      <c r="L162" s="6">
        <v>0</v>
      </c>
      <c r="M162" s="6">
        <v>0</v>
      </c>
      <c r="N162" s="6">
        <v>0</v>
      </c>
      <c r="O162" s="19">
        <v>1</v>
      </c>
      <c r="P162" s="6">
        <v>1</v>
      </c>
      <c r="Q162" s="6">
        <v>0</v>
      </c>
      <c r="R162" s="19">
        <v>4.6</v>
      </c>
      <c r="S162" s="19">
        <v>6.6</v>
      </c>
      <c r="T162" s="28">
        <f>(S162-R162)/R162</f>
        <v>0.434782608695652</v>
      </c>
      <c r="U162" s="19">
        <v>9.5</v>
      </c>
      <c r="V162" s="28">
        <f>(U162-R162)/R162</f>
        <v>1.06521739130435</v>
      </c>
      <c r="W162" s="6">
        <v>0.4</v>
      </c>
      <c r="X162" s="6">
        <v>0</v>
      </c>
      <c r="Y162" s="19">
        <v>2</v>
      </c>
      <c r="Z162" s="19">
        <v>3.1</v>
      </c>
      <c r="AA162" s="19">
        <v>3.46</v>
      </c>
      <c r="AB162" s="6">
        <v>9.2</v>
      </c>
      <c r="AC162" s="6">
        <v>54.4</v>
      </c>
      <c r="AD162" s="19">
        <v>9.0354</v>
      </c>
      <c r="AE162" s="19">
        <v>8.7087</v>
      </c>
      <c r="AG162" s="19">
        <v>1</v>
      </c>
    </row>
    <row r="163" s="19" customFormat="1" ht="47.25" spans="1:33">
      <c r="A163" s="19" t="s">
        <v>573</v>
      </c>
      <c r="B163" s="19">
        <v>58</v>
      </c>
      <c r="C163" s="19">
        <v>632870</v>
      </c>
      <c r="D163" s="19" t="s">
        <v>574</v>
      </c>
      <c r="E163" s="19" t="s">
        <v>471</v>
      </c>
      <c r="F163" s="19">
        <v>1</v>
      </c>
      <c r="G163" s="19" t="s">
        <v>575</v>
      </c>
      <c r="H163" s="19" t="s">
        <v>43</v>
      </c>
      <c r="I163" s="19" t="s">
        <v>44</v>
      </c>
      <c r="J163" s="19">
        <v>3.9</v>
      </c>
      <c r="K163" s="6">
        <v>0</v>
      </c>
      <c r="L163" s="6">
        <v>0</v>
      </c>
      <c r="M163" s="6">
        <v>0</v>
      </c>
      <c r="N163" s="6">
        <v>0</v>
      </c>
      <c r="O163" s="19">
        <v>1</v>
      </c>
      <c r="P163" s="6">
        <v>0</v>
      </c>
      <c r="Q163" s="6">
        <v>0</v>
      </c>
      <c r="R163" s="19">
        <v>15</v>
      </c>
      <c r="S163" s="19">
        <v>34</v>
      </c>
      <c r="T163" s="28">
        <f>(S163-R163)/R163</f>
        <v>1.26666666666667</v>
      </c>
      <c r="U163" s="19">
        <v>38</v>
      </c>
      <c r="V163" s="28">
        <f>(U163-R163)/R163</f>
        <v>1.53333333333333</v>
      </c>
      <c r="W163" s="6">
        <v>0.5</v>
      </c>
      <c r="X163" s="6">
        <v>0</v>
      </c>
      <c r="Y163" s="19">
        <v>2</v>
      </c>
      <c r="Z163" s="19">
        <v>3.1</v>
      </c>
      <c r="AA163" s="19">
        <v>3.46</v>
      </c>
      <c r="AB163" s="6">
        <v>9.2</v>
      </c>
      <c r="AC163" s="6">
        <v>54.4</v>
      </c>
      <c r="AD163" s="19">
        <v>9.0354</v>
      </c>
      <c r="AE163" s="19">
        <v>8.7087</v>
      </c>
      <c r="AG163" s="19">
        <v>1</v>
      </c>
    </row>
    <row r="164" s="19" customFormat="1" ht="47.25" spans="1:33">
      <c r="A164" s="19" t="s">
        <v>576</v>
      </c>
      <c r="B164" s="19">
        <v>67</v>
      </c>
      <c r="C164" s="19">
        <v>625795</v>
      </c>
      <c r="D164" s="19" t="s">
        <v>577</v>
      </c>
      <c r="E164" s="19" t="s">
        <v>564</v>
      </c>
      <c r="F164" s="19">
        <v>1</v>
      </c>
      <c r="G164" s="19" t="s">
        <v>578</v>
      </c>
      <c r="H164" s="19" t="s">
        <v>38</v>
      </c>
      <c r="I164" s="19" t="s">
        <v>39</v>
      </c>
      <c r="J164" s="19">
        <v>3.1</v>
      </c>
      <c r="K164" s="6">
        <v>0</v>
      </c>
      <c r="L164" s="6">
        <v>0</v>
      </c>
      <c r="M164" s="6">
        <v>0</v>
      </c>
      <c r="N164" s="6">
        <v>0</v>
      </c>
      <c r="O164" s="19">
        <v>1</v>
      </c>
      <c r="P164" s="6">
        <v>0</v>
      </c>
      <c r="Q164" s="6">
        <v>0</v>
      </c>
      <c r="R164" s="19">
        <v>9</v>
      </c>
      <c r="S164" s="19">
        <v>14</v>
      </c>
      <c r="T164" s="28">
        <f>(S164-R164)/R164</f>
        <v>0.555555555555556</v>
      </c>
      <c r="U164" s="19">
        <v>41</v>
      </c>
      <c r="V164" s="28">
        <f>(U164-R164)/R164</f>
        <v>3.55555555555556</v>
      </c>
      <c r="W164" s="6">
        <v>0.5</v>
      </c>
      <c r="X164" s="6">
        <v>0</v>
      </c>
      <c r="Y164" s="19">
        <v>8.9</v>
      </c>
      <c r="Z164" s="19">
        <v>2</v>
      </c>
      <c r="AA164" s="19">
        <v>1.78</v>
      </c>
      <c r="AB164" s="6">
        <v>13.9</v>
      </c>
      <c r="AC164" s="6">
        <v>35.7</v>
      </c>
      <c r="AD164" s="19">
        <v>7.9783</v>
      </c>
      <c r="AE164" s="19">
        <v>3.4677</v>
      </c>
      <c r="AG164" s="19">
        <v>0</v>
      </c>
    </row>
    <row r="165" s="19" customFormat="1" ht="63" spans="1:33">
      <c r="A165" s="19" t="s">
        <v>579</v>
      </c>
      <c r="B165" s="19">
        <v>34</v>
      </c>
      <c r="C165" s="19">
        <v>633530</v>
      </c>
      <c r="D165" s="19" t="s">
        <v>580</v>
      </c>
      <c r="E165" s="19" t="s">
        <v>581</v>
      </c>
      <c r="F165" s="19">
        <v>0</v>
      </c>
      <c r="G165" s="19" t="s">
        <v>582</v>
      </c>
      <c r="H165" s="19" t="s">
        <v>81</v>
      </c>
      <c r="I165" s="19" t="s">
        <v>44</v>
      </c>
      <c r="J165" s="19">
        <v>10.1</v>
      </c>
      <c r="K165" s="6">
        <v>0</v>
      </c>
      <c r="L165" s="6">
        <v>0</v>
      </c>
      <c r="M165" s="6">
        <v>0</v>
      </c>
      <c r="N165" s="6">
        <v>1</v>
      </c>
      <c r="O165" s="19">
        <v>1</v>
      </c>
      <c r="P165" s="6">
        <v>1</v>
      </c>
      <c r="Q165" s="6">
        <v>0</v>
      </c>
      <c r="R165" s="19">
        <v>11.5</v>
      </c>
      <c r="S165" s="19">
        <v>26</v>
      </c>
      <c r="T165" s="28">
        <f>(S165-R165)/R165</f>
        <v>1.26086956521739</v>
      </c>
      <c r="U165" s="19">
        <v>15</v>
      </c>
      <c r="V165" s="28">
        <f>(U165-R165)/R165</f>
        <v>0.304347826086957</v>
      </c>
      <c r="W165" s="6">
        <v>0.4</v>
      </c>
      <c r="X165" s="6">
        <v>0</v>
      </c>
      <c r="Y165" s="19">
        <v>3.7</v>
      </c>
      <c r="Z165" s="19">
        <v>1.2</v>
      </c>
      <c r="AA165" s="19">
        <v>2</v>
      </c>
      <c r="AB165" s="6">
        <v>8.3</v>
      </c>
      <c r="AC165" s="6">
        <v>39.5</v>
      </c>
      <c r="AD165" s="19">
        <v>6.1946</v>
      </c>
      <c r="AE165" s="19">
        <v>4.2374</v>
      </c>
      <c r="AG165" s="19">
        <v>0</v>
      </c>
    </row>
    <row r="166" s="19" customFormat="1" ht="63" spans="1:33">
      <c r="A166" s="19" t="s">
        <v>583</v>
      </c>
      <c r="B166" s="19">
        <v>43</v>
      </c>
      <c r="C166" s="19">
        <v>633651</v>
      </c>
      <c r="D166" s="19" t="s">
        <v>584</v>
      </c>
      <c r="E166" s="19" t="s">
        <v>471</v>
      </c>
      <c r="F166" s="19">
        <v>0</v>
      </c>
      <c r="G166" s="19" t="s">
        <v>585</v>
      </c>
      <c r="H166" s="19" t="s">
        <v>48</v>
      </c>
      <c r="I166" s="19" t="s">
        <v>39</v>
      </c>
      <c r="J166" s="19">
        <v>16.8</v>
      </c>
      <c r="K166" s="6">
        <v>0</v>
      </c>
      <c r="L166" s="6">
        <v>0</v>
      </c>
      <c r="M166" s="6">
        <v>0</v>
      </c>
      <c r="N166" s="6">
        <v>3</v>
      </c>
      <c r="O166" s="19">
        <v>1</v>
      </c>
      <c r="P166" s="6">
        <v>1</v>
      </c>
      <c r="Q166" s="6">
        <v>1</v>
      </c>
      <c r="R166" s="19">
        <v>2.1</v>
      </c>
      <c r="S166" s="19">
        <v>31.5</v>
      </c>
      <c r="T166" s="28">
        <f>(S166-R166)/R166</f>
        <v>14</v>
      </c>
      <c r="U166" s="19">
        <v>24</v>
      </c>
      <c r="V166" s="28">
        <f>(U166-R166)/R166</f>
        <v>10.4285714285714</v>
      </c>
      <c r="W166" s="6">
        <v>0.3</v>
      </c>
      <c r="X166" s="6">
        <v>0</v>
      </c>
      <c r="Y166" s="19">
        <v>6.6</v>
      </c>
      <c r="Z166" s="19">
        <v>1.5</v>
      </c>
      <c r="AA166" s="19">
        <v>2.99</v>
      </c>
      <c r="AB166" s="6">
        <v>52.4</v>
      </c>
      <c r="AC166" s="6">
        <v>41.5</v>
      </c>
      <c r="AD166" s="19">
        <v>21.1258</v>
      </c>
      <c r="AE166" s="19">
        <v>5.2899</v>
      </c>
      <c r="AG166" s="19">
        <v>0</v>
      </c>
    </row>
    <row r="167" s="19" customFormat="1" ht="47.25" spans="1:33">
      <c r="A167" s="19" t="s">
        <v>586</v>
      </c>
      <c r="B167" s="19">
        <v>69</v>
      </c>
      <c r="C167" s="19">
        <v>634877</v>
      </c>
      <c r="D167" s="19" t="s">
        <v>587</v>
      </c>
      <c r="E167" s="19" t="s">
        <v>564</v>
      </c>
      <c r="F167" s="19">
        <v>1</v>
      </c>
      <c r="G167" s="19" t="s">
        <v>588</v>
      </c>
      <c r="H167" s="19" t="s">
        <v>43</v>
      </c>
      <c r="I167" s="19" t="s">
        <v>44</v>
      </c>
      <c r="J167" s="19">
        <v>3.7</v>
      </c>
      <c r="K167" s="6">
        <v>0</v>
      </c>
      <c r="L167" s="6">
        <v>0</v>
      </c>
      <c r="M167" s="6">
        <v>0</v>
      </c>
      <c r="N167" s="6">
        <v>1</v>
      </c>
      <c r="O167" s="19">
        <v>1</v>
      </c>
      <c r="P167" s="6">
        <v>1</v>
      </c>
      <c r="Q167" s="6">
        <v>0</v>
      </c>
      <c r="R167" s="19">
        <v>8</v>
      </c>
      <c r="S167" s="19">
        <v>19.3</v>
      </c>
      <c r="T167" s="28">
        <f>(S167-R167)/R167</f>
        <v>1.4125</v>
      </c>
      <c r="U167" s="19">
        <v>30</v>
      </c>
      <c r="V167" s="28">
        <f>(U167-R167)/R167</f>
        <v>2.75</v>
      </c>
      <c r="W167" s="6">
        <v>0.4</v>
      </c>
      <c r="X167" s="6">
        <v>0</v>
      </c>
      <c r="Y167" s="19">
        <v>6.6</v>
      </c>
      <c r="Z167" s="19">
        <v>2.1</v>
      </c>
      <c r="AA167" s="19">
        <v>2.8</v>
      </c>
      <c r="AB167" s="6">
        <v>14.9</v>
      </c>
      <c r="AC167" s="6">
        <v>41.1</v>
      </c>
      <c r="AD167" s="19">
        <v>9.5526</v>
      </c>
      <c r="AE167" s="19">
        <v>4.8026</v>
      </c>
      <c r="AG167" s="19">
        <v>0</v>
      </c>
    </row>
    <row r="168" s="19" customFormat="1" ht="78.75" spans="1:33">
      <c r="A168" s="25" t="s">
        <v>589</v>
      </c>
      <c r="B168" s="19">
        <v>57</v>
      </c>
      <c r="C168" s="19">
        <v>635026</v>
      </c>
      <c r="D168" s="19" t="s">
        <v>590</v>
      </c>
      <c r="E168" s="19" t="s">
        <v>484</v>
      </c>
      <c r="F168" s="19">
        <v>1</v>
      </c>
      <c r="G168" s="19" t="s">
        <v>591</v>
      </c>
      <c r="H168" s="19" t="s">
        <v>592</v>
      </c>
      <c r="I168" s="19" t="s">
        <v>39</v>
      </c>
      <c r="J168" s="19">
        <v>2.3</v>
      </c>
      <c r="K168" s="6">
        <v>0</v>
      </c>
      <c r="L168" s="6">
        <v>0</v>
      </c>
      <c r="M168" s="6">
        <v>0</v>
      </c>
      <c r="N168" s="6">
        <v>0</v>
      </c>
      <c r="O168" s="19">
        <v>1</v>
      </c>
      <c r="P168" s="6">
        <v>0</v>
      </c>
      <c r="Q168" s="6">
        <v>0</v>
      </c>
      <c r="R168" s="19">
        <v>5.5</v>
      </c>
      <c r="S168" s="19">
        <v>15.5</v>
      </c>
      <c r="T168" s="28">
        <f>(S168-R168)/R168</f>
        <v>1.81818181818182</v>
      </c>
      <c r="U168" s="19">
        <v>33</v>
      </c>
      <c r="V168" s="28">
        <f>(U168-R168)/R168</f>
        <v>5</v>
      </c>
      <c r="W168" s="6">
        <v>0.4</v>
      </c>
      <c r="X168" s="6">
        <v>0</v>
      </c>
      <c r="Y168" s="19">
        <v>3.3</v>
      </c>
      <c r="Z168" s="19">
        <v>2.5</v>
      </c>
      <c r="AA168" s="19">
        <v>1.6</v>
      </c>
      <c r="AB168" s="6">
        <v>13.2</v>
      </c>
      <c r="AC168" s="6">
        <v>43.6</v>
      </c>
      <c r="AD168" s="19">
        <v>9.3196</v>
      </c>
      <c r="AE168" s="19">
        <v>5.4483</v>
      </c>
      <c r="AG168" s="19">
        <v>1</v>
      </c>
    </row>
    <row r="169" s="19" customFormat="1" ht="78.75" spans="1:33">
      <c r="A169" s="19" t="s">
        <v>589</v>
      </c>
      <c r="B169" s="19">
        <v>57</v>
      </c>
      <c r="C169" s="19">
        <v>635026</v>
      </c>
      <c r="D169" s="19" t="s">
        <v>590</v>
      </c>
      <c r="E169" s="19" t="s">
        <v>484</v>
      </c>
      <c r="F169" s="19">
        <v>1</v>
      </c>
      <c r="G169" s="19" t="s">
        <v>591</v>
      </c>
      <c r="H169" s="19" t="s">
        <v>593</v>
      </c>
      <c r="I169" s="19" t="s">
        <v>44</v>
      </c>
      <c r="J169" s="19">
        <v>8.7</v>
      </c>
      <c r="K169" s="6">
        <v>0</v>
      </c>
      <c r="L169" s="6">
        <v>1</v>
      </c>
      <c r="M169" s="6">
        <v>0</v>
      </c>
      <c r="N169" s="6">
        <v>0</v>
      </c>
      <c r="O169" s="19">
        <v>1</v>
      </c>
      <c r="P169" s="6">
        <v>0</v>
      </c>
      <c r="Q169" s="6">
        <v>0</v>
      </c>
      <c r="R169" s="19">
        <v>7.5</v>
      </c>
      <c r="S169" s="19">
        <v>19.2</v>
      </c>
      <c r="T169" s="28">
        <f>(S169-R169)/R169</f>
        <v>1.56</v>
      </c>
      <c r="U169" s="19">
        <v>34</v>
      </c>
      <c r="V169" s="28">
        <f>(U169-R169)/R169</f>
        <v>3.53333333333333</v>
      </c>
      <c r="W169" s="6">
        <v>0.5</v>
      </c>
      <c r="X169" s="6">
        <v>0</v>
      </c>
      <c r="Y169" s="19">
        <v>2.6</v>
      </c>
      <c r="Z169" s="19">
        <v>1.4</v>
      </c>
      <c r="AA169" s="19">
        <v>1.2</v>
      </c>
      <c r="AB169" s="6">
        <v>13.2</v>
      </c>
      <c r="AC169" s="6">
        <v>43.6</v>
      </c>
      <c r="AD169" s="19">
        <v>9.3196</v>
      </c>
      <c r="AE169" s="19">
        <v>5.4483</v>
      </c>
      <c r="AG169" s="19">
        <v>1</v>
      </c>
    </row>
    <row r="170" s="19" customFormat="1" ht="47.25" spans="1:33">
      <c r="A170" s="19" t="s">
        <v>594</v>
      </c>
      <c r="B170" s="19">
        <v>61</v>
      </c>
      <c r="C170" s="19">
        <v>636050</v>
      </c>
      <c r="D170" s="19" t="s">
        <v>595</v>
      </c>
      <c r="E170" s="19" t="s">
        <v>489</v>
      </c>
      <c r="F170" s="19">
        <v>1</v>
      </c>
      <c r="G170" s="19" t="s">
        <v>596</v>
      </c>
      <c r="H170" s="19" t="s">
        <v>38</v>
      </c>
      <c r="I170" s="19" t="s">
        <v>39</v>
      </c>
      <c r="J170" s="19">
        <v>4.9</v>
      </c>
      <c r="K170" s="6">
        <v>0</v>
      </c>
      <c r="L170" s="6">
        <v>0</v>
      </c>
      <c r="M170" s="6">
        <v>0</v>
      </c>
      <c r="N170" s="6">
        <v>0</v>
      </c>
      <c r="O170" s="19">
        <v>1</v>
      </c>
      <c r="P170" s="6">
        <v>0</v>
      </c>
      <c r="Q170" s="6">
        <v>0</v>
      </c>
      <c r="R170" s="19">
        <v>4.5</v>
      </c>
      <c r="S170" s="19">
        <v>19.2</v>
      </c>
      <c r="T170" s="28">
        <f>(S170-R170)/R170</f>
        <v>3.26666666666667</v>
      </c>
      <c r="U170" s="19">
        <v>38</v>
      </c>
      <c r="V170" s="28">
        <f>(U170-R170)/R170</f>
        <v>7.44444444444444</v>
      </c>
      <c r="W170" s="6">
        <v>0.4</v>
      </c>
      <c r="X170" s="6">
        <v>0</v>
      </c>
      <c r="Y170" s="19">
        <v>4.1</v>
      </c>
      <c r="Z170" s="19">
        <v>2.1</v>
      </c>
      <c r="AA170" s="19">
        <v>1.41</v>
      </c>
      <c r="AB170" s="6">
        <v>12.9</v>
      </c>
      <c r="AC170" s="6">
        <v>37.6</v>
      </c>
      <c r="AD170" s="19">
        <v>7.973</v>
      </c>
      <c r="AE170" s="19">
        <v>3.8879</v>
      </c>
      <c r="AG170" s="19">
        <v>0</v>
      </c>
    </row>
    <row r="171" s="19" customFormat="1" ht="47.25" spans="1:33">
      <c r="A171" s="19" t="s">
        <v>597</v>
      </c>
      <c r="B171" s="19">
        <v>69</v>
      </c>
      <c r="C171" s="19">
        <v>636444</v>
      </c>
      <c r="D171" s="19" t="s">
        <v>598</v>
      </c>
      <c r="E171" s="19" t="s">
        <v>471</v>
      </c>
      <c r="F171" s="19">
        <v>1</v>
      </c>
      <c r="G171" s="19" t="s">
        <v>599</v>
      </c>
      <c r="H171" s="19" t="s">
        <v>600</v>
      </c>
      <c r="I171" s="19" t="s">
        <v>39</v>
      </c>
      <c r="J171" s="19">
        <v>5.9</v>
      </c>
      <c r="K171" s="6">
        <v>0</v>
      </c>
      <c r="L171" s="6">
        <v>0</v>
      </c>
      <c r="M171" s="6">
        <v>0</v>
      </c>
      <c r="N171" s="6">
        <v>0</v>
      </c>
      <c r="O171" s="19">
        <v>1</v>
      </c>
      <c r="P171" s="6">
        <v>0</v>
      </c>
      <c r="Q171" s="6">
        <v>1</v>
      </c>
      <c r="R171" s="19">
        <v>12</v>
      </c>
      <c r="S171" s="19">
        <v>37</v>
      </c>
      <c r="T171" s="28">
        <f>(S171-R171)/R171</f>
        <v>2.08333333333333</v>
      </c>
      <c r="U171" s="19">
        <v>70</v>
      </c>
      <c r="V171" s="28">
        <f>(U171-R171)/R171</f>
        <v>4.83333333333333</v>
      </c>
      <c r="W171" s="6">
        <v>0.3</v>
      </c>
      <c r="X171" s="6">
        <v>0</v>
      </c>
      <c r="Y171" s="19">
        <v>3.2</v>
      </c>
      <c r="Z171" s="19">
        <v>1.7</v>
      </c>
      <c r="AA171" s="19">
        <v>2.1</v>
      </c>
      <c r="AB171" s="6">
        <v>23.3</v>
      </c>
      <c r="AC171" s="6">
        <v>25.2</v>
      </c>
      <c r="AD171" s="19">
        <v>8.0957</v>
      </c>
      <c r="AE171" s="19">
        <v>1.5937</v>
      </c>
      <c r="AG171" s="19">
        <v>0</v>
      </c>
    </row>
    <row r="172" s="19" customFormat="1" ht="47.25" spans="1:33">
      <c r="A172" s="19" t="s">
        <v>601</v>
      </c>
      <c r="B172" s="19">
        <v>61</v>
      </c>
      <c r="C172" s="19">
        <v>637184</v>
      </c>
      <c r="D172" s="19" t="s">
        <v>602</v>
      </c>
      <c r="E172" s="19" t="s">
        <v>471</v>
      </c>
      <c r="F172" s="19">
        <v>1</v>
      </c>
      <c r="G172" s="19" t="s">
        <v>603</v>
      </c>
      <c r="H172" s="19" t="s">
        <v>569</v>
      </c>
      <c r="I172" s="19" t="s">
        <v>44</v>
      </c>
      <c r="J172" s="19">
        <v>3.8</v>
      </c>
      <c r="K172" s="6">
        <v>0</v>
      </c>
      <c r="L172" s="6">
        <v>0</v>
      </c>
      <c r="M172" s="6">
        <v>0</v>
      </c>
      <c r="N172" s="6">
        <v>0</v>
      </c>
      <c r="O172" s="19">
        <v>1</v>
      </c>
      <c r="P172" s="6">
        <v>0</v>
      </c>
      <c r="Q172" s="6">
        <v>0</v>
      </c>
      <c r="R172" s="19">
        <v>9.2</v>
      </c>
      <c r="S172" s="19">
        <v>9.4</v>
      </c>
      <c r="T172" s="28">
        <f>(S172-R172)/R172</f>
        <v>0.0217391304347827</v>
      </c>
      <c r="U172" s="19">
        <v>38.5</v>
      </c>
      <c r="V172" s="28">
        <f>(U172-R172)/R172</f>
        <v>3.18478260869565</v>
      </c>
      <c r="W172" s="6">
        <v>0.4</v>
      </c>
      <c r="X172" s="6">
        <v>0</v>
      </c>
      <c r="Y172" s="19">
        <v>7.5</v>
      </c>
      <c r="Z172" s="19">
        <v>2.1</v>
      </c>
      <c r="AA172" s="19">
        <v>2.22</v>
      </c>
      <c r="AB172" s="6">
        <v>13.2</v>
      </c>
      <c r="AC172" s="6">
        <v>36.4</v>
      </c>
      <c r="AD172" s="19">
        <v>7.8498</v>
      </c>
      <c r="AE172" s="19">
        <v>3.6145</v>
      </c>
      <c r="AG172" s="19">
        <v>0</v>
      </c>
    </row>
    <row r="173" s="19" customFormat="1" ht="47.25" spans="1:33">
      <c r="A173" s="19" t="s">
        <v>604</v>
      </c>
      <c r="B173" s="19">
        <v>20</v>
      </c>
      <c r="C173" s="19">
        <v>638776</v>
      </c>
      <c r="D173" s="19" t="s">
        <v>605</v>
      </c>
      <c r="E173" s="19" t="s">
        <v>606</v>
      </c>
      <c r="F173" s="19">
        <v>0</v>
      </c>
      <c r="G173" s="19" t="s">
        <v>607</v>
      </c>
      <c r="H173" s="19" t="s">
        <v>43</v>
      </c>
      <c r="I173" s="19" t="s">
        <v>44</v>
      </c>
      <c r="J173" s="19">
        <v>8</v>
      </c>
      <c r="K173" s="6">
        <v>1</v>
      </c>
      <c r="L173" s="6">
        <v>0</v>
      </c>
      <c r="M173" s="6">
        <v>0</v>
      </c>
      <c r="N173" s="6">
        <v>1</v>
      </c>
      <c r="O173" s="19">
        <v>1</v>
      </c>
      <c r="P173" s="6">
        <v>1</v>
      </c>
      <c r="Q173" s="6">
        <v>0</v>
      </c>
      <c r="R173" s="19">
        <v>14</v>
      </c>
      <c r="S173" s="19">
        <v>30</v>
      </c>
      <c r="T173" s="28">
        <f>(S173-R173)/R173</f>
        <v>1.14285714285714</v>
      </c>
      <c r="U173" s="19">
        <v>15.4</v>
      </c>
      <c r="V173" s="28">
        <f>(U173-R173)/R173</f>
        <v>0.1</v>
      </c>
      <c r="W173" s="6">
        <v>0.5</v>
      </c>
      <c r="X173" s="6">
        <v>0</v>
      </c>
      <c r="Y173" s="19">
        <v>18</v>
      </c>
      <c r="Z173" s="19">
        <v>1.2</v>
      </c>
      <c r="AA173" s="19">
        <v>1.37</v>
      </c>
      <c r="AB173" s="6">
        <v>23.7</v>
      </c>
      <c r="AC173" s="6">
        <v>29.7</v>
      </c>
      <c r="AD173" s="19">
        <v>9.5688</v>
      </c>
      <c r="AE173" s="19">
        <v>2.341</v>
      </c>
      <c r="AG173" s="19">
        <v>0</v>
      </c>
    </row>
    <row r="174" s="19" customFormat="1" ht="78.75" spans="1:33">
      <c r="A174" s="19" t="s">
        <v>608</v>
      </c>
      <c r="B174" s="19">
        <v>43</v>
      </c>
      <c r="C174" s="19">
        <v>638441</v>
      </c>
      <c r="D174" s="19" t="s">
        <v>609</v>
      </c>
      <c r="E174" s="19" t="s">
        <v>484</v>
      </c>
      <c r="F174" s="19">
        <v>0</v>
      </c>
      <c r="G174" s="19" t="s">
        <v>610</v>
      </c>
      <c r="H174" s="19" t="s">
        <v>611</v>
      </c>
      <c r="I174" s="19" t="s">
        <v>39</v>
      </c>
      <c r="J174" s="19">
        <v>8.2</v>
      </c>
      <c r="K174" s="6">
        <v>0</v>
      </c>
      <c r="L174" s="6">
        <v>0</v>
      </c>
      <c r="M174" s="6">
        <v>0</v>
      </c>
      <c r="N174" s="6">
        <v>0</v>
      </c>
      <c r="O174" s="19">
        <v>1</v>
      </c>
      <c r="P174" s="6">
        <v>0</v>
      </c>
      <c r="Q174" s="6">
        <v>0</v>
      </c>
      <c r="R174" s="19">
        <v>15</v>
      </c>
      <c r="S174" s="19">
        <v>25</v>
      </c>
      <c r="T174" s="28">
        <f>(S174-R174)/R174</f>
        <v>0.666666666666667</v>
      </c>
      <c r="U174" s="19">
        <v>31.5</v>
      </c>
      <c r="V174" s="28">
        <f>(U174-R174)/R174</f>
        <v>1.1</v>
      </c>
      <c r="W174" s="6">
        <v>0.4</v>
      </c>
      <c r="X174" s="6">
        <v>0</v>
      </c>
      <c r="Y174" s="19">
        <v>68.1</v>
      </c>
      <c r="Z174" s="19">
        <v>2</v>
      </c>
      <c r="AA174" s="19">
        <v>1.41</v>
      </c>
      <c r="AB174" s="6">
        <v>18.1</v>
      </c>
      <c r="AC174" s="6">
        <v>32.1</v>
      </c>
      <c r="AD174" s="19">
        <v>8.6071</v>
      </c>
      <c r="AE174" s="19">
        <v>2.7576</v>
      </c>
      <c r="AG174" s="19">
        <v>0</v>
      </c>
    </row>
    <row r="175" s="19" customFormat="1" ht="63" spans="1:33">
      <c r="A175" s="19" t="s">
        <v>612</v>
      </c>
      <c r="B175" s="19">
        <v>59</v>
      </c>
      <c r="C175" s="19">
        <v>638978</v>
      </c>
      <c r="D175" s="19" t="s">
        <v>613</v>
      </c>
      <c r="E175" s="19" t="s">
        <v>489</v>
      </c>
      <c r="F175" s="19">
        <v>1</v>
      </c>
      <c r="G175" s="19" t="s">
        <v>614</v>
      </c>
      <c r="H175" s="19" t="s">
        <v>38</v>
      </c>
      <c r="I175" s="19" t="s">
        <v>39</v>
      </c>
      <c r="J175" s="19">
        <v>6.3</v>
      </c>
      <c r="K175" s="6">
        <v>0</v>
      </c>
      <c r="L175" s="6">
        <v>0</v>
      </c>
      <c r="M175" s="6">
        <v>0</v>
      </c>
      <c r="N175" s="6">
        <v>0</v>
      </c>
      <c r="O175" s="19">
        <v>1</v>
      </c>
      <c r="P175" s="6">
        <v>0</v>
      </c>
      <c r="Q175" s="6">
        <v>0</v>
      </c>
      <c r="R175" s="19">
        <v>5</v>
      </c>
      <c r="S175" s="19">
        <v>6.5</v>
      </c>
      <c r="T175" s="28">
        <f>(S175-R175)/R175</f>
        <v>0.3</v>
      </c>
      <c r="U175" s="19">
        <v>38</v>
      </c>
      <c r="V175" s="28">
        <f>(U175-R175)/R175</f>
        <v>6.6</v>
      </c>
      <c r="W175" s="6">
        <v>0.5</v>
      </c>
      <c r="X175" s="6">
        <v>0</v>
      </c>
      <c r="Y175" s="19">
        <v>3.1</v>
      </c>
      <c r="Z175" s="19">
        <v>0.9</v>
      </c>
      <c r="AA175" s="19">
        <v>2.2</v>
      </c>
      <c r="AB175" s="6">
        <v>14.2</v>
      </c>
      <c r="AC175" s="6">
        <v>37</v>
      </c>
      <c r="AD175" s="19">
        <v>8.3749</v>
      </c>
      <c r="AE175" s="19">
        <v>3.7691</v>
      </c>
      <c r="AG175" s="19">
        <v>0</v>
      </c>
    </row>
    <row r="176" s="19" customFormat="1" ht="63" spans="1:33">
      <c r="A176" s="19" t="s">
        <v>615</v>
      </c>
      <c r="B176" s="19">
        <v>51</v>
      </c>
      <c r="C176" s="19">
        <v>638983</v>
      </c>
      <c r="D176" s="19" t="s">
        <v>616</v>
      </c>
      <c r="E176" s="19" t="s">
        <v>617</v>
      </c>
      <c r="F176" s="19">
        <v>0</v>
      </c>
      <c r="G176" s="19" t="s">
        <v>618</v>
      </c>
      <c r="H176" s="19" t="s">
        <v>81</v>
      </c>
      <c r="I176" s="19" t="s">
        <v>44</v>
      </c>
      <c r="J176" s="19">
        <v>10.2</v>
      </c>
      <c r="K176" s="6">
        <v>1</v>
      </c>
      <c r="L176" s="6">
        <v>0</v>
      </c>
      <c r="M176" s="6">
        <v>0</v>
      </c>
      <c r="N176" s="6">
        <v>1</v>
      </c>
      <c r="O176" s="19">
        <v>1</v>
      </c>
      <c r="P176" s="6">
        <v>1</v>
      </c>
      <c r="Q176" s="6">
        <v>0</v>
      </c>
      <c r="R176" s="19">
        <v>17</v>
      </c>
      <c r="S176" s="19">
        <v>18.5</v>
      </c>
      <c r="T176" s="28">
        <f>(S176-R176)/R176</f>
        <v>0.0882352941176471</v>
      </c>
      <c r="U176" s="19">
        <v>31.5</v>
      </c>
      <c r="V176" s="28">
        <f>(U176-R176)/R176</f>
        <v>0.852941176470588</v>
      </c>
      <c r="W176" s="6">
        <v>0.4</v>
      </c>
      <c r="X176" s="6">
        <v>1</v>
      </c>
      <c r="Y176" s="19">
        <v>5.3</v>
      </c>
      <c r="Z176" s="19">
        <v>1</v>
      </c>
      <c r="AA176" s="19">
        <v>4.85</v>
      </c>
      <c r="AB176" s="6">
        <v>21.2</v>
      </c>
      <c r="AC176" s="6">
        <v>27</v>
      </c>
      <c r="AD176" s="19">
        <v>8.1152</v>
      </c>
      <c r="AE176" s="19">
        <v>1.862</v>
      </c>
      <c r="AG176" s="19">
        <v>0</v>
      </c>
    </row>
    <row r="177" s="19" customFormat="1" ht="63" spans="1:33">
      <c r="A177" s="19" t="s">
        <v>619</v>
      </c>
      <c r="B177" s="19">
        <v>57</v>
      </c>
      <c r="C177" s="19">
        <v>638958</v>
      </c>
      <c r="D177" s="19" t="s">
        <v>620</v>
      </c>
      <c r="E177" s="19" t="s">
        <v>546</v>
      </c>
      <c r="F177" s="19">
        <v>1</v>
      </c>
      <c r="G177" s="19" t="s">
        <v>621</v>
      </c>
      <c r="H177" s="19" t="s">
        <v>622</v>
      </c>
      <c r="I177" s="19" t="s">
        <v>44</v>
      </c>
      <c r="J177" s="19">
        <v>6.7</v>
      </c>
      <c r="K177" s="6">
        <v>0</v>
      </c>
      <c r="L177" s="6">
        <v>1</v>
      </c>
      <c r="M177" s="6">
        <v>0</v>
      </c>
      <c r="N177" s="6">
        <v>0</v>
      </c>
      <c r="O177" s="19">
        <v>1</v>
      </c>
      <c r="P177" s="6">
        <v>0</v>
      </c>
      <c r="Q177" s="6">
        <v>1</v>
      </c>
      <c r="R177" s="19">
        <v>6.8</v>
      </c>
      <c r="S177" s="19">
        <v>11.5</v>
      </c>
      <c r="T177" s="28">
        <f>(S177-R177)/R177</f>
        <v>0.691176470588235</v>
      </c>
      <c r="U177" s="19">
        <v>17.5</v>
      </c>
      <c r="V177" s="28">
        <f>(U177-R177)/R177</f>
        <v>1.57352941176471</v>
      </c>
      <c r="W177" s="6">
        <v>0.4</v>
      </c>
      <c r="X177" s="6">
        <v>0</v>
      </c>
      <c r="Y177" s="19">
        <v>23.5</v>
      </c>
      <c r="Z177" s="19">
        <v>1.7</v>
      </c>
      <c r="AA177" s="19">
        <v>6.57</v>
      </c>
      <c r="AB177" s="6">
        <v>11.6</v>
      </c>
      <c r="AC177" s="6">
        <v>23.6</v>
      </c>
      <c r="AD177" s="19">
        <v>4.7058</v>
      </c>
      <c r="AE177" s="19">
        <v>1.3089</v>
      </c>
      <c r="AG177" s="19">
        <v>0</v>
      </c>
    </row>
    <row r="178" s="19" customFormat="1" ht="47.25" spans="1:33">
      <c r="A178" s="19" t="s">
        <v>623</v>
      </c>
      <c r="B178" s="19">
        <v>60</v>
      </c>
      <c r="C178" s="19">
        <v>640315</v>
      </c>
      <c r="D178" s="19" t="s">
        <v>624</v>
      </c>
      <c r="E178" s="19" t="s">
        <v>546</v>
      </c>
      <c r="F178" s="19">
        <v>1</v>
      </c>
      <c r="G178" s="19" t="s">
        <v>625</v>
      </c>
      <c r="H178" s="19" t="s">
        <v>81</v>
      </c>
      <c r="I178" s="19" t="s">
        <v>44</v>
      </c>
      <c r="J178" s="19">
        <v>11.5</v>
      </c>
      <c r="K178" s="6">
        <v>0</v>
      </c>
      <c r="L178" s="6">
        <v>0</v>
      </c>
      <c r="M178" s="6">
        <v>0</v>
      </c>
      <c r="N178" s="6">
        <v>1</v>
      </c>
      <c r="O178" s="19">
        <v>1</v>
      </c>
      <c r="P178" s="6">
        <v>1</v>
      </c>
      <c r="Q178" s="6">
        <v>0</v>
      </c>
      <c r="R178" s="19">
        <v>3</v>
      </c>
      <c r="S178" s="19">
        <v>9</v>
      </c>
      <c r="T178" s="28">
        <f>(S178-R178)/R178</f>
        <v>2</v>
      </c>
      <c r="U178" s="19">
        <v>33.2</v>
      </c>
      <c r="V178" s="28">
        <f>(U178-R178)/R178</f>
        <v>10.0666666666667</v>
      </c>
      <c r="W178" s="6">
        <v>0.5</v>
      </c>
      <c r="X178" s="6">
        <v>0</v>
      </c>
      <c r="Y178" s="19">
        <v>2.2</v>
      </c>
      <c r="Z178" s="19">
        <v>1.3</v>
      </c>
      <c r="AA178" s="19">
        <v>2.48</v>
      </c>
      <c r="AB178" s="6">
        <v>15.7</v>
      </c>
      <c r="AC178" s="6">
        <v>38</v>
      </c>
      <c r="AD178" s="19">
        <v>9.1852</v>
      </c>
      <c r="AE178" s="19">
        <v>4.0304</v>
      </c>
      <c r="AG178" s="19">
        <v>0</v>
      </c>
    </row>
    <row r="179" s="19" customFormat="1" ht="63" spans="1:33">
      <c r="A179" s="19" t="s">
        <v>626</v>
      </c>
      <c r="B179" s="19">
        <v>62</v>
      </c>
      <c r="C179" s="19">
        <v>640320</v>
      </c>
      <c r="D179" s="19" t="s">
        <v>627</v>
      </c>
      <c r="E179" s="19" t="s">
        <v>471</v>
      </c>
      <c r="F179" s="19">
        <v>1</v>
      </c>
      <c r="G179" s="19" t="s">
        <v>628</v>
      </c>
      <c r="H179" s="19" t="s">
        <v>81</v>
      </c>
      <c r="I179" s="19" t="s">
        <v>44</v>
      </c>
      <c r="J179" s="19">
        <v>6.2</v>
      </c>
      <c r="K179" s="6">
        <v>0</v>
      </c>
      <c r="L179" s="6">
        <v>0</v>
      </c>
      <c r="M179" s="6">
        <v>0</v>
      </c>
      <c r="N179" s="6">
        <v>1</v>
      </c>
      <c r="O179" s="19">
        <v>1</v>
      </c>
      <c r="P179" s="6">
        <v>1</v>
      </c>
      <c r="Q179" s="6">
        <v>0</v>
      </c>
      <c r="R179" s="19">
        <v>28</v>
      </c>
      <c r="S179" s="19">
        <v>39.5</v>
      </c>
      <c r="T179" s="28">
        <f>(S179-R179)/R179</f>
        <v>0.410714285714286</v>
      </c>
      <c r="U179" s="19">
        <v>40</v>
      </c>
      <c r="V179" s="28">
        <f>(U179-R179)/R179</f>
        <v>0.428571428571429</v>
      </c>
      <c r="W179" s="6">
        <v>0.4</v>
      </c>
      <c r="X179" s="6">
        <v>0</v>
      </c>
      <c r="Y179" s="19">
        <v>2</v>
      </c>
      <c r="Z179" s="19">
        <v>1.3</v>
      </c>
      <c r="AA179" s="19">
        <v>3.7</v>
      </c>
      <c r="AB179" s="6">
        <v>18</v>
      </c>
      <c r="AC179" s="6">
        <v>83.5</v>
      </c>
      <c r="AD179" s="19">
        <v>20.2231</v>
      </c>
      <c r="AE179" s="19">
        <v>21.6204</v>
      </c>
      <c r="AG179" s="19">
        <v>0</v>
      </c>
    </row>
    <row r="180" s="19" customFormat="1" ht="47.25" spans="1:33">
      <c r="A180" s="19" t="s">
        <v>629</v>
      </c>
      <c r="B180" s="19">
        <v>28</v>
      </c>
      <c r="C180" s="19">
        <v>601535</v>
      </c>
      <c r="D180" s="19" t="s">
        <v>630</v>
      </c>
      <c r="E180" s="19" t="s">
        <v>564</v>
      </c>
      <c r="F180" s="19">
        <v>0</v>
      </c>
      <c r="G180" s="19" t="s">
        <v>631</v>
      </c>
      <c r="H180" s="19" t="s">
        <v>81</v>
      </c>
      <c r="I180" s="19" t="s">
        <v>44</v>
      </c>
      <c r="J180" s="19">
        <v>5.5</v>
      </c>
      <c r="K180" s="6">
        <v>0</v>
      </c>
      <c r="L180" s="6">
        <v>0</v>
      </c>
      <c r="M180" s="6">
        <v>0</v>
      </c>
      <c r="N180" s="6">
        <v>0</v>
      </c>
      <c r="O180" s="19">
        <v>1</v>
      </c>
      <c r="P180" s="6">
        <v>0</v>
      </c>
      <c r="Q180" s="6">
        <v>0</v>
      </c>
      <c r="R180" s="19">
        <v>14.5</v>
      </c>
      <c r="S180" s="19">
        <v>16</v>
      </c>
      <c r="T180" s="28">
        <f>(S180-R180)/R180</f>
        <v>0.103448275862069</v>
      </c>
      <c r="U180" s="19">
        <v>15.2</v>
      </c>
      <c r="V180" s="28">
        <f>(U180-R180)/R180</f>
        <v>0.0482758620689655</v>
      </c>
      <c r="W180" s="6">
        <v>0.5</v>
      </c>
      <c r="X180" s="6">
        <v>0</v>
      </c>
      <c r="Y180" s="19">
        <v>17.6</v>
      </c>
      <c r="Z180" s="19">
        <v>1.8</v>
      </c>
      <c r="AA180" s="19">
        <v>3.08</v>
      </c>
      <c r="AB180" s="6">
        <v>12.8</v>
      </c>
      <c r="AC180" s="6">
        <v>24.9</v>
      </c>
      <c r="AD180" s="19">
        <v>5.3134</v>
      </c>
      <c r="AE180" s="19">
        <v>1.4935</v>
      </c>
      <c r="AG180" s="19">
        <v>0</v>
      </c>
    </row>
    <row r="181" s="19" customFormat="1" ht="63" spans="1:33">
      <c r="A181" s="25" t="s">
        <v>632</v>
      </c>
      <c r="B181" s="19">
        <v>52</v>
      </c>
      <c r="C181" s="19">
        <v>640801</v>
      </c>
      <c r="D181" s="19" t="s">
        <v>633</v>
      </c>
      <c r="E181" s="19" t="s">
        <v>564</v>
      </c>
      <c r="F181" s="19">
        <v>0</v>
      </c>
      <c r="G181" s="19" t="s">
        <v>634</v>
      </c>
      <c r="H181" s="19" t="s">
        <v>635</v>
      </c>
      <c r="I181" s="19" t="s">
        <v>39</v>
      </c>
      <c r="J181" s="19">
        <v>4.8</v>
      </c>
      <c r="K181" s="6">
        <v>0</v>
      </c>
      <c r="L181" s="6">
        <v>1</v>
      </c>
      <c r="M181" s="6">
        <v>0</v>
      </c>
      <c r="N181" s="6">
        <v>1</v>
      </c>
      <c r="O181" s="19">
        <v>1</v>
      </c>
      <c r="P181" s="6">
        <v>1</v>
      </c>
      <c r="Q181" s="6">
        <v>1</v>
      </c>
      <c r="R181" s="19">
        <v>20.2</v>
      </c>
      <c r="S181" s="19">
        <v>30.5</v>
      </c>
      <c r="T181" s="28">
        <f>(S181-R181)/R181</f>
        <v>0.50990099009901</v>
      </c>
      <c r="U181" s="19">
        <v>76.5</v>
      </c>
      <c r="V181" s="28">
        <f>(U181-R181)/R181</f>
        <v>2.78712871287129</v>
      </c>
      <c r="W181" s="6">
        <v>0.5</v>
      </c>
      <c r="X181" s="6">
        <v>0</v>
      </c>
      <c r="Y181" s="19">
        <v>22.4</v>
      </c>
      <c r="Z181" s="19">
        <v>5</v>
      </c>
      <c r="AA181" s="19">
        <v>3.92</v>
      </c>
      <c r="AB181" s="6">
        <v>38.4</v>
      </c>
      <c r="AC181" s="6">
        <v>27.3</v>
      </c>
      <c r="AD181" s="19">
        <v>12.127</v>
      </c>
      <c r="AE181" s="19">
        <v>1.9816</v>
      </c>
      <c r="AG181" s="19">
        <v>1</v>
      </c>
    </row>
    <row r="182" s="19" customFormat="1" ht="63" spans="1:33">
      <c r="A182" s="19" t="s">
        <v>632</v>
      </c>
      <c r="B182" s="19">
        <v>52</v>
      </c>
      <c r="C182" s="19">
        <v>640801</v>
      </c>
      <c r="D182" s="19" t="s">
        <v>633</v>
      </c>
      <c r="E182" s="19" t="s">
        <v>564</v>
      </c>
      <c r="F182" s="19">
        <v>0</v>
      </c>
      <c r="G182" s="19" t="s">
        <v>634</v>
      </c>
      <c r="H182" s="19" t="s">
        <v>636</v>
      </c>
      <c r="I182" s="19" t="s">
        <v>44</v>
      </c>
      <c r="J182" s="19">
        <v>17.7</v>
      </c>
      <c r="K182" s="6">
        <v>0</v>
      </c>
      <c r="L182" s="6">
        <v>1</v>
      </c>
      <c r="M182" s="6">
        <v>0</v>
      </c>
      <c r="N182" s="6">
        <v>1</v>
      </c>
      <c r="O182" s="19">
        <v>1</v>
      </c>
      <c r="P182" s="6">
        <v>1</v>
      </c>
      <c r="Q182" s="6">
        <v>1</v>
      </c>
      <c r="R182" s="19">
        <v>2.3</v>
      </c>
      <c r="S182" s="19">
        <v>12</v>
      </c>
      <c r="T182" s="28">
        <f>(S182-R182)/R182</f>
        <v>4.21739130434783</v>
      </c>
      <c r="U182" s="19">
        <v>47.7</v>
      </c>
      <c r="V182" s="28">
        <f>(U182-R182)/R182</f>
        <v>19.7391304347826</v>
      </c>
      <c r="W182" s="6">
        <v>0.5</v>
      </c>
      <c r="X182" s="6">
        <v>0</v>
      </c>
      <c r="Y182" s="19">
        <v>22.4</v>
      </c>
      <c r="Z182" s="19">
        <v>5</v>
      </c>
      <c r="AA182" s="19">
        <v>3.92</v>
      </c>
      <c r="AB182" s="6">
        <v>38.4</v>
      </c>
      <c r="AC182" s="6">
        <v>27.3</v>
      </c>
      <c r="AD182" s="19">
        <v>12.127</v>
      </c>
      <c r="AE182" s="19">
        <v>1.9816</v>
      </c>
      <c r="AG182" s="19">
        <v>1</v>
      </c>
    </row>
    <row r="183" s="19" customFormat="1" ht="47.25" spans="1:33">
      <c r="A183" s="19" t="s">
        <v>637</v>
      </c>
      <c r="B183" s="19">
        <v>52</v>
      </c>
      <c r="C183" s="19">
        <v>640907</v>
      </c>
      <c r="D183" s="19" t="s">
        <v>638</v>
      </c>
      <c r="E183" s="19" t="s">
        <v>471</v>
      </c>
      <c r="F183" s="19">
        <v>1</v>
      </c>
      <c r="G183" s="19" t="s">
        <v>639</v>
      </c>
      <c r="H183" s="19" t="s">
        <v>81</v>
      </c>
      <c r="I183" s="19" t="s">
        <v>44</v>
      </c>
      <c r="J183" s="19">
        <v>4.9</v>
      </c>
      <c r="K183" s="6">
        <v>0</v>
      </c>
      <c r="L183" s="6">
        <v>0</v>
      </c>
      <c r="M183" s="6">
        <v>0</v>
      </c>
      <c r="N183" s="6">
        <v>1</v>
      </c>
      <c r="O183" s="19">
        <v>1</v>
      </c>
      <c r="P183" s="6">
        <v>1</v>
      </c>
      <c r="Q183" s="6">
        <v>1</v>
      </c>
      <c r="R183" s="19">
        <v>5</v>
      </c>
      <c r="S183" s="19">
        <v>7</v>
      </c>
      <c r="T183" s="28">
        <f>(S183-R183)/R183</f>
        <v>0.4</v>
      </c>
      <c r="U183" s="19">
        <v>15.7</v>
      </c>
      <c r="V183" s="28">
        <f>(U183-R183)/R183</f>
        <v>2.14</v>
      </c>
      <c r="W183" s="6">
        <v>0.5</v>
      </c>
      <c r="X183" s="6">
        <v>0</v>
      </c>
      <c r="Y183" s="19">
        <v>14.4</v>
      </c>
      <c r="Z183" s="19">
        <v>1.4</v>
      </c>
      <c r="AA183" s="19">
        <v>2.92</v>
      </c>
      <c r="AB183" s="6">
        <v>11</v>
      </c>
      <c r="AC183" s="6">
        <v>28.4</v>
      </c>
      <c r="AD183" s="19">
        <v>5.4449</v>
      </c>
      <c r="AE183" s="19">
        <v>2.0125</v>
      </c>
      <c r="AG183" s="19">
        <v>0</v>
      </c>
    </row>
    <row r="184" s="19" customFormat="1" ht="47.25" spans="1:33">
      <c r="A184" s="19" t="s">
        <v>640</v>
      </c>
      <c r="B184" s="19">
        <v>47</v>
      </c>
      <c r="C184" s="19">
        <v>640913</v>
      </c>
      <c r="D184" s="19" t="s">
        <v>641</v>
      </c>
      <c r="E184" s="19" t="s">
        <v>471</v>
      </c>
      <c r="F184" s="19">
        <v>0</v>
      </c>
      <c r="G184" s="19" t="s">
        <v>642</v>
      </c>
      <c r="H184" s="19" t="s">
        <v>43</v>
      </c>
      <c r="I184" s="19" t="s">
        <v>44</v>
      </c>
      <c r="J184" s="19">
        <v>3.3</v>
      </c>
      <c r="K184" s="6">
        <v>0</v>
      </c>
      <c r="L184" s="6">
        <v>0</v>
      </c>
      <c r="M184" s="6">
        <v>0</v>
      </c>
      <c r="N184" s="6">
        <v>0</v>
      </c>
      <c r="O184" s="19">
        <v>1</v>
      </c>
      <c r="P184" s="6">
        <v>0</v>
      </c>
      <c r="Q184" s="6">
        <v>0</v>
      </c>
      <c r="R184" s="19">
        <v>4</v>
      </c>
      <c r="S184" s="19">
        <v>6</v>
      </c>
      <c r="T184" s="28">
        <f>(S184-R184)/R184</f>
        <v>0.5</v>
      </c>
      <c r="U184" s="19">
        <v>25.5</v>
      </c>
      <c r="V184" s="28">
        <f>(U184-R184)/R184</f>
        <v>5.375</v>
      </c>
      <c r="W184" s="6">
        <v>0.5</v>
      </c>
      <c r="X184" s="6">
        <v>0</v>
      </c>
      <c r="Y184" s="19">
        <v>14</v>
      </c>
      <c r="Z184" s="19">
        <v>1.1</v>
      </c>
      <c r="AA184" s="19">
        <v>2.3</v>
      </c>
      <c r="AB184" s="6">
        <v>23.6</v>
      </c>
      <c r="AC184" s="6">
        <v>32.9</v>
      </c>
      <c r="AD184" s="19">
        <v>10.501</v>
      </c>
      <c r="AE184" s="19">
        <v>209666</v>
      </c>
      <c r="AG184" s="19">
        <v>0</v>
      </c>
    </row>
    <row r="185" s="5" customFormat="1" spans="1:33">
      <c r="N185" s="20"/>
      <c r="P185" s="20"/>
    </row>
    <row r="186" s="5" customFormat="1" spans="1:33">
      <c r="N186" s="20"/>
      <c r="P186" s="20"/>
    </row>
    <row r="187" s="5" customFormat="1" spans="1:33">
      <c r="N187" s="20"/>
      <c r="P187" s="20"/>
    </row>
    <row r="188" s="5" customFormat="1" spans="1:33">
      <c r="N188" s="20"/>
      <c r="P188" s="20"/>
    </row>
    <row r="189" s="5" customFormat="1" spans="1:33">
      <c r="N189" s="20"/>
      <c r="P189" s="20"/>
    </row>
    <row r="190" s="5" customFormat="1" spans="1:33">
      <c r="N190" s="20"/>
      <c r="P190" s="20"/>
    </row>
    <row r="191" s="5" customFormat="1" spans="1:33">
      <c r="N191" s="20"/>
      <c r="P191" s="20"/>
    </row>
    <row r="192" s="5" customFormat="1" spans="1:33">
      <c r="N192" s="20"/>
      <c r="P192" s="20"/>
    </row>
    <row r="193" s="5" customFormat="1" spans="14:16">
      <c r="N193" s="20"/>
      <c r="P193" s="20"/>
    </row>
    <row r="194" s="5" customFormat="1" spans="14:16">
      <c r="N194" s="20"/>
      <c r="P194" s="20"/>
    </row>
    <row r="195" s="5" customFormat="1" spans="14:16">
      <c r="N195" s="20"/>
      <c r="P195" s="20"/>
    </row>
    <row r="196" s="5" customFormat="1" spans="14:16">
      <c r="N196" s="20"/>
      <c r="P196" s="20"/>
    </row>
    <row r="197" s="5" customFormat="1" spans="14:16">
      <c r="N197" s="20"/>
      <c r="P197" s="20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03"/>
  <sheetViews>
    <sheetView zoomScale="90" zoomScaleNormal="90" workbookViewId="0">
      <pane ySplit="1" topLeftCell="A66" activePane="bottomLeft" state="frozen"/>
      <selection/>
      <selection pane="bottomLeft" activeCell="H1" sqref="A$1:AJ$1048576"/>
    </sheetView>
  </sheetViews>
  <sheetFormatPr defaultColWidth="9" defaultRowHeight="13.5"/>
  <cols>
    <col min="1" max="1" width="9" style="5"/>
    <col min="2" max="2" width="9" style="5" customWidth="1"/>
    <col min="3" max="3" width="14.4601769911504" style="5" customWidth="1"/>
    <col min="4" max="6" width="9" style="5" customWidth="1"/>
    <col min="7" max="7" width="23.7079646017699" style="5" customWidth="1"/>
    <col min="8" max="8" width="34.0530973451327" style="5" customWidth="1"/>
    <col min="9" max="13" width="9" style="5" customWidth="1"/>
    <col min="14" max="14" width="9" style="20" customWidth="1"/>
    <col min="15" max="15" width="9" style="5" customWidth="1"/>
    <col min="16" max="16" width="9" style="20" customWidth="1"/>
    <col min="17" max="19" width="9" style="5" customWidth="1"/>
    <col min="20" max="20" width="12.7964601769912" style="21" customWidth="1"/>
    <col min="21" max="21" width="9" style="5" customWidth="1"/>
    <col min="22" max="22" width="12.7964601769912" style="21" customWidth="1"/>
    <col min="23" max="29" width="9" style="5" customWidth="1"/>
    <col min="30" max="31" width="10.0265486725664" style="5" customWidth="1"/>
    <col min="32" max="32" width="9" style="5" customWidth="1"/>
    <col min="33" max="36" width="9" style="5"/>
  </cols>
  <sheetData>
    <row r="1" s="18" customFormat="1" ht="78.75" spans="1:3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643</v>
      </c>
      <c r="P1" s="6" t="s">
        <v>644</v>
      </c>
      <c r="Q1" s="6" t="s">
        <v>645</v>
      </c>
      <c r="R1" s="6" t="s">
        <v>17</v>
      </c>
      <c r="S1" s="6" t="s">
        <v>18</v>
      </c>
      <c r="T1" s="7" t="s">
        <v>19</v>
      </c>
      <c r="U1" s="6" t="s">
        <v>20</v>
      </c>
      <c r="V1" s="7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/>
      <c r="AI1" s="6" t="s">
        <v>33</v>
      </c>
      <c r="AJ1" s="6" t="s">
        <v>34</v>
      </c>
    </row>
    <row r="2" s="18" customFormat="1" ht="63" spans="1:36">
      <c r="A2" s="6" t="s">
        <v>646</v>
      </c>
      <c r="B2" s="6">
        <v>54</v>
      </c>
      <c r="C2" s="6">
        <v>570576</v>
      </c>
      <c r="D2" s="6" t="s">
        <v>647</v>
      </c>
      <c r="E2" s="6">
        <v>2</v>
      </c>
      <c r="F2" s="6">
        <v>1</v>
      </c>
      <c r="G2" s="6" t="s">
        <v>648</v>
      </c>
      <c r="H2" s="22" t="s">
        <v>649</v>
      </c>
      <c r="I2" s="6" t="s">
        <v>39</v>
      </c>
      <c r="J2" s="6">
        <v>18.8</v>
      </c>
      <c r="K2" s="6">
        <v>0</v>
      </c>
      <c r="L2" s="6">
        <v>1</v>
      </c>
      <c r="M2" s="6">
        <v>1</v>
      </c>
      <c r="N2" s="6">
        <v>0</v>
      </c>
      <c r="O2" s="6">
        <v>1</v>
      </c>
      <c r="P2" s="6">
        <v>2</v>
      </c>
      <c r="Q2" s="6">
        <v>1</v>
      </c>
      <c r="R2" s="6">
        <v>190</v>
      </c>
      <c r="S2" s="6">
        <v>442</v>
      </c>
      <c r="T2" s="7">
        <f>(S2-R2)/R2</f>
        <v>1.32631578947368</v>
      </c>
      <c r="U2" s="6">
        <v>291</v>
      </c>
      <c r="V2" s="7">
        <f>(U2-R2)/R2</f>
        <v>0.531578947368421</v>
      </c>
      <c r="W2" s="6">
        <v>0.6</v>
      </c>
      <c r="X2" s="6">
        <v>0</v>
      </c>
      <c r="Y2" s="6">
        <v>24.7</v>
      </c>
      <c r="Z2" s="6">
        <v>1.2</v>
      </c>
      <c r="AA2" s="6">
        <v>7.1</v>
      </c>
      <c r="AB2" s="6">
        <v>20.9</v>
      </c>
      <c r="AC2" s="6">
        <v>125.7</v>
      </c>
      <c r="AD2" s="6">
        <v>30.203</v>
      </c>
      <c r="AE2" s="6">
        <v>42.4327</v>
      </c>
      <c r="AF2" s="6">
        <v>0.6</v>
      </c>
      <c r="AG2" s="6">
        <v>0</v>
      </c>
      <c r="AH2" s="6">
        <f>COUNTIF(M2:M69,1)</f>
        <v>22</v>
      </c>
      <c r="AI2" s="6">
        <v>4</v>
      </c>
      <c r="AJ2" s="6">
        <v>1.01</v>
      </c>
    </row>
    <row r="3" s="18" customFormat="1" ht="78.75" spans="1:36">
      <c r="A3" s="6" t="s">
        <v>650</v>
      </c>
      <c r="B3" s="6">
        <v>68</v>
      </c>
      <c r="C3" s="6">
        <v>615399</v>
      </c>
      <c r="D3" s="6" t="s">
        <v>651</v>
      </c>
      <c r="E3" s="6">
        <v>1</v>
      </c>
      <c r="F3" s="6">
        <v>1</v>
      </c>
      <c r="G3" s="6" t="s">
        <v>652</v>
      </c>
      <c r="H3" s="22" t="s">
        <v>653</v>
      </c>
      <c r="I3" s="6" t="s">
        <v>39</v>
      </c>
      <c r="J3" s="6">
        <v>1.2</v>
      </c>
      <c r="K3" s="6">
        <v>0</v>
      </c>
      <c r="L3" s="6">
        <v>2</v>
      </c>
      <c r="M3" s="6">
        <v>0</v>
      </c>
      <c r="N3" s="6">
        <v>0</v>
      </c>
      <c r="O3" s="6">
        <v>0</v>
      </c>
      <c r="P3" s="6">
        <v>0</v>
      </c>
      <c r="Q3" s="6">
        <v>1</v>
      </c>
      <c r="R3" s="6">
        <v>181</v>
      </c>
      <c r="S3" s="6">
        <v>417</v>
      </c>
      <c r="T3" s="7">
        <f>(S3-R3)/R3</f>
        <v>1.30386740331492</v>
      </c>
      <c r="U3" s="6">
        <v>388</v>
      </c>
      <c r="V3" s="7">
        <f>(U3-R3)/R3</f>
        <v>1.14364640883978</v>
      </c>
      <c r="W3" s="6">
        <v>0.5</v>
      </c>
      <c r="X3" s="6">
        <v>0</v>
      </c>
      <c r="Y3" s="6">
        <v>47.6</v>
      </c>
      <c r="Z3" s="6">
        <v>3.6</v>
      </c>
      <c r="AA3" s="6">
        <v>2.1</v>
      </c>
      <c r="AB3" s="6">
        <v>3090.1</v>
      </c>
      <c r="AC3" s="6">
        <v>119.4</v>
      </c>
      <c r="AD3" s="6">
        <v>94.0816</v>
      </c>
      <c r="AE3" s="6">
        <v>47.1369</v>
      </c>
      <c r="AF3" s="6">
        <v>12.4</v>
      </c>
      <c r="AG3" s="6">
        <v>0</v>
      </c>
      <c r="AH3" s="6"/>
      <c r="AI3" s="6">
        <v>4</v>
      </c>
      <c r="AJ3" s="6">
        <v>1.01</v>
      </c>
    </row>
    <row r="4" s="18" customFormat="1" ht="94.5" spans="1:36">
      <c r="A4" s="23" t="s">
        <v>654</v>
      </c>
      <c r="B4" s="6">
        <v>46</v>
      </c>
      <c r="C4" s="6">
        <v>574720</v>
      </c>
      <c r="D4" s="6" t="s">
        <v>655</v>
      </c>
      <c r="E4" s="6">
        <v>5</v>
      </c>
      <c r="F4" s="6">
        <v>0</v>
      </c>
      <c r="G4" s="6" t="s">
        <v>656</v>
      </c>
      <c r="H4" s="22" t="s">
        <v>657</v>
      </c>
      <c r="I4" s="6" t="s">
        <v>104</v>
      </c>
      <c r="J4" s="6">
        <v>2.2</v>
      </c>
      <c r="K4" s="6">
        <v>1</v>
      </c>
      <c r="L4" s="6">
        <v>0</v>
      </c>
      <c r="M4" s="6">
        <v>0</v>
      </c>
      <c r="N4" s="6">
        <v>0</v>
      </c>
      <c r="O4" s="6">
        <v>1</v>
      </c>
      <c r="P4" s="6">
        <v>0</v>
      </c>
      <c r="Q4" s="6">
        <v>1</v>
      </c>
      <c r="R4" s="6">
        <v>180</v>
      </c>
      <c r="S4" s="6">
        <v>388</v>
      </c>
      <c r="T4" s="7">
        <f>(S4-R4)/R4</f>
        <v>1.15555555555556</v>
      </c>
      <c r="U4" s="6">
        <v>415</v>
      </c>
      <c r="V4" s="7">
        <f>(U4-R4)/R4</f>
        <v>1.30555555555556</v>
      </c>
      <c r="W4" s="6">
        <v>0.5</v>
      </c>
      <c r="X4" s="6">
        <v>0</v>
      </c>
      <c r="Y4" s="6">
        <v>21.9</v>
      </c>
      <c r="Z4" s="6">
        <v>1.3</v>
      </c>
      <c r="AA4" s="6">
        <v>2.7</v>
      </c>
      <c r="AB4" s="6">
        <v>29.5</v>
      </c>
      <c r="AC4" s="6">
        <v>48.3</v>
      </c>
      <c r="AD4" s="6">
        <v>17.0782</v>
      </c>
      <c r="AE4" s="6">
        <v>7.1768</v>
      </c>
      <c r="AF4" s="6">
        <v>1.2</v>
      </c>
      <c r="AG4" s="6">
        <v>1</v>
      </c>
      <c r="AH4" s="6"/>
      <c r="AI4" s="6">
        <v>3.6</v>
      </c>
      <c r="AJ4" s="6">
        <v>2.01</v>
      </c>
    </row>
    <row r="5" s="18" customFormat="1" ht="94.5" spans="1:36">
      <c r="A5" s="6" t="s">
        <v>654</v>
      </c>
      <c r="B5" s="6">
        <v>46</v>
      </c>
      <c r="C5" s="6">
        <v>574720</v>
      </c>
      <c r="D5" s="6" t="s">
        <v>655</v>
      </c>
      <c r="E5" s="6">
        <v>5</v>
      </c>
      <c r="F5" s="6">
        <v>0</v>
      </c>
      <c r="G5" s="6" t="s">
        <v>656</v>
      </c>
      <c r="H5" s="22" t="s">
        <v>657</v>
      </c>
      <c r="I5" s="6" t="s">
        <v>104</v>
      </c>
      <c r="J5" s="6">
        <v>1.3</v>
      </c>
      <c r="K5" s="6">
        <v>1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1</v>
      </c>
      <c r="R5" s="6">
        <v>146</v>
      </c>
      <c r="S5" s="6">
        <v>308</v>
      </c>
      <c r="T5" s="7">
        <f>(S5-R5)/R5</f>
        <v>1.10958904109589</v>
      </c>
      <c r="U5" s="6">
        <v>301</v>
      </c>
      <c r="V5" s="7">
        <f>(U5-R5)/R5</f>
        <v>1.06164383561644</v>
      </c>
      <c r="W5" s="6">
        <v>0.8</v>
      </c>
      <c r="X5" s="6">
        <v>0</v>
      </c>
      <c r="Y5" s="6">
        <v>21.9</v>
      </c>
      <c r="Z5" s="6">
        <v>1.3</v>
      </c>
      <c r="AA5" s="6">
        <v>2.7</v>
      </c>
      <c r="AB5" s="6">
        <v>29.5</v>
      </c>
      <c r="AC5" s="6">
        <v>48.3</v>
      </c>
      <c r="AD5" s="6">
        <v>17.0782</v>
      </c>
      <c r="AE5" s="6">
        <v>7.1768</v>
      </c>
      <c r="AF5" s="6">
        <v>1.2</v>
      </c>
      <c r="AG5" s="6">
        <v>1</v>
      </c>
      <c r="AH5" s="6"/>
      <c r="AI5" s="6">
        <v>3.5</v>
      </c>
      <c r="AJ5" s="6">
        <v>2.01</v>
      </c>
    </row>
    <row r="6" s="18" customFormat="1" ht="78.75" spans="1:36">
      <c r="A6" s="6" t="s">
        <v>658</v>
      </c>
      <c r="B6" s="6">
        <v>50</v>
      </c>
      <c r="C6" s="6">
        <v>610402</v>
      </c>
      <c r="D6" s="6" t="s">
        <v>659</v>
      </c>
      <c r="E6" s="6">
        <v>1</v>
      </c>
      <c r="F6" s="6">
        <v>0</v>
      </c>
      <c r="G6" s="6" t="s">
        <v>660</v>
      </c>
      <c r="H6" s="22" t="s">
        <v>661</v>
      </c>
      <c r="I6" s="6" t="s">
        <v>44</v>
      </c>
      <c r="J6" s="6">
        <v>9.5</v>
      </c>
      <c r="K6" s="6">
        <v>1</v>
      </c>
      <c r="L6" s="6">
        <v>2</v>
      </c>
      <c r="M6" s="6">
        <v>0</v>
      </c>
      <c r="N6" s="6">
        <v>0</v>
      </c>
      <c r="O6" s="6">
        <v>0</v>
      </c>
      <c r="P6" s="6">
        <v>0</v>
      </c>
      <c r="Q6" s="6">
        <v>1</v>
      </c>
      <c r="R6" s="6">
        <v>155</v>
      </c>
      <c r="S6" s="6">
        <v>321</v>
      </c>
      <c r="T6" s="7">
        <f>(S6-R6)/R6</f>
        <v>1.07096774193548</v>
      </c>
      <c r="U6" s="6">
        <v>388</v>
      </c>
      <c r="V6" s="7">
        <f>(U6-R6)/R6</f>
        <v>1.50322580645161</v>
      </c>
      <c r="W6" s="6">
        <v>0.3</v>
      </c>
      <c r="X6" s="6">
        <v>1</v>
      </c>
      <c r="Y6" s="6">
        <v>17.9</v>
      </c>
      <c r="Z6" s="6">
        <v>1.9</v>
      </c>
      <c r="AA6" s="6">
        <v>1.93</v>
      </c>
      <c r="AB6" s="6">
        <v>167</v>
      </c>
      <c r="AC6" s="6">
        <v>410.4</v>
      </c>
      <c r="AD6" s="6">
        <v>87.1489</v>
      </c>
      <c r="AE6" s="6">
        <v>93.3464</v>
      </c>
      <c r="AF6" s="6">
        <v>10.7</v>
      </c>
      <c r="AG6" s="6">
        <v>0</v>
      </c>
      <c r="AH6" s="6"/>
      <c r="AI6" s="6">
        <v>3</v>
      </c>
      <c r="AJ6" s="6">
        <v>3.04</v>
      </c>
    </row>
    <row r="7" s="18" customFormat="1" ht="63" spans="1:36">
      <c r="A7" s="6" t="s">
        <v>662</v>
      </c>
      <c r="B7" s="6">
        <v>52</v>
      </c>
      <c r="C7" s="6">
        <v>405855</v>
      </c>
      <c r="D7" s="6" t="s">
        <v>663</v>
      </c>
      <c r="E7" s="6">
        <v>1</v>
      </c>
      <c r="F7" s="6">
        <v>1</v>
      </c>
      <c r="G7" s="6" t="s">
        <v>664</v>
      </c>
      <c r="H7" s="22" t="s">
        <v>665</v>
      </c>
      <c r="I7" s="6" t="s">
        <v>39</v>
      </c>
      <c r="J7" s="6">
        <v>12.4</v>
      </c>
      <c r="K7" s="6">
        <v>0</v>
      </c>
      <c r="L7" s="6">
        <v>1</v>
      </c>
      <c r="M7" s="6">
        <v>1</v>
      </c>
      <c r="N7" s="6">
        <v>2</v>
      </c>
      <c r="O7" s="6">
        <v>0</v>
      </c>
      <c r="P7" s="6">
        <v>1</v>
      </c>
      <c r="Q7" s="6">
        <v>1</v>
      </c>
      <c r="R7" s="6">
        <v>163</v>
      </c>
      <c r="S7" s="6">
        <v>370</v>
      </c>
      <c r="T7" s="7">
        <f>(S7-R7)/R7</f>
        <v>1.26993865030675</v>
      </c>
      <c r="U7" s="6">
        <v>321</v>
      </c>
      <c r="V7" s="7">
        <f>(U7-R7)/R7</f>
        <v>0.969325153374233</v>
      </c>
      <c r="W7" s="6">
        <v>0.8</v>
      </c>
      <c r="X7" s="6">
        <v>1</v>
      </c>
      <c r="Y7" s="6">
        <v>41.9</v>
      </c>
      <c r="Z7" s="6">
        <v>1.3</v>
      </c>
      <c r="AA7" s="6">
        <v>1.9</v>
      </c>
      <c r="AB7" s="6">
        <v>462.5</v>
      </c>
      <c r="AC7" s="6">
        <v>42.2</v>
      </c>
      <c r="AD7" s="6">
        <v>57.301</v>
      </c>
      <c r="AE7" s="6">
        <v>6.2451</v>
      </c>
      <c r="AF7" s="6">
        <v>0</v>
      </c>
      <c r="AG7" s="6">
        <v>0</v>
      </c>
      <c r="AH7" s="6"/>
      <c r="AI7" s="6">
        <v>3</v>
      </c>
      <c r="AJ7" s="6">
        <v>2.04</v>
      </c>
    </row>
    <row r="8" s="18" customFormat="1" ht="47.25" spans="1:36">
      <c r="A8" s="6" t="s">
        <v>666</v>
      </c>
      <c r="B8" s="6">
        <v>55</v>
      </c>
      <c r="C8" s="6">
        <v>551918</v>
      </c>
      <c r="D8" s="6" t="s">
        <v>667</v>
      </c>
      <c r="E8" s="6">
        <v>2</v>
      </c>
      <c r="F8" s="6">
        <v>1</v>
      </c>
      <c r="G8" s="6" t="s">
        <v>668</v>
      </c>
      <c r="H8" s="22" t="s">
        <v>669</v>
      </c>
      <c r="I8" s="6" t="s">
        <v>39</v>
      </c>
      <c r="J8" s="6">
        <v>1.7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1</v>
      </c>
      <c r="R8" s="6">
        <v>178</v>
      </c>
      <c r="S8" s="6">
        <v>368</v>
      </c>
      <c r="T8" s="7">
        <f>(S8-R8)/R8</f>
        <v>1.06741573033708</v>
      </c>
      <c r="U8" s="6">
        <v>367</v>
      </c>
      <c r="V8" s="7">
        <f>(U8-R8)/R8</f>
        <v>1.06179775280899</v>
      </c>
      <c r="W8" s="6">
        <v>0.6</v>
      </c>
      <c r="X8" s="6">
        <v>0</v>
      </c>
      <c r="Y8" s="6">
        <v>9.82</v>
      </c>
      <c r="Z8" s="6">
        <v>1.47</v>
      </c>
      <c r="AA8" s="6">
        <v>5.79</v>
      </c>
      <c r="AB8" s="6">
        <v>67.9</v>
      </c>
      <c r="AC8" s="6">
        <v>210.6</v>
      </c>
      <c r="AD8" s="6">
        <v>63.6814</v>
      </c>
      <c r="AE8" s="6">
        <v>73.0459</v>
      </c>
      <c r="AF8" s="6">
        <v>1.8</v>
      </c>
      <c r="AG8" s="6">
        <v>0</v>
      </c>
      <c r="AH8" s="6"/>
      <c r="AI8" s="6">
        <v>3</v>
      </c>
      <c r="AJ8" s="6">
        <v>2.01</v>
      </c>
    </row>
    <row r="9" s="18" customFormat="1" ht="47.25" spans="1:36">
      <c r="A9" s="6" t="s">
        <v>670</v>
      </c>
      <c r="B9" s="6">
        <v>50</v>
      </c>
      <c r="C9" s="6">
        <v>551909</v>
      </c>
      <c r="D9" s="6" t="s">
        <v>671</v>
      </c>
      <c r="E9" s="6">
        <v>180</v>
      </c>
      <c r="F9" s="6">
        <v>0</v>
      </c>
      <c r="G9" s="6" t="s">
        <v>672</v>
      </c>
      <c r="H9" s="22" t="s">
        <v>673</v>
      </c>
      <c r="I9" s="6" t="s">
        <v>39</v>
      </c>
      <c r="J9" s="6">
        <v>13.5</v>
      </c>
      <c r="K9" s="6">
        <v>1</v>
      </c>
      <c r="L9" s="6">
        <v>2</v>
      </c>
      <c r="M9" s="6">
        <v>0</v>
      </c>
      <c r="N9" s="6">
        <v>0</v>
      </c>
      <c r="O9" s="6">
        <v>2</v>
      </c>
      <c r="P9" s="6">
        <v>0</v>
      </c>
      <c r="Q9" s="6">
        <v>1</v>
      </c>
      <c r="R9" s="6">
        <v>150</v>
      </c>
      <c r="S9" s="6">
        <v>333</v>
      </c>
      <c r="T9" s="7">
        <f>(S9-R9)/R9</f>
        <v>1.22</v>
      </c>
      <c r="U9" s="6">
        <v>260</v>
      </c>
      <c r="V9" s="7">
        <f>(U9-R9)/R9</f>
        <v>0.733333333333333</v>
      </c>
      <c r="W9" s="6">
        <v>0.7</v>
      </c>
      <c r="X9" s="6">
        <v>1</v>
      </c>
      <c r="Y9" s="6">
        <v>4.8</v>
      </c>
      <c r="Z9" s="6">
        <v>4.3</v>
      </c>
      <c r="AA9" s="6">
        <v>3.2</v>
      </c>
      <c r="AB9" s="6">
        <v>33.7</v>
      </c>
      <c r="AC9" s="6">
        <v>154.1</v>
      </c>
      <c r="AD9" s="6">
        <v>34.1476</v>
      </c>
      <c r="AE9" s="6">
        <v>74.5742</v>
      </c>
      <c r="AF9" s="6">
        <v>3.6</v>
      </c>
      <c r="AG9" s="6">
        <v>0</v>
      </c>
      <c r="AH9" s="6"/>
      <c r="AI9" s="6">
        <v>3</v>
      </c>
      <c r="AJ9" s="6">
        <v>3.04</v>
      </c>
    </row>
    <row r="10" s="18" customFormat="1" ht="47.25" spans="1:36">
      <c r="A10" s="6" t="s">
        <v>674</v>
      </c>
      <c r="B10" s="6">
        <v>32</v>
      </c>
      <c r="C10" s="6">
        <v>445601</v>
      </c>
      <c r="D10" s="6" t="s">
        <v>675</v>
      </c>
      <c r="E10" s="6">
        <v>15</v>
      </c>
      <c r="F10" s="6">
        <v>0</v>
      </c>
      <c r="G10" s="6" t="s">
        <v>676</v>
      </c>
      <c r="H10" s="22" t="s">
        <v>677</v>
      </c>
      <c r="I10" s="6" t="s">
        <v>39</v>
      </c>
      <c r="J10" s="6">
        <v>6.2</v>
      </c>
      <c r="K10" s="6">
        <v>0</v>
      </c>
      <c r="L10" s="6">
        <v>1</v>
      </c>
      <c r="M10" s="6">
        <v>1</v>
      </c>
      <c r="N10" s="6">
        <v>2</v>
      </c>
      <c r="O10" s="6">
        <v>1</v>
      </c>
      <c r="P10" s="6">
        <v>1</v>
      </c>
      <c r="Q10" s="6">
        <v>1</v>
      </c>
      <c r="R10" s="6">
        <v>159</v>
      </c>
      <c r="S10" s="6">
        <v>352</v>
      </c>
      <c r="T10" s="7">
        <f>(S10-R10)/R10</f>
        <v>1.21383647798742</v>
      </c>
      <c r="U10" s="6">
        <v>255</v>
      </c>
      <c r="V10" s="7">
        <f>(U10-R10)/R10</f>
        <v>0.60377358490566</v>
      </c>
      <c r="W10" s="6">
        <v>0.7</v>
      </c>
      <c r="X10" s="6">
        <v>0</v>
      </c>
      <c r="Y10" s="6">
        <v>7.2</v>
      </c>
      <c r="Z10" s="6">
        <v>8.2</v>
      </c>
      <c r="AA10" s="6">
        <v>2.3</v>
      </c>
      <c r="AB10" s="6">
        <v>104.3</v>
      </c>
      <c r="AC10" s="6">
        <v>26.4</v>
      </c>
      <c r="AD10" s="6">
        <v>21.6887</v>
      </c>
      <c r="AE10" s="6">
        <v>1.9484</v>
      </c>
      <c r="AF10" s="6">
        <v>1.9</v>
      </c>
      <c r="AG10" s="6">
        <v>0</v>
      </c>
      <c r="AH10" s="6"/>
      <c r="AI10" s="6">
        <v>2.2</v>
      </c>
      <c r="AJ10" s="6">
        <v>1.01</v>
      </c>
    </row>
    <row r="11" s="18" customFormat="1" ht="63" spans="1:36">
      <c r="A11" s="23" t="s">
        <v>678</v>
      </c>
      <c r="B11" s="6">
        <v>51</v>
      </c>
      <c r="C11" s="6">
        <v>561914</v>
      </c>
      <c r="D11" s="6" t="s">
        <v>679</v>
      </c>
      <c r="E11" s="6">
        <v>15</v>
      </c>
      <c r="F11" s="6">
        <v>0</v>
      </c>
      <c r="G11" s="6" t="s">
        <v>680</v>
      </c>
      <c r="H11" s="22" t="s">
        <v>681</v>
      </c>
      <c r="I11" s="6" t="s">
        <v>104</v>
      </c>
      <c r="J11" s="6">
        <v>3.2</v>
      </c>
      <c r="K11" s="6">
        <v>1</v>
      </c>
      <c r="L11" s="6">
        <v>1</v>
      </c>
      <c r="M11" s="6">
        <v>1</v>
      </c>
      <c r="N11" s="6">
        <v>0</v>
      </c>
      <c r="O11" s="6">
        <v>1</v>
      </c>
      <c r="P11" s="6">
        <v>1</v>
      </c>
      <c r="Q11" s="6">
        <v>1</v>
      </c>
      <c r="R11" s="6">
        <v>137</v>
      </c>
      <c r="S11" s="6">
        <v>267</v>
      </c>
      <c r="T11" s="7">
        <f>(S11-R11)/R11</f>
        <v>0.948905109489051</v>
      </c>
      <c r="U11" s="6">
        <v>290</v>
      </c>
      <c r="V11" s="7">
        <f>(U11-R11)/R11</f>
        <v>1.11678832116788</v>
      </c>
      <c r="W11" s="6">
        <v>0.5</v>
      </c>
      <c r="X11" s="6">
        <v>0</v>
      </c>
      <c r="Y11" s="6">
        <v>99.4</v>
      </c>
      <c r="Z11" s="6">
        <v>1.35</v>
      </c>
      <c r="AA11" s="6">
        <v>1.26</v>
      </c>
      <c r="AB11" s="6">
        <v>174.9</v>
      </c>
      <c r="AC11" s="6">
        <v>137.1</v>
      </c>
      <c r="AD11" s="6">
        <v>69.1628</v>
      </c>
      <c r="AE11" s="6">
        <v>50.8642</v>
      </c>
      <c r="AF11" s="6">
        <v>1</v>
      </c>
      <c r="AG11" s="6">
        <v>1</v>
      </c>
      <c r="AH11" s="6"/>
      <c r="AI11" s="6">
        <v>2.2</v>
      </c>
      <c r="AJ11" s="6">
        <v>2.01</v>
      </c>
    </row>
    <row r="12" s="18" customFormat="1" ht="63" spans="1:36">
      <c r="A12" s="6" t="s">
        <v>678</v>
      </c>
      <c r="B12" s="6">
        <v>51</v>
      </c>
      <c r="C12" s="6">
        <v>561914</v>
      </c>
      <c r="D12" s="6" t="s">
        <v>679</v>
      </c>
      <c r="E12" s="6">
        <v>15</v>
      </c>
      <c r="F12" s="6">
        <v>0</v>
      </c>
      <c r="G12" s="6" t="s">
        <v>680</v>
      </c>
      <c r="H12" s="22" t="s">
        <v>681</v>
      </c>
      <c r="I12" s="6" t="s">
        <v>104</v>
      </c>
      <c r="J12" s="6">
        <v>8.2</v>
      </c>
      <c r="K12" s="6">
        <v>1</v>
      </c>
      <c r="L12" s="6">
        <v>1</v>
      </c>
      <c r="M12" s="6">
        <v>1</v>
      </c>
      <c r="N12" s="6">
        <v>3</v>
      </c>
      <c r="O12" s="6">
        <v>1</v>
      </c>
      <c r="P12" s="6">
        <v>1</v>
      </c>
      <c r="Q12" s="6">
        <v>1</v>
      </c>
      <c r="R12" s="6">
        <v>125</v>
      </c>
      <c r="S12" s="6">
        <v>256</v>
      </c>
      <c r="T12" s="7">
        <f>(S12-R12)/R12</f>
        <v>1.048</v>
      </c>
      <c r="U12" s="6">
        <v>333</v>
      </c>
      <c r="V12" s="7">
        <f>(U12-R12)/R12</f>
        <v>1.664</v>
      </c>
      <c r="W12" s="6">
        <v>0.5</v>
      </c>
      <c r="X12" s="6">
        <v>0</v>
      </c>
      <c r="Y12" s="6">
        <v>99.4</v>
      </c>
      <c r="Z12" s="6">
        <v>1.35</v>
      </c>
      <c r="AA12" s="6">
        <v>1.26</v>
      </c>
      <c r="AB12" s="6">
        <v>174.9</v>
      </c>
      <c r="AC12" s="6">
        <v>137.1</v>
      </c>
      <c r="AD12" s="6">
        <v>69.1628</v>
      </c>
      <c r="AE12" s="6">
        <v>50.8642</v>
      </c>
      <c r="AF12" s="6">
        <v>1</v>
      </c>
      <c r="AG12" s="6">
        <v>1</v>
      </c>
      <c r="AH12" s="6"/>
      <c r="AI12" s="6">
        <v>2</v>
      </c>
      <c r="AJ12" s="6">
        <v>2.01</v>
      </c>
    </row>
    <row r="13" s="18" customFormat="1" ht="157.5" spans="1:36">
      <c r="A13" s="23" t="s">
        <v>682</v>
      </c>
      <c r="B13" s="6">
        <v>58</v>
      </c>
      <c r="C13" s="6">
        <v>565496</v>
      </c>
      <c r="D13" s="6" t="s">
        <v>683</v>
      </c>
      <c r="E13" s="6">
        <v>60</v>
      </c>
      <c r="F13" s="6">
        <v>1</v>
      </c>
      <c r="G13" s="6" t="s">
        <v>684</v>
      </c>
      <c r="H13" s="6" t="s">
        <v>685</v>
      </c>
      <c r="I13" s="6" t="s">
        <v>104</v>
      </c>
      <c r="J13" s="6">
        <v>3.2</v>
      </c>
      <c r="K13" s="6">
        <v>1</v>
      </c>
      <c r="L13" s="6">
        <v>1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144</v>
      </c>
      <c r="S13" s="6">
        <v>297</v>
      </c>
      <c r="T13" s="7">
        <f>(S13-R13)/R13</f>
        <v>1.0625</v>
      </c>
      <c r="U13" s="6">
        <v>349</v>
      </c>
      <c r="V13" s="7">
        <f>(U13-R13)/R13</f>
        <v>1.42361111111111</v>
      </c>
      <c r="W13" s="6">
        <v>0.7</v>
      </c>
      <c r="X13" s="6">
        <v>1</v>
      </c>
      <c r="Y13" s="6">
        <v>15.9</v>
      </c>
      <c r="Z13" s="6">
        <v>1.5</v>
      </c>
      <c r="AA13" s="6">
        <v>2.8</v>
      </c>
      <c r="AB13" s="6">
        <v>606.3</v>
      </c>
      <c r="AC13" s="6">
        <v>388.6</v>
      </c>
      <c r="AD13" s="6">
        <v>94.2743</v>
      </c>
      <c r="AE13" s="6">
        <v>93.0343</v>
      </c>
      <c r="AF13" s="6">
        <v>2.7</v>
      </c>
      <c r="AG13" s="6">
        <v>1</v>
      </c>
      <c r="AH13" s="6"/>
      <c r="AI13" s="6">
        <v>2</v>
      </c>
      <c r="AJ13" s="6">
        <v>3.04</v>
      </c>
    </row>
    <row r="14" s="18" customFormat="1" ht="157.5" spans="1:36">
      <c r="A14" s="6" t="s">
        <v>682</v>
      </c>
      <c r="B14" s="6">
        <v>58</v>
      </c>
      <c r="C14" s="6">
        <v>565496</v>
      </c>
      <c r="D14" s="6" t="s">
        <v>683</v>
      </c>
      <c r="E14" s="6">
        <v>60</v>
      </c>
      <c r="F14" s="6">
        <v>1</v>
      </c>
      <c r="G14" s="6" t="s">
        <v>684</v>
      </c>
      <c r="H14" s="6" t="s">
        <v>685</v>
      </c>
      <c r="I14" s="6" t="s">
        <v>104</v>
      </c>
      <c r="J14" s="6">
        <v>24.8</v>
      </c>
      <c r="K14" s="6">
        <v>1</v>
      </c>
      <c r="L14" s="6">
        <v>1</v>
      </c>
      <c r="M14" s="6">
        <v>0</v>
      </c>
      <c r="N14" s="6">
        <v>3.5</v>
      </c>
      <c r="O14" s="6">
        <v>0</v>
      </c>
      <c r="P14" s="6">
        <v>1</v>
      </c>
      <c r="Q14" s="6">
        <v>1</v>
      </c>
      <c r="R14" s="6">
        <v>132</v>
      </c>
      <c r="S14" s="6">
        <v>225</v>
      </c>
      <c r="T14" s="7">
        <f>(S14-R14)/R14</f>
        <v>0.704545454545455</v>
      </c>
      <c r="U14" s="6">
        <v>245</v>
      </c>
      <c r="V14" s="7">
        <f>(U14-R14)/R14</f>
        <v>0.856060606060606</v>
      </c>
      <c r="W14" s="6">
        <v>0.7</v>
      </c>
      <c r="X14" s="6">
        <v>1</v>
      </c>
      <c r="Y14" s="6">
        <v>15.9</v>
      </c>
      <c r="Z14" s="6">
        <v>1.5</v>
      </c>
      <c r="AA14" s="6">
        <v>2.8</v>
      </c>
      <c r="AB14" s="6">
        <v>606.3</v>
      </c>
      <c r="AC14" s="6">
        <v>388.6</v>
      </c>
      <c r="AD14" s="6">
        <v>94.2743</v>
      </c>
      <c r="AE14" s="6">
        <v>93.0343</v>
      </c>
      <c r="AF14" s="6">
        <v>2.7</v>
      </c>
      <c r="AG14" s="6">
        <v>1</v>
      </c>
      <c r="AH14" s="6"/>
      <c r="AI14" s="6">
        <v>2</v>
      </c>
      <c r="AJ14" s="6">
        <v>3.04</v>
      </c>
    </row>
    <row r="15" s="18" customFormat="1" ht="63" spans="1:36">
      <c r="A15" s="23" t="s">
        <v>686</v>
      </c>
      <c r="B15" s="6">
        <v>63</v>
      </c>
      <c r="C15" s="6">
        <v>571881</v>
      </c>
      <c r="D15" s="6" t="s">
        <v>687</v>
      </c>
      <c r="E15" s="6">
        <v>5</v>
      </c>
      <c r="F15" s="6">
        <v>1</v>
      </c>
      <c r="G15" s="6" t="s">
        <v>688</v>
      </c>
      <c r="H15" s="22" t="s">
        <v>689</v>
      </c>
      <c r="I15" s="6" t="s">
        <v>104</v>
      </c>
      <c r="J15" s="6">
        <v>2.8</v>
      </c>
      <c r="K15" s="6">
        <v>1</v>
      </c>
      <c r="L15" s="6">
        <v>1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6">
        <v>197</v>
      </c>
      <c r="S15" s="6">
        <v>370</v>
      </c>
      <c r="T15" s="7">
        <f>(S15-R15)/R15</f>
        <v>0.878172588832487</v>
      </c>
      <c r="U15" s="6">
        <v>426</v>
      </c>
      <c r="V15" s="7">
        <f>(U15-R15)/R15</f>
        <v>1.16243654822335</v>
      </c>
      <c r="W15" s="6">
        <v>0.5</v>
      </c>
      <c r="X15" s="6">
        <v>0</v>
      </c>
      <c r="Y15" s="6">
        <v>10.6</v>
      </c>
      <c r="Z15" s="6">
        <v>3.3</v>
      </c>
      <c r="AA15" s="6">
        <v>2.6</v>
      </c>
      <c r="AB15" s="6">
        <v>1584.3</v>
      </c>
      <c r="AC15" s="6">
        <v>681.2</v>
      </c>
      <c r="AD15" s="6">
        <v>49.6586</v>
      </c>
      <c r="AE15" s="6">
        <v>7.9809</v>
      </c>
      <c r="AF15" s="6">
        <v>0</v>
      </c>
      <c r="AG15" s="6">
        <v>1</v>
      </c>
      <c r="AH15" s="6"/>
      <c r="AI15" s="6">
        <v>2</v>
      </c>
      <c r="AJ15" s="6">
        <v>2.01</v>
      </c>
    </row>
    <row r="16" s="18" customFormat="1" ht="63" spans="1:36">
      <c r="A16" s="6" t="s">
        <v>686</v>
      </c>
      <c r="B16" s="6">
        <v>63</v>
      </c>
      <c r="C16" s="6">
        <v>571881</v>
      </c>
      <c r="D16" s="6" t="s">
        <v>687</v>
      </c>
      <c r="E16" s="6">
        <v>5</v>
      </c>
      <c r="F16" s="6">
        <v>1</v>
      </c>
      <c r="G16" s="6" t="s">
        <v>688</v>
      </c>
      <c r="H16" s="22" t="s">
        <v>689</v>
      </c>
      <c r="I16" s="6" t="s">
        <v>104</v>
      </c>
      <c r="J16" s="6">
        <v>14.4</v>
      </c>
      <c r="K16" s="6">
        <v>1</v>
      </c>
      <c r="L16" s="6">
        <v>1</v>
      </c>
      <c r="M16" s="6">
        <v>1</v>
      </c>
      <c r="N16" s="6">
        <v>2</v>
      </c>
      <c r="O16" s="6">
        <v>0</v>
      </c>
      <c r="P16" s="6">
        <v>1</v>
      </c>
      <c r="Q16" s="6">
        <v>1</v>
      </c>
      <c r="R16" s="6">
        <v>156</v>
      </c>
      <c r="S16" s="6">
        <v>351</v>
      </c>
      <c r="T16" s="7">
        <f>(S16-R16)/R16</f>
        <v>1.25</v>
      </c>
      <c r="U16" s="6">
        <v>386</v>
      </c>
      <c r="V16" s="7">
        <f>(U16-R16)/R16</f>
        <v>1.47435897435897</v>
      </c>
      <c r="W16" s="6">
        <v>0.5</v>
      </c>
      <c r="X16" s="6">
        <v>0</v>
      </c>
      <c r="Y16" s="6">
        <v>10.6</v>
      </c>
      <c r="Z16" s="6">
        <v>3.3</v>
      </c>
      <c r="AA16" s="6">
        <v>2.6</v>
      </c>
      <c r="AB16" s="6">
        <v>1584.3</v>
      </c>
      <c r="AC16" s="6">
        <v>681.2</v>
      </c>
      <c r="AD16" s="6">
        <v>49.6586</v>
      </c>
      <c r="AE16" s="6">
        <v>7.9809</v>
      </c>
      <c r="AF16" s="6">
        <v>0</v>
      </c>
      <c r="AG16" s="6">
        <v>1</v>
      </c>
      <c r="AH16" s="6"/>
      <c r="AI16" s="6">
        <v>2</v>
      </c>
      <c r="AJ16" s="6">
        <v>2.01</v>
      </c>
    </row>
    <row r="17" s="18" customFormat="1" ht="63" spans="1:36">
      <c r="A17" s="6" t="s">
        <v>690</v>
      </c>
      <c r="B17" s="6">
        <v>46</v>
      </c>
      <c r="C17" s="6">
        <v>577132</v>
      </c>
      <c r="D17" s="6" t="s">
        <v>691</v>
      </c>
      <c r="E17" s="6">
        <v>60</v>
      </c>
      <c r="F17" s="6">
        <v>0</v>
      </c>
      <c r="G17" s="6" t="s">
        <v>692</v>
      </c>
      <c r="H17" s="22" t="s">
        <v>693</v>
      </c>
      <c r="I17" s="6" t="s">
        <v>44</v>
      </c>
      <c r="J17" s="6">
        <v>6.2</v>
      </c>
      <c r="K17" s="6">
        <v>1</v>
      </c>
      <c r="L17" s="6">
        <v>2</v>
      </c>
      <c r="M17" s="6">
        <v>0</v>
      </c>
      <c r="N17" s="6">
        <v>0</v>
      </c>
      <c r="O17" s="6">
        <v>0</v>
      </c>
      <c r="P17" s="6">
        <v>0</v>
      </c>
      <c r="Q17" s="6">
        <v>1</v>
      </c>
      <c r="R17" s="6">
        <v>190</v>
      </c>
      <c r="S17" s="6">
        <v>437</v>
      </c>
      <c r="T17" s="7">
        <f>(S17-R17)/R17</f>
        <v>1.3</v>
      </c>
      <c r="U17" s="6">
        <v>339</v>
      </c>
      <c r="V17" s="7">
        <f>(U17-R17)/R17</f>
        <v>0.784210526315789</v>
      </c>
      <c r="W17" s="6">
        <v>0.4</v>
      </c>
      <c r="X17" s="6">
        <v>1</v>
      </c>
      <c r="Y17" s="6">
        <v>2.9</v>
      </c>
      <c r="Z17" s="6">
        <v>1.2</v>
      </c>
      <c r="AA17" s="6">
        <v>5.99</v>
      </c>
      <c r="AB17" s="6">
        <v>657.3</v>
      </c>
      <c r="AC17" s="6">
        <v>179.9</v>
      </c>
      <c r="AD17" s="6">
        <v>88.6895</v>
      </c>
      <c r="AE17" s="6">
        <v>68.2237</v>
      </c>
      <c r="AF17" s="6">
        <v>10.9</v>
      </c>
      <c r="AG17" s="6">
        <v>0</v>
      </c>
      <c r="AH17" s="6"/>
      <c r="AI17" s="6">
        <v>2</v>
      </c>
      <c r="AJ17" s="6">
        <v>3.04</v>
      </c>
    </row>
    <row r="18" s="18" customFormat="1" ht="63" spans="1:36">
      <c r="A18" s="6" t="s">
        <v>694</v>
      </c>
      <c r="B18" s="6">
        <v>57</v>
      </c>
      <c r="C18" s="6">
        <v>585272</v>
      </c>
      <c r="D18" s="6" t="s">
        <v>695</v>
      </c>
      <c r="E18" s="6">
        <v>180</v>
      </c>
      <c r="F18" s="6">
        <v>1</v>
      </c>
      <c r="G18" s="6" t="s">
        <v>696</v>
      </c>
      <c r="H18" s="22" t="s">
        <v>697</v>
      </c>
      <c r="I18" s="6" t="s">
        <v>39</v>
      </c>
      <c r="J18" s="6">
        <v>9.5</v>
      </c>
      <c r="K18" s="6">
        <v>0</v>
      </c>
      <c r="L18" s="6">
        <v>1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178</v>
      </c>
      <c r="S18" s="6">
        <v>368</v>
      </c>
      <c r="T18" s="7">
        <f>(S18-R18)/R18</f>
        <v>1.06741573033708</v>
      </c>
      <c r="U18" s="6">
        <v>428</v>
      </c>
      <c r="V18" s="7">
        <f>(U18-R18)/R18</f>
        <v>1.40449438202247</v>
      </c>
      <c r="W18" s="6">
        <v>0.5</v>
      </c>
      <c r="X18" s="6">
        <v>1</v>
      </c>
      <c r="Y18" s="6">
        <v>48</v>
      </c>
      <c r="Z18" s="6">
        <v>1.7</v>
      </c>
      <c r="AA18" s="6">
        <v>2.06</v>
      </c>
      <c r="AB18" s="6">
        <v>112.3</v>
      </c>
      <c r="AC18" s="6">
        <v>246.5</v>
      </c>
      <c r="AD18" s="6">
        <v>74.9051</v>
      </c>
      <c r="AE18" s="6">
        <v>80.267</v>
      </c>
      <c r="AF18" s="6">
        <v>2.1</v>
      </c>
      <c r="AG18" s="6">
        <v>0</v>
      </c>
      <c r="AH18" s="6"/>
      <c r="AI18" s="6">
        <v>2</v>
      </c>
      <c r="AJ18" s="6">
        <v>2.04</v>
      </c>
    </row>
    <row r="19" s="18" customFormat="1" ht="37.15" spans="1:36">
      <c r="A19" s="23" t="s">
        <v>698</v>
      </c>
      <c r="B19" s="6">
        <v>52</v>
      </c>
      <c r="C19" s="6">
        <v>569938</v>
      </c>
      <c r="D19" s="6" t="s">
        <v>699</v>
      </c>
      <c r="E19" s="6">
        <v>1</v>
      </c>
      <c r="F19" s="6">
        <v>1</v>
      </c>
      <c r="G19" s="6" t="s">
        <v>700</v>
      </c>
      <c r="H19" s="22" t="s">
        <v>701</v>
      </c>
      <c r="I19" s="6" t="s">
        <v>104</v>
      </c>
      <c r="J19" s="6">
        <v>5.4</v>
      </c>
      <c r="K19" s="6">
        <v>1</v>
      </c>
      <c r="L19" s="6">
        <v>1</v>
      </c>
      <c r="M19" s="6">
        <v>0</v>
      </c>
      <c r="N19" s="6">
        <v>0</v>
      </c>
      <c r="O19" s="6">
        <v>0</v>
      </c>
      <c r="P19" s="6">
        <v>0</v>
      </c>
      <c r="Q19" s="6">
        <v>1</v>
      </c>
      <c r="R19" s="6">
        <v>180</v>
      </c>
      <c r="S19" s="6">
        <v>355</v>
      </c>
      <c r="T19" s="7">
        <f>(S19-R19)/R19</f>
        <v>0.972222222222222</v>
      </c>
      <c r="U19" s="6">
        <v>371</v>
      </c>
      <c r="V19" s="7">
        <f>(U19-R19)/R19</f>
        <v>1.06111111111111</v>
      </c>
      <c r="W19" s="6">
        <v>0.4</v>
      </c>
      <c r="X19" s="6">
        <v>1</v>
      </c>
      <c r="Y19" s="6">
        <v>2</v>
      </c>
      <c r="Z19" s="6">
        <v>0.8</v>
      </c>
      <c r="AA19" s="6">
        <v>2.3</v>
      </c>
      <c r="AB19" s="6">
        <v>227.3</v>
      </c>
      <c r="AC19" s="6">
        <v>1167.7</v>
      </c>
      <c r="AD19" s="6">
        <v>96.185</v>
      </c>
      <c r="AE19" s="6">
        <v>99.4229</v>
      </c>
      <c r="AF19" s="6">
        <v>2.9</v>
      </c>
      <c r="AG19" s="6">
        <v>1</v>
      </c>
      <c r="AH19" s="6"/>
      <c r="AI19" s="6">
        <v>1.7</v>
      </c>
      <c r="AJ19" s="6">
        <v>3.04</v>
      </c>
    </row>
    <row r="20" s="18" customFormat="1" ht="37.15" spans="1:36">
      <c r="A20" s="6" t="s">
        <v>698</v>
      </c>
      <c r="B20" s="6">
        <v>52</v>
      </c>
      <c r="C20" s="6">
        <v>569938</v>
      </c>
      <c r="D20" s="6" t="s">
        <v>699</v>
      </c>
      <c r="E20" s="6">
        <v>1</v>
      </c>
      <c r="F20" s="6">
        <v>1</v>
      </c>
      <c r="G20" s="6" t="s">
        <v>700</v>
      </c>
      <c r="H20" s="22" t="s">
        <v>701</v>
      </c>
      <c r="I20" s="6" t="s">
        <v>104</v>
      </c>
      <c r="J20" s="6">
        <v>10.1</v>
      </c>
      <c r="K20" s="6">
        <v>1</v>
      </c>
      <c r="L20" s="6">
        <v>1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162</v>
      </c>
      <c r="S20" s="6">
        <v>308</v>
      </c>
      <c r="T20" s="7">
        <f>(S20-R20)/R20</f>
        <v>0.901234567901235</v>
      </c>
      <c r="U20" s="6">
        <v>410</v>
      </c>
      <c r="V20" s="7">
        <f>(U20-R20)/R20</f>
        <v>1.53086419753086</v>
      </c>
      <c r="W20" s="6">
        <v>0.5</v>
      </c>
      <c r="X20" s="6">
        <v>1</v>
      </c>
      <c r="Y20" s="6">
        <v>2</v>
      </c>
      <c r="Z20" s="6">
        <v>0.8</v>
      </c>
      <c r="AA20" s="6">
        <v>2.3</v>
      </c>
      <c r="AB20" s="6">
        <v>227.3</v>
      </c>
      <c r="AC20" s="6">
        <v>1167.7</v>
      </c>
      <c r="AD20" s="6">
        <v>96.185</v>
      </c>
      <c r="AE20" s="6">
        <v>99.4229</v>
      </c>
      <c r="AF20" s="6">
        <v>2.9</v>
      </c>
      <c r="AG20" s="6">
        <v>1</v>
      </c>
      <c r="AH20" s="6"/>
      <c r="AI20" s="6">
        <v>1.7</v>
      </c>
      <c r="AJ20" s="6">
        <v>3.04</v>
      </c>
    </row>
    <row r="21" s="18" customFormat="1" ht="47.25" spans="1:36">
      <c r="A21" s="6" t="s">
        <v>702</v>
      </c>
      <c r="B21" s="6">
        <v>58</v>
      </c>
      <c r="C21" s="6">
        <v>568424</v>
      </c>
      <c r="D21" s="6" t="s">
        <v>703</v>
      </c>
      <c r="E21" s="6">
        <v>3</v>
      </c>
      <c r="F21" s="6">
        <v>1</v>
      </c>
      <c r="G21" s="6" t="s">
        <v>704</v>
      </c>
      <c r="H21" s="22" t="s">
        <v>705</v>
      </c>
      <c r="I21" s="6" t="s">
        <v>39</v>
      </c>
      <c r="J21" s="6">
        <v>13.2</v>
      </c>
      <c r="K21" s="6">
        <v>1</v>
      </c>
      <c r="L21" s="6">
        <v>1</v>
      </c>
      <c r="M21" s="6">
        <v>0</v>
      </c>
      <c r="N21" s="6">
        <v>0</v>
      </c>
      <c r="O21" s="6">
        <v>0</v>
      </c>
      <c r="P21" s="6">
        <v>0</v>
      </c>
      <c r="Q21" s="6">
        <v>1</v>
      </c>
      <c r="R21" s="6">
        <v>167</v>
      </c>
      <c r="S21" s="6">
        <v>357</v>
      </c>
      <c r="T21" s="7">
        <f>(S21-R21)/R21</f>
        <v>1.1377245508982</v>
      </c>
      <c r="U21" s="6">
        <v>318</v>
      </c>
      <c r="V21" s="7">
        <f>(U21-R21)/R21</f>
        <v>0.904191616766467</v>
      </c>
      <c r="W21" s="6">
        <v>0.5</v>
      </c>
      <c r="X21" s="6">
        <v>1</v>
      </c>
      <c r="Y21" s="6">
        <v>2</v>
      </c>
      <c r="Z21" s="6">
        <v>0.9</v>
      </c>
      <c r="AA21" s="6">
        <v>1.9</v>
      </c>
      <c r="AB21" s="6">
        <v>203.3</v>
      </c>
      <c r="AC21" s="6">
        <v>218.5</v>
      </c>
      <c r="AD21" s="6">
        <v>76.7513</v>
      </c>
      <c r="AE21" s="6">
        <v>41.5682</v>
      </c>
      <c r="AF21" s="6">
        <v>0.6</v>
      </c>
      <c r="AG21" s="6">
        <v>0</v>
      </c>
      <c r="AH21" s="6"/>
      <c r="AI21" s="6">
        <v>1.4</v>
      </c>
      <c r="AJ21" s="6">
        <v>3.04</v>
      </c>
    </row>
    <row r="22" s="18" customFormat="1" ht="47.25" spans="1:36">
      <c r="A22" s="23" t="s">
        <v>706</v>
      </c>
      <c r="B22" s="6">
        <v>45</v>
      </c>
      <c r="C22" s="6">
        <v>553870</v>
      </c>
      <c r="D22" s="6" t="s">
        <v>707</v>
      </c>
      <c r="E22" s="6">
        <v>10</v>
      </c>
      <c r="F22" s="6">
        <v>0</v>
      </c>
      <c r="G22" s="6" t="s">
        <v>708</v>
      </c>
      <c r="H22" s="22" t="s">
        <v>709</v>
      </c>
      <c r="I22" s="6" t="s">
        <v>104</v>
      </c>
      <c r="J22" s="6">
        <v>10.6</v>
      </c>
      <c r="K22" s="6">
        <v>1</v>
      </c>
      <c r="L22" s="6">
        <v>1</v>
      </c>
      <c r="M22" s="6">
        <v>0</v>
      </c>
      <c r="N22" s="6">
        <v>2</v>
      </c>
      <c r="O22" s="6">
        <v>1</v>
      </c>
      <c r="P22" s="6">
        <v>1</v>
      </c>
      <c r="Q22" s="6">
        <v>1</v>
      </c>
      <c r="R22" s="6">
        <v>167</v>
      </c>
      <c r="S22" s="6">
        <v>284</v>
      </c>
      <c r="T22" s="7">
        <f>(S22-R22)/R22</f>
        <v>0.70059880239521</v>
      </c>
      <c r="U22" s="6">
        <v>334</v>
      </c>
      <c r="V22" s="7">
        <f>(U22-R22)/R22</f>
        <v>1</v>
      </c>
      <c r="W22" s="6">
        <v>0.5</v>
      </c>
      <c r="X22" s="6">
        <v>1</v>
      </c>
      <c r="Y22" s="6">
        <v>7.8</v>
      </c>
      <c r="Z22" s="6">
        <v>1.2</v>
      </c>
      <c r="AA22" s="6">
        <v>3.47</v>
      </c>
      <c r="AB22" s="6">
        <v>10.1</v>
      </c>
      <c r="AC22" s="6">
        <v>135.4</v>
      </c>
      <c r="AD22" s="6">
        <v>74.7913</v>
      </c>
      <c r="AE22" s="6">
        <v>50.7477</v>
      </c>
      <c r="AF22" s="6">
        <v>9</v>
      </c>
      <c r="AG22" s="6">
        <v>1</v>
      </c>
      <c r="AH22" s="6"/>
      <c r="AI22" s="6">
        <v>1.2</v>
      </c>
      <c r="AJ22" s="6">
        <v>3.04</v>
      </c>
    </row>
    <row r="23" s="18" customFormat="1" ht="47.25" spans="1:36">
      <c r="A23" s="6" t="s">
        <v>706</v>
      </c>
      <c r="B23" s="6">
        <v>45</v>
      </c>
      <c r="C23" s="6">
        <v>553870</v>
      </c>
      <c r="D23" s="6" t="s">
        <v>707</v>
      </c>
      <c r="E23" s="6">
        <v>10</v>
      </c>
      <c r="F23" s="6">
        <v>0</v>
      </c>
      <c r="G23" s="6" t="s">
        <v>708</v>
      </c>
      <c r="H23" s="22" t="s">
        <v>709</v>
      </c>
      <c r="I23" s="6" t="s">
        <v>104</v>
      </c>
      <c r="J23" s="6">
        <v>2.8</v>
      </c>
      <c r="K23" s="6">
        <v>0</v>
      </c>
      <c r="L23" s="6">
        <v>1</v>
      </c>
      <c r="M23" s="6">
        <v>0</v>
      </c>
      <c r="N23" s="6">
        <v>1</v>
      </c>
      <c r="O23" s="6">
        <v>1</v>
      </c>
      <c r="P23" s="6">
        <v>1</v>
      </c>
      <c r="Q23" s="6">
        <v>1</v>
      </c>
      <c r="R23" s="6">
        <v>178</v>
      </c>
      <c r="S23" s="6">
        <v>403</v>
      </c>
      <c r="T23" s="7">
        <f>(S23-R23)/R23</f>
        <v>1.26404494382022</v>
      </c>
      <c r="U23" s="6">
        <v>321</v>
      </c>
      <c r="V23" s="7">
        <f>(U23-R23)/R23</f>
        <v>0.803370786516854</v>
      </c>
      <c r="W23" s="6">
        <v>0.4</v>
      </c>
      <c r="X23" s="6">
        <v>1</v>
      </c>
      <c r="Y23" s="6">
        <v>7.8</v>
      </c>
      <c r="Z23" s="6">
        <v>1.2</v>
      </c>
      <c r="AA23" s="6">
        <v>3.47</v>
      </c>
      <c r="AB23" s="6">
        <v>10.1</v>
      </c>
      <c r="AC23" s="6">
        <v>135.4</v>
      </c>
      <c r="AD23" s="6">
        <v>74.7913</v>
      </c>
      <c r="AE23" s="6">
        <v>50.7477</v>
      </c>
      <c r="AF23" s="6">
        <v>9</v>
      </c>
      <c r="AG23" s="6">
        <v>1</v>
      </c>
      <c r="AH23" s="6"/>
      <c r="AI23" s="6">
        <v>1</v>
      </c>
      <c r="AJ23" s="6">
        <v>2.04</v>
      </c>
    </row>
    <row r="24" s="18" customFormat="1" ht="63" spans="1:36">
      <c r="A24" s="23" t="s">
        <v>710</v>
      </c>
      <c r="B24" s="6">
        <v>44</v>
      </c>
      <c r="C24" s="6">
        <v>565470</v>
      </c>
      <c r="D24" s="6" t="s">
        <v>711</v>
      </c>
      <c r="E24" s="6">
        <v>1</v>
      </c>
      <c r="F24" s="6">
        <v>0</v>
      </c>
      <c r="G24" s="6" t="s">
        <v>712</v>
      </c>
      <c r="H24" s="22" t="s">
        <v>713</v>
      </c>
      <c r="I24" s="6" t="s">
        <v>104</v>
      </c>
      <c r="J24" s="6">
        <v>11.1</v>
      </c>
      <c r="K24" s="6">
        <v>0</v>
      </c>
      <c r="L24" s="6">
        <v>0</v>
      </c>
      <c r="M24" s="6">
        <v>1</v>
      </c>
      <c r="N24" s="6">
        <v>3</v>
      </c>
      <c r="O24" s="6">
        <v>1</v>
      </c>
      <c r="P24" s="6">
        <v>1</v>
      </c>
      <c r="Q24" s="6">
        <v>1</v>
      </c>
      <c r="R24" s="6">
        <v>149</v>
      </c>
      <c r="S24" s="6">
        <v>302</v>
      </c>
      <c r="T24" s="7">
        <f>(S24-R24)/R24</f>
        <v>1.02684563758389</v>
      </c>
      <c r="U24" s="6">
        <v>331</v>
      </c>
      <c r="V24" s="7">
        <f>(U24-R24)/R24</f>
        <v>1.22147651006711</v>
      </c>
      <c r="W24" s="6">
        <v>0.5</v>
      </c>
      <c r="X24" s="6">
        <v>1</v>
      </c>
      <c r="Y24" s="6">
        <v>10.1</v>
      </c>
      <c r="Z24" s="6">
        <v>1.6</v>
      </c>
      <c r="AA24" s="6">
        <v>1.8</v>
      </c>
      <c r="AB24" s="6">
        <v>342.2</v>
      </c>
      <c r="AC24" s="6">
        <v>93.6</v>
      </c>
      <c r="AD24" s="6">
        <v>54.1578</v>
      </c>
      <c r="AE24" s="6">
        <v>61.4562</v>
      </c>
      <c r="AF24" s="6">
        <v>6.3</v>
      </c>
      <c r="AG24" s="6">
        <v>1</v>
      </c>
      <c r="AH24" s="6"/>
      <c r="AI24" s="6">
        <v>1</v>
      </c>
      <c r="AJ24" s="6">
        <v>2.04</v>
      </c>
    </row>
    <row r="25" s="18" customFormat="1" ht="63" spans="1:36">
      <c r="A25" s="6" t="s">
        <v>710</v>
      </c>
      <c r="B25" s="6">
        <v>44</v>
      </c>
      <c r="C25" s="6">
        <v>565470</v>
      </c>
      <c r="D25" s="6" t="s">
        <v>711</v>
      </c>
      <c r="E25" s="6">
        <v>1</v>
      </c>
      <c r="F25" s="6">
        <v>0</v>
      </c>
      <c r="G25" s="6" t="s">
        <v>712</v>
      </c>
      <c r="H25" s="22" t="s">
        <v>713</v>
      </c>
      <c r="I25" s="6" t="s">
        <v>104</v>
      </c>
      <c r="J25" s="6">
        <v>6.9</v>
      </c>
      <c r="K25" s="6">
        <v>1</v>
      </c>
      <c r="L25" s="6">
        <v>0</v>
      </c>
      <c r="M25" s="6">
        <v>0</v>
      </c>
      <c r="N25" s="6">
        <v>2</v>
      </c>
      <c r="O25" s="6">
        <v>1</v>
      </c>
      <c r="P25" s="6">
        <v>1</v>
      </c>
      <c r="Q25" s="6">
        <v>1</v>
      </c>
      <c r="R25" s="6">
        <v>132</v>
      </c>
      <c r="S25" s="6">
        <v>306</v>
      </c>
      <c r="T25" s="7">
        <f>(S25-R25)/R25</f>
        <v>1.31818181818182</v>
      </c>
      <c r="U25" s="6">
        <v>281</v>
      </c>
      <c r="V25" s="7">
        <f>(U25-R25)/R25</f>
        <v>1.12878787878788</v>
      </c>
      <c r="W25" s="6">
        <v>0.4</v>
      </c>
      <c r="X25" s="6">
        <v>1</v>
      </c>
      <c r="Y25" s="6">
        <v>10.1</v>
      </c>
      <c r="Z25" s="6">
        <v>1.6</v>
      </c>
      <c r="AA25" s="6">
        <v>1.8</v>
      </c>
      <c r="AB25" s="6">
        <v>342.2</v>
      </c>
      <c r="AC25" s="6">
        <v>93.6</v>
      </c>
      <c r="AD25" s="6">
        <v>54.1578</v>
      </c>
      <c r="AE25" s="6">
        <v>61.4562</v>
      </c>
      <c r="AF25" s="6">
        <v>6.3</v>
      </c>
      <c r="AG25" s="6">
        <v>1</v>
      </c>
      <c r="AH25" s="6"/>
      <c r="AI25" s="6"/>
      <c r="AJ25" s="6">
        <v>3.04</v>
      </c>
    </row>
    <row r="26" s="18" customFormat="1" ht="47.25" spans="1:36">
      <c r="A26" s="6" t="s">
        <v>714</v>
      </c>
      <c r="B26" s="6">
        <v>51</v>
      </c>
      <c r="C26" s="6">
        <v>571129</v>
      </c>
      <c r="D26" s="6" t="s">
        <v>715</v>
      </c>
      <c r="E26" s="6">
        <v>3650</v>
      </c>
      <c r="F26" s="6">
        <v>0</v>
      </c>
      <c r="G26" s="6" t="s">
        <v>716</v>
      </c>
      <c r="H26" s="22" t="s">
        <v>717</v>
      </c>
      <c r="I26" s="6" t="s">
        <v>39</v>
      </c>
      <c r="J26" s="6">
        <v>9.4</v>
      </c>
      <c r="K26" s="6">
        <v>0</v>
      </c>
      <c r="L26" s="6">
        <v>0</v>
      </c>
      <c r="M26" s="6">
        <v>1</v>
      </c>
      <c r="N26" s="6">
        <v>4</v>
      </c>
      <c r="O26" s="6">
        <v>2</v>
      </c>
      <c r="P26" s="6">
        <v>2</v>
      </c>
      <c r="Q26" s="6">
        <v>1</v>
      </c>
      <c r="R26" s="6">
        <v>176</v>
      </c>
      <c r="S26" s="6">
        <v>307</v>
      </c>
      <c r="T26" s="7">
        <f>(S26-R26)/R26</f>
        <v>0.744318181818182</v>
      </c>
      <c r="U26" s="6">
        <v>400</v>
      </c>
      <c r="V26" s="7">
        <f>(U26-R26)/R26</f>
        <v>1.27272727272727</v>
      </c>
      <c r="W26" s="6">
        <v>0.4</v>
      </c>
      <c r="X26" s="6">
        <v>1</v>
      </c>
      <c r="Y26" s="6">
        <v>15.5</v>
      </c>
      <c r="Z26" s="6">
        <v>0.9</v>
      </c>
      <c r="AA26" s="6">
        <v>4.2</v>
      </c>
      <c r="AB26" s="6">
        <v>112.2</v>
      </c>
      <c r="AC26" s="6">
        <v>36.2</v>
      </c>
      <c r="AD26" s="6">
        <v>28.8613</v>
      </c>
      <c r="AE26" s="6">
        <v>4.06</v>
      </c>
      <c r="AF26" s="6">
        <v>0</v>
      </c>
      <c r="AG26" s="6">
        <v>0</v>
      </c>
      <c r="AH26" s="6"/>
      <c r="AI26" s="6"/>
      <c r="AJ26" s="6">
        <v>2.04</v>
      </c>
    </row>
    <row r="27" s="18" customFormat="1" ht="47.25" spans="1:36">
      <c r="A27" s="6" t="s">
        <v>718</v>
      </c>
      <c r="B27" s="6">
        <v>66</v>
      </c>
      <c r="C27" s="6">
        <v>574996</v>
      </c>
      <c r="D27" s="6" t="s">
        <v>719</v>
      </c>
      <c r="E27" s="6">
        <v>3</v>
      </c>
      <c r="F27" s="6">
        <v>1</v>
      </c>
      <c r="G27" s="6" t="s">
        <v>720</v>
      </c>
      <c r="H27" s="22" t="s">
        <v>721</v>
      </c>
      <c r="I27" s="6" t="s">
        <v>44</v>
      </c>
      <c r="J27" s="6">
        <v>4</v>
      </c>
      <c r="K27" s="6">
        <v>0</v>
      </c>
      <c r="L27" s="6">
        <v>2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160</v>
      </c>
      <c r="S27" s="6">
        <v>359</v>
      </c>
      <c r="T27" s="7">
        <f>(S27-R27)/R27</f>
        <v>1.24375</v>
      </c>
      <c r="U27" s="6">
        <v>390</v>
      </c>
      <c r="V27" s="7">
        <f>(U27-R27)/R27</f>
        <v>1.4375</v>
      </c>
      <c r="W27" s="6">
        <v>0.5</v>
      </c>
      <c r="X27" s="6">
        <v>1</v>
      </c>
      <c r="Y27" s="6">
        <v>18.4</v>
      </c>
      <c r="Z27" s="6">
        <v>1.6</v>
      </c>
      <c r="AA27" s="6">
        <v>1.6</v>
      </c>
      <c r="AB27" s="6">
        <v>51</v>
      </c>
      <c r="AC27" s="6">
        <v>146.7</v>
      </c>
      <c r="AD27" s="6">
        <v>81.4692</v>
      </c>
      <c r="AE27" s="6">
        <v>34.4922</v>
      </c>
      <c r="AF27" s="6">
        <v>0.3</v>
      </c>
      <c r="AG27" s="6">
        <v>0</v>
      </c>
      <c r="AH27" s="6"/>
      <c r="AI27" s="6"/>
      <c r="AJ27" s="6">
        <v>2.04</v>
      </c>
    </row>
    <row r="28" s="18" customFormat="1" ht="31.5" spans="1:36">
      <c r="A28" s="6" t="s">
        <v>722</v>
      </c>
      <c r="B28" s="6">
        <v>61</v>
      </c>
      <c r="C28" s="6">
        <v>605193</v>
      </c>
      <c r="D28" s="6" t="s">
        <v>723</v>
      </c>
      <c r="E28" s="6">
        <v>1</v>
      </c>
      <c r="F28" s="6">
        <v>1</v>
      </c>
      <c r="G28" s="6" t="s">
        <v>724</v>
      </c>
      <c r="H28" s="22" t="s">
        <v>725</v>
      </c>
      <c r="I28" s="6" t="s">
        <v>44</v>
      </c>
      <c r="J28" s="6">
        <v>7.1</v>
      </c>
      <c r="K28" s="6">
        <v>1</v>
      </c>
      <c r="L28" s="6">
        <v>1</v>
      </c>
      <c r="M28" s="6">
        <v>0</v>
      </c>
      <c r="N28" s="6">
        <v>1.2</v>
      </c>
      <c r="O28" s="6">
        <v>0</v>
      </c>
      <c r="P28" s="6">
        <v>1</v>
      </c>
      <c r="Q28" s="6">
        <v>1</v>
      </c>
      <c r="R28" s="6">
        <v>143</v>
      </c>
      <c r="S28" s="6">
        <v>275</v>
      </c>
      <c r="T28" s="7">
        <f>(S28-R28)/R28</f>
        <v>0.923076923076923</v>
      </c>
      <c r="U28" s="6">
        <v>369</v>
      </c>
      <c r="V28" s="7">
        <f>(U28-R28)/R28</f>
        <v>1.58041958041958</v>
      </c>
      <c r="W28" s="6">
        <v>0.6</v>
      </c>
      <c r="X28" s="6">
        <v>1</v>
      </c>
      <c r="Y28" s="6">
        <v>5.4</v>
      </c>
      <c r="Z28" s="6">
        <v>1.8</v>
      </c>
      <c r="AA28" s="6">
        <v>2.57</v>
      </c>
      <c r="AB28" s="6">
        <v>441</v>
      </c>
      <c r="AC28" s="6">
        <v>397.9</v>
      </c>
      <c r="AD28" s="6">
        <v>93.0399</v>
      </c>
      <c r="AE28" s="6">
        <v>93.2663</v>
      </c>
      <c r="AF28" s="6">
        <v>10.7</v>
      </c>
      <c r="AG28" s="6">
        <v>0</v>
      </c>
      <c r="AH28" s="6"/>
      <c r="AI28" s="6"/>
      <c r="AJ28" s="6">
        <v>3.04</v>
      </c>
    </row>
    <row r="29" s="18" customFormat="1" ht="47.25" spans="1:36">
      <c r="A29" s="23" t="s">
        <v>726</v>
      </c>
      <c r="B29" s="6">
        <v>49</v>
      </c>
      <c r="C29" s="6">
        <v>615236</v>
      </c>
      <c r="D29" s="6" t="s">
        <v>727</v>
      </c>
      <c r="E29" s="6">
        <v>7</v>
      </c>
      <c r="F29" s="6">
        <v>0</v>
      </c>
      <c r="G29" s="6" t="s">
        <v>728</v>
      </c>
      <c r="H29" s="22" t="s">
        <v>729</v>
      </c>
      <c r="I29" s="6" t="s">
        <v>104</v>
      </c>
      <c r="J29" s="6">
        <v>4.5</v>
      </c>
      <c r="K29" s="6">
        <v>1</v>
      </c>
      <c r="L29" s="6">
        <v>0</v>
      </c>
      <c r="M29" s="6">
        <v>0</v>
      </c>
      <c r="N29" s="6">
        <v>3.6</v>
      </c>
      <c r="O29" s="6">
        <v>0</v>
      </c>
      <c r="P29" s="6">
        <v>1</v>
      </c>
      <c r="Q29" s="6">
        <v>1</v>
      </c>
      <c r="R29" s="6">
        <v>161</v>
      </c>
      <c r="S29" s="6">
        <v>368</v>
      </c>
      <c r="T29" s="7">
        <f>(S29-R29)/R29</f>
        <v>1.28571428571429</v>
      </c>
      <c r="U29" s="6">
        <v>364</v>
      </c>
      <c r="V29" s="7">
        <f>(U29-R29)/R29</f>
        <v>1.26086956521739</v>
      </c>
      <c r="W29" s="6">
        <v>0.3</v>
      </c>
      <c r="X29" s="6">
        <v>1</v>
      </c>
      <c r="Y29" s="6">
        <v>4.3</v>
      </c>
      <c r="Z29" s="6">
        <v>0.8</v>
      </c>
      <c r="AA29" s="6">
        <v>1.5</v>
      </c>
      <c r="AB29" s="6">
        <v>2268.6</v>
      </c>
      <c r="AC29" s="6">
        <v>1229.5</v>
      </c>
      <c r="AD29" s="6">
        <v>99.307</v>
      </c>
      <c r="AE29" s="6">
        <v>99.5574</v>
      </c>
      <c r="AF29" s="6">
        <v>12.4</v>
      </c>
      <c r="AG29" s="6">
        <v>1</v>
      </c>
      <c r="AH29" s="6"/>
      <c r="AI29" s="6"/>
      <c r="AJ29" s="6">
        <v>3.04</v>
      </c>
    </row>
    <row r="30" s="18" customFormat="1" ht="47.25" spans="1:36">
      <c r="A30" s="6" t="s">
        <v>726</v>
      </c>
      <c r="B30" s="6">
        <v>49</v>
      </c>
      <c r="C30" s="6">
        <v>615236</v>
      </c>
      <c r="D30" s="6" t="s">
        <v>727</v>
      </c>
      <c r="E30" s="6">
        <v>7</v>
      </c>
      <c r="F30" s="6">
        <v>0</v>
      </c>
      <c r="G30" s="6" t="s">
        <v>728</v>
      </c>
      <c r="H30" s="22" t="s">
        <v>729</v>
      </c>
      <c r="I30" s="6" t="s">
        <v>104</v>
      </c>
      <c r="J30" s="6">
        <v>5</v>
      </c>
      <c r="K30" s="6">
        <v>1</v>
      </c>
      <c r="L30" s="6">
        <v>0</v>
      </c>
      <c r="M30" s="6">
        <v>0</v>
      </c>
      <c r="N30" s="6">
        <v>2.2</v>
      </c>
      <c r="O30" s="6">
        <v>0</v>
      </c>
      <c r="P30" s="6">
        <v>1</v>
      </c>
      <c r="Q30" s="6">
        <v>1</v>
      </c>
      <c r="R30" s="6">
        <v>154</v>
      </c>
      <c r="S30" s="6">
        <v>257</v>
      </c>
      <c r="T30" s="7">
        <f>(S30-R30)/R30</f>
        <v>0.668831168831169</v>
      </c>
      <c r="U30" s="6">
        <v>361</v>
      </c>
      <c r="V30" s="7">
        <f>(U30-R30)/R30</f>
        <v>1.34415584415584</v>
      </c>
      <c r="W30" s="13">
        <v>0.5</v>
      </c>
      <c r="X30" s="6">
        <v>1</v>
      </c>
      <c r="Y30" s="6">
        <v>4.3</v>
      </c>
      <c r="Z30" s="6">
        <v>0.8</v>
      </c>
      <c r="AA30" s="6">
        <v>1.5</v>
      </c>
      <c r="AB30" s="6">
        <v>2268.6</v>
      </c>
      <c r="AC30" s="6">
        <v>1229.5</v>
      </c>
      <c r="AD30" s="6">
        <v>99.307</v>
      </c>
      <c r="AE30" s="6">
        <v>99.5574</v>
      </c>
      <c r="AF30" s="6">
        <v>12.4</v>
      </c>
      <c r="AG30" s="6">
        <v>1</v>
      </c>
      <c r="AH30" s="6"/>
      <c r="AI30" s="6"/>
      <c r="AJ30" s="6">
        <v>3.04</v>
      </c>
    </row>
    <row r="31" s="18" customFormat="1" ht="31.5" spans="1:36">
      <c r="A31" s="6" t="s">
        <v>730</v>
      </c>
      <c r="B31" s="6">
        <v>73</v>
      </c>
      <c r="C31" s="6">
        <v>525153</v>
      </c>
      <c r="D31" s="6" t="s">
        <v>731</v>
      </c>
      <c r="E31" s="6" t="s">
        <v>471</v>
      </c>
      <c r="F31" s="6">
        <v>1</v>
      </c>
      <c r="G31" s="6" t="s">
        <v>732</v>
      </c>
      <c r="H31" s="22" t="s">
        <v>733</v>
      </c>
      <c r="I31" s="6" t="s">
        <v>39</v>
      </c>
      <c r="J31" s="6">
        <v>5.7</v>
      </c>
      <c r="K31" s="6">
        <v>1</v>
      </c>
      <c r="L31" s="6">
        <v>1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155</v>
      </c>
      <c r="S31" s="6">
        <v>368</v>
      </c>
      <c r="T31" s="7">
        <f>(S31-R31)/R31</f>
        <v>1.3741935483871</v>
      </c>
      <c r="U31" s="6">
        <v>339</v>
      </c>
      <c r="V31" s="7">
        <f>(U31-R31)/R31</f>
        <v>1.18709677419355</v>
      </c>
      <c r="W31" s="6">
        <v>0.4</v>
      </c>
      <c r="X31" s="6">
        <v>0</v>
      </c>
      <c r="Y31" s="6">
        <v>3</v>
      </c>
      <c r="Z31" s="6">
        <v>2.8</v>
      </c>
      <c r="AA31" s="6">
        <v>2.5</v>
      </c>
      <c r="AB31" s="6">
        <v>19.4</v>
      </c>
      <c r="AC31" s="6">
        <v>46.2</v>
      </c>
      <c r="AD31" s="6">
        <v>55.3245</v>
      </c>
      <c r="AE31" s="6">
        <v>8.1654</v>
      </c>
      <c r="AF31" s="6">
        <v>0</v>
      </c>
      <c r="AG31" s="6">
        <v>0</v>
      </c>
      <c r="AH31" s="6"/>
      <c r="AI31" s="6"/>
      <c r="AJ31" s="6">
        <v>2.01</v>
      </c>
    </row>
    <row r="32" s="18" customFormat="1" ht="63" spans="1:36">
      <c r="A32" s="6" t="s">
        <v>734</v>
      </c>
      <c r="B32" s="6">
        <v>66</v>
      </c>
      <c r="C32" s="6">
        <v>565123</v>
      </c>
      <c r="D32" s="6" t="s">
        <v>735</v>
      </c>
      <c r="E32" s="6" t="s">
        <v>529</v>
      </c>
      <c r="F32" s="6">
        <v>1</v>
      </c>
      <c r="G32" s="6" t="s">
        <v>736</v>
      </c>
      <c r="H32" s="22" t="s">
        <v>737</v>
      </c>
      <c r="I32" s="6" t="s">
        <v>39</v>
      </c>
      <c r="J32" s="6">
        <v>12.2</v>
      </c>
      <c r="K32" s="6">
        <v>1</v>
      </c>
      <c r="L32" s="6">
        <v>1</v>
      </c>
      <c r="M32" s="6">
        <v>0</v>
      </c>
      <c r="N32" s="6">
        <v>2</v>
      </c>
      <c r="O32" s="6">
        <v>0</v>
      </c>
      <c r="P32" s="6">
        <v>1</v>
      </c>
      <c r="Q32" s="6">
        <v>1</v>
      </c>
      <c r="R32" s="6">
        <v>288</v>
      </c>
      <c r="S32" s="6">
        <v>643</v>
      </c>
      <c r="T32" s="7">
        <f>(S32-R32)/R32</f>
        <v>1.23263888888889</v>
      </c>
      <c r="U32" s="6">
        <v>420</v>
      </c>
      <c r="V32" s="7">
        <f>(U32-R32)/R32</f>
        <v>0.458333333333333</v>
      </c>
      <c r="W32" s="6">
        <v>0.4</v>
      </c>
      <c r="X32" s="6">
        <v>1</v>
      </c>
      <c r="Y32" s="6">
        <v>2</v>
      </c>
      <c r="Z32" s="6">
        <v>0.9</v>
      </c>
      <c r="AA32" s="6">
        <v>5.94</v>
      </c>
      <c r="AB32" s="6">
        <v>10.3</v>
      </c>
      <c r="AC32" s="6">
        <v>23.1</v>
      </c>
      <c r="AD32" s="6">
        <v>102.6541</v>
      </c>
      <c r="AE32" s="6">
        <v>35.6515</v>
      </c>
      <c r="AF32" s="6">
        <v>0.4</v>
      </c>
      <c r="AG32" s="6">
        <v>0</v>
      </c>
      <c r="AH32" s="6"/>
      <c r="AI32" s="6"/>
      <c r="AJ32" s="6">
        <v>3.04</v>
      </c>
    </row>
    <row r="33" s="18" customFormat="1" ht="47.25" spans="1:36">
      <c r="A33" s="6" t="s">
        <v>738</v>
      </c>
      <c r="B33" s="6">
        <v>76</v>
      </c>
      <c r="C33" s="6">
        <v>576870</v>
      </c>
      <c r="D33" s="6" t="s">
        <v>739</v>
      </c>
      <c r="E33" s="6" t="s">
        <v>501</v>
      </c>
      <c r="F33" s="6">
        <v>1</v>
      </c>
      <c r="G33" s="6" t="s">
        <v>740</v>
      </c>
      <c r="H33" s="22" t="s">
        <v>741</v>
      </c>
      <c r="I33" s="6" t="s">
        <v>44</v>
      </c>
      <c r="J33" s="6">
        <v>10.8</v>
      </c>
      <c r="K33" s="6">
        <v>0</v>
      </c>
      <c r="L33" s="6">
        <v>1</v>
      </c>
      <c r="M33" s="6">
        <v>1</v>
      </c>
      <c r="N33" s="6">
        <v>4</v>
      </c>
      <c r="O33" s="6">
        <v>0</v>
      </c>
      <c r="P33" s="6">
        <v>1</v>
      </c>
      <c r="Q33" s="6">
        <v>1</v>
      </c>
      <c r="R33" s="6">
        <v>177</v>
      </c>
      <c r="S33" s="6">
        <v>358</v>
      </c>
      <c r="T33" s="7">
        <f>(S33-R33)/R33</f>
        <v>1.0225988700565</v>
      </c>
      <c r="U33" s="6">
        <v>308</v>
      </c>
      <c r="V33" s="7">
        <f>(U33-R33)/R33</f>
        <v>0.740112994350282</v>
      </c>
      <c r="W33" s="6">
        <v>0.5</v>
      </c>
      <c r="X33" s="6">
        <v>1</v>
      </c>
      <c r="Y33" s="6">
        <v>12.2</v>
      </c>
      <c r="Z33" s="6">
        <v>2.4</v>
      </c>
      <c r="AA33" s="6">
        <v>2.07</v>
      </c>
      <c r="AB33" s="6">
        <v>75.3</v>
      </c>
      <c r="AC33" s="6">
        <v>166.5</v>
      </c>
      <c r="AD33" s="6">
        <v>59.6985</v>
      </c>
      <c r="AE33" s="6">
        <v>60.9262</v>
      </c>
      <c r="AF33" s="6">
        <v>1.4</v>
      </c>
      <c r="AG33" s="6">
        <v>0</v>
      </c>
      <c r="AH33" s="6"/>
      <c r="AI33" s="6"/>
      <c r="AJ33" s="6">
        <v>2.04</v>
      </c>
    </row>
    <row r="34" s="18" customFormat="1" ht="31.5" spans="1:36">
      <c r="A34" s="6" t="s">
        <v>742</v>
      </c>
      <c r="B34" s="6">
        <v>46</v>
      </c>
      <c r="C34" s="6">
        <v>519080</v>
      </c>
      <c r="D34" s="6" t="s">
        <v>743</v>
      </c>
      <c r="E34" s="6" t="s">
        <v>744</v>
      </c>
      <c r="F34" s="6">
        <v>0</v>
      </c>
      <c r="G34" s="6" t="s">
        <v>745</v>
      </c>
      <c r="H34" s="22" t="s">
        <v>746</v>
      </c>
      <c r="I34" s="6" t="s">
        <v>39</v>
      </c>
      <c r="J34" s="6">
        <v>5.8</v>
      </c>
      <c r="K34" s="6">
        <v>0</v>
      </c>
      <c r="L34" s="6">
        <v>1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183</v>
      </c>
      <c r="S34" s="6">
        <v>421</v>
      </c>
      <c r="T34" s="7">
        <f>(S34-R34)/R34</f>
        <v>1.30054644808743</v>
      </c>
      <c r="U34" s="6">
        <v>518</v>
      </c>
      <c r="V34" s="7">
        <f>(U34-R34)/R34</f>
        <v>1.83060109289617</v>
      </c>
      <c r="W34" s="6">
        <v>0.3</v>
      </c>
      <c r="X34" s="6">
        <v>1</v>
      </c>
      <c r="Y34" s="6">
        <v>40.9</v>
      </c>
      <c r="Z34" s="6">
        <v>2.3</v>
      </c>
      <c r="AA34" s="6">
        <v>2.5</v>
      </c>
      <c r="AB34" s="6">
        <v>9.2</v>
      </c>
      <c r="AC34" s="6">
        <v>289.4</v>
      </c>
      <c r="AD34" s="6">
        <v>85.6156</v>
      </c>
      <c r="AE34" s="24">
        <v>94.152</v>
      </c>
      <c r="AF34" s="6">
        <v>2.7</v>
      </c>
      <c r="AG34" s="6">
        <v>0</v>
      </c>
      <c r="AH34" s="6"/>
      <c r="AI34" s="6"/>
      <c r="AJ34" s="6">
        <v>2.04</v>
      </c>
    </row>
    <row r="35" s="18" customFormat="1" ht="63" spans="1:36">
      <c r="A35" s="6" t="s">
        <v>747</v>
      </c>
      <c r="B35" s="6">
        <v>61</v>
      </c>
      <c r="C35" s="6">
        <v>510796</v>
      </c>
      <c r="D35" s="6" t="s">
        <v>748</v>
      </c>
      <c r="E35" s="6" t="s">
        <v>471</v>
      </c>
      <c r="F35" s="6">
        <v>1</v>
      </c>
      <c r="G35" s="6" t="s">
        <v>749</v>
      </c>
      <c r="H35" s="22" t="s">
        <v>750</v>
      </c>
      <c r="I35" s="6" t="s">
        <v>44</v>
      </c>
      <c r="J35" s="6">
        <v>21.2</v>
      </c>
      <c r="K35" s="6">
        <v>0</v>
      </c>
      <c r="L35" s="6">
        <v>0</v>
      </c>
      <c r="M35" s="6">
        <v>1</v>
      </c>
      <c r="N35" s="6">
        <v>0</v>
      </c>
      <c r="O35" s="6">
        <v>1</v>
      </c>
      <c r="P35" s="6">
        <v>0</v>
      </c>
      <c r="Q35" s="6">
        <v>0</v>
      </c>
      <c r="R35" s="6">
        <v>187</v>
      </c>
      <c r="S35" s="6">
        <v>350</v>
      </c>
      <c r="T35" s="7">
        <f>(S35-R35)/R35</f>
        <v>0.871657754010695</v>
      </c>
      <c r="U35" s="6">
        <v>278</v>
      </c>
      <c r="V35" s="7">
        <f>(U35-R35)/R35</f>
        <v>0.486631016042781</v>
      </c>
      <c r="W35" s="6">
        <v>0.4</v>
      </c>
      <c r="X35" s="6">
        <v>1</v>
      </c>
      <c r="Y35" s="6">
        <v>2</v>
      </c>
      <c r="Z35" s="6">
        <v>2</v>
      </c>
      <c r="AA35" s="6">
        <v>1.9</v>
      </c>
      <c r="AB35" s="6">
        <v>15.9</v>
      </c>
      <c r="AC35" s="6">
        <v>21.9</v>
      </c>
      <c r="AD35" s="6">
        <v>25.5691</v>
      </c>
      <c r="AE35" s="6">
        <v>18.14561</v>
      </c>
      <c r="AF35" s="6">
        <v>0</v>
      </c>
      <c r="AG35" s="6">
        <v>0</v>
      </c>
      <c r="AH35" s="6"/>
      <c r="AI35" s="6"/>
      <c r="AJ35" s="6">
        <v>1.03</v>
      </c>
    </row>
    <row r="36" s="18" customFormat="1" ht="63" spans="1:36">
      <c r="A36" s="6" t="s">
        <v>751</v>
      </c>
      <c r="B36" s="6">
        <v>45</v>
      </c>
      <c r="C36" s="6">
        <v>509447</v>
      </c>
      <c r="D36" s="6" t="s">
        <v>752</v>
      </c>
      <c r="E36" s="6" t="s">
        <v>505</v>
      </c>
      <c r="F36" s="6">
        <v>0</v>
      </c>
      <c r="G36" s="6" t="s">
        <v>753</v>
      </c>
      <c r="H36" s="22" t="s">
        <v>754</v>
      </c>
      <c r="I36" s="6" t="s">
        <v>39</v>
      </c>
      <c r="J36" s="6">
        <v>5.2</v>
      </c>
      <c r="K36" s="6">
        <v>0</v>
      </c>
      <c r="L36" s="6">
        <v>1</v>
      </c>
      <c r="M36" s="6">
        <v>1</v>
      </c>
      <c r="N36" s="6">
        <v>2</v>
      </c>
      <c r="O36" s="6">
        <v>1</v>
      </c>
      <c r="P36" s="6">
        <v>1</v>
      </c>
      <c r="Q36" s="6">
        <v>0</v>
      </c>
      <c r="R36" s="6">
        <v>174</v>
      </c>
      <c r="S36" s="6">
        <v>442</v>
      </c>
      <c r="T36" s="7">
        <f>(S36-R36)/R36</f>
        <v>1.54022988505747</v>
      </c>
      <c r="U36" s="6">
        <v>521</v>
      </c>
      <c r="V36" s="7">
        <f>(U36-R36)/R36</f>
        <v>1.99425287356322</v>
      </c>
      <c r="W36" s="6">
        <v>0.8</v>
      </c>
      <c r="X36" s="6">
        <v>0</v>
      </c>
      <c r="Y36" s="6">
        <v>143.6</v>
      </c>
      <c r="Z36" s="6">
        <v>1.5</v>
      </c>
      <c r="AA36" s="6">
        <v>4.6</v>
      </c>
      <c r="AB36" s="6">
        <v>10.2</v>
      </c>
      <c r="AC36" s="6">
        <v>68.4</v>
      </c>
      <c r="AD36" s="6">
        <v>43.2156</v>
      </c>
      <c r="AE36" s="6">
        <v>11.4962</v>
      </c>
      <c r="AF36" s="6">
        <v>4.8</v>
      </c>
      <c r="AG36" s="6">
        <v>0</v>
      </c>
      <c r="AH36" s="6"/>
      <c r="AI36" s="6"/>
      <c r="AJ36" s="6">
        <v>0</v>
      </c>
    </row>
    <row r="37" s="18" customFormat="1" ht="47.25" spans="1:36">
      <c r="A37" s="6" t="s">
        <v>755</v>
      </c>
      <c r="B37" s="6">
        <v>39</v>
      </c>
      <c r="C37" s="6">
        <v>491065</v>
      </c>
      <c r="D37" s="6" t="s">
        <v>756</v>
      </c>
      <c r="E37" s="6" t="s">
        <v>471</v>
      </c>
      <c r="F37" s="6">
        <v>0</v>
      </c>
      <c r="G37" s="6" t="s">
        <v>757</v>
      </c>
      <c r="H37" s="22" t="s">
        <v>758</v>
      </c>
      <c r="I37" s="6" t="s">
        <v>39</v>
      </c>
      <c r="J37" s="6">
        <v>10.9</v>
      </c>
      <c r="K37" s="6">
        <v>0</v>
      </c>
      <c r="L37" s="6">
        <v>1</v>
      </c>
      <c r="M37" s="6">
        <v>1</v>
      </c>
      <c r="N37" s="6">
        <v>0</v>
      </c>
      <c r="O37" s="6">
        <v>0</v>
      </c>
      <c r="P37" s="6">
        <v>1</v>
      </c>
      <c r="Q37" s="6">
        <v>1</v>
      </c>
      <c r="R37" s="6">
        <v>139</v>
      </c>
      <c r="S37" s="6">
        <v>351</v>
      </c>
      <c r="T37" s="7">
        <f>(S37-R37)/R37</f>
        <v>1.52517985611511</v>
      </c>
      <c r="U37" s="6">
        <v>306</v>
      </c>
      <c r="V37" s="7">
        <f>(U37-R37)/R37</f>
        <v>1.20143884892086</v>
      </c>
      <c r="W37" s="6">
        <v>0.5</v>
      </c>
      <c r="X37" s="6">
        <v>0</v>
      </c>
      <c r="Y37" s="6">
        <v>9.7</v>
      </c>
      <c r="Z37" s="6">
        <v>1.7</v>
      </c>
      <c r="AA37" s="6">
        <v>4.5</v>
      </c>
      <c r="AB37" s="6">
        <v>6.1</v>
      </c>
      <c r="AC37" s="6">
        <v>27.7</v>
      </c>
      <c r="AD37" s="6">
        <v>3.516</v>
      </c>
      <c r="AE37" s="6">
        <v>1.8311</v>
      </c>
      <c r="AF37" s="6">
        <v>0</v>
      </c>
      <c r="AG37" s="6">
        <v>0</v>
      </c>
      <c r="AH37" s="6"/>
      <c r="AI37" s="6"/>
      <c r="AJ37" s="6">
        <v>1.01</v>
      </c>
    </row>
    <row r="38" s="18" customFormat="1" ht="47.25" spans="1:36">
      <c r="A38" s="6" t="s">
        <v>759</v>
      </c>
      <c r="B38" s="6">
        <v>42</v>
      </c>
      <c r="C38" s="6">
        <v>484631</v>
      </c>
      <c r="D38" s="6" t="s">
        <v>760</v>
      </c>
      <c r="E38" s="6" t="s">
        <v>484</v>
      </c>
      <c r="F38" s="6">
        <v>0</v>
      </c>
      <c r="G38" s="6" t="s">
        <v>761</v>
      </c>
      <c r="H38" s="22" t="s">
        <v>762</v>
      </c>
      <c r="I38" s="6" t="s">
        <v>39</v>
      </c>
      <c r="J38" s="6">
        <v>9.5</v>
      </c>
      <c r="K38" s="6">
        <v>0</v>
      </c>
      <c r="L38" s="6">
        <v>1</v>
      </c>
      <c r="M38" s="6">
        <v>1</v>
      </c>
      <c r="N38" s="6">
        <v>0</v>
      </c>
      <c r="O38" s="6">
        <v>1</v>
      </c>
      <c r="P38" s="6">
        <v>1</v>
      </c>
      <c r="Q38" s="6">
        <v>1</v>
      </c>
      <c r="R38" s="6">
        <v>136</v>
      </c>
      <c r="S38" s="6">
        <v>268</v>
      </c>
      <c r="T38" s="7">
        <f>(S38-R38)/R38</f>
        <v>0.970588235294118</v>
      </c>
      <c r="U38" s="6">
        <v>393</v>
      </c>
      <c r="V38" s="7">
        <f>(U38-R38)/R38</f>
        <v>1.88970588235294</v>
      </c>
      <c r="W38" s="6">
        <v>0.6</v>
      </c>
      <c r="X38" s="6">
        <v>1</v>
      </c>
      <c r="Y38" s="6">
        <v>4.7</v>
      </c>
      <c r="Z38" s="6">
        <v>0.9</v>
      </c>
      <c r="AA38" s="6">
        <v>2.8</v>
      </c>
      <c r="AB38" s="6">
        <v>14.7</v>
      </c>
      <c r="AC38" s="6">
        <v>124.69</v>
      </c>
      <c r="AD38" s="6">
        <v>35.1522</v>
      </c>
      <c r="AE38" s="6">
        <v>8.6156</v>
      </c>
      <c r="AF38" s="6">
        <v>3.7</v>
      </c>
      <c r="AG38" s="6">
        <v>0</v>
      </c>
      <c r="AH38" s="6"/>
      <c r="AI38" s="6"/>
      <c r="AJ38" s="6">
        <v>2.04</v>
      </c>
    </row>
    <row r="39" s="18" customFormat="1" ht="63" spans="1:36">
      <c r="A39" s="6" t="s">
        <v>763</v>
      </c>
      <c r="B39" s="6">
        <v>34</v>
      </c>
      <c r="C39" s="6">
        <v>514750</v>
      </c>
      <c r="D39" s="6" t="s">
        <v>764</v>
      </c>
      <c r="E39" s="6" t="s">
        <v>765</v>
      </c>
      <c r="F39" s="6">
        <v>0</v>
      </c>
      <c r="G39" s="6" t="s">
        <v>766</v>
      </c>
      <c r="H39" s="22" t="s">
        <v>767</v>
      </c>
      <c r="I39" s="6" t="s">
        <v>39</v>
      </c>
      <c r="J39" s="6">
        <v>5.9</v>
      </c>
      <c r="K39" s="6">
        <v>1</v>
      </c>
      <c r="L39" s="6">
        <v>1</v>
      </c>
      <c r="M39" s="6">
        <v>0</v>
      </c>
      <c r="N39" s="6">
        <v>3</v>
      </c>
      <c r="O39" s="6">
        <v>1</v>
      </c>
      <c r="P39" s="6">
        <v>1</v>
      </c>
      <c r="Q39" s="6">
        <v>1</v>
      </c>
      <c r="R39" s="6">
        <v>195</v>
      </c>
      <c r="S39" s="6">
        <v>437</v>
      </c>
      <c r="T39" s="7">
        <f>(S39-R39)/R39</f>
        <v>1.24102564102564</v>
      </c>
      <c r="U39" s="6">
        <v>411</v>
      </c>
      <c r="V39" s="7">
        <f>(U39-R39)/R39</f>
        <v>1.10769230769231</v>
      </c>
      <c r="W39" s="6">
        <v>0.6</v>
      </c>
      <c r="X39" s="6">
        <v>1</v>
      </c>
      <c r="Y39" s="6">
        <v>486.9</v>
      </c>
      <c r="Z39" s="6">
        <v>1.6</v>
      </c>
      <c r="AA39" s="6">
        <v>2.3</v>
      </c>
      <c r="AB39" s="6">
        <v>52.7</v>
      </c>
      <c r="AC39" s="6">
        <v>25.4</v>
      </c>
      <c r="AD39" s="6">
        <v>15.6441</v>
      </c>
      <c r="AE39" s="6">
        <v>12.4158</v>
      </c>
      <c r="AF39" s="6">
        <v>1.1</v>
      </c>
      <c r="AG39" s="6">
        <v>0</v>
      </c>
      <c r="AH39" s="6"/>
      <c r="AI39" s="6"/>
      <c r="AJ39" s="6">
        <v>3.04</v>
      </c>
    </row>
    <row r="40" s="18" customFormat="1" ht="63" spans="1:36">
      <c r="A40" s="6" t="s">
        <v>768</v>
      </c>
      <c r="B40" s="6">
        <v>52</v>
      </c>
      <c r="C40" s="6">
        <v>493694</v>
      </c>
      <c r="D40" s="6" t="s">
        <v>769</v>
      </c>
      <c r="E40" s="6" t="s">
        <v>489</v>
      </c>
      <c r="F40" s="6">
        <v>1</v>
      </c>
      <c r="G40" s="6" t="s">
        <v>770</v>
      </c>
      <c r="H40" s="22" t="s">
        <v>771</v>
      </c>
      <c r="I40" s="6" t="s">
        <v>39</v>
      </c>
      <c r="J40" s="6">
        <v>4.5</v>
      </c>
      <c r="K40" s="6">
        <v>0</v>
      </c>
      <c r="L40" s="6">
        <v>2</v>
      </c>
      <c r="M40" s="6">
        <v>0</v>
      </c>
      <c r="N40" s="6">
        <v>1.4</v>
      </c>
      <c r="O40" s="6">
        <v>0</v>
      </c>
      <c r="P40" s="6">
        <v>1</v>
      </c>
      <c r="Q40" s="6">
        <v>1</v>
      </c>
      <c r="R40" s="6">
        <v>140</v>
      </c>
      <c r="S40" s="6">
        <v>335</v>
      </c>
      <c r="T40" s="7">
        <f>(S40-R40)/R40</f>
        <v>1.39285714285714</v>
      </c>
      <c r="U40" s="6">
        <v>328</v>
      </c>
      <c r="V40" s="7">
        <f>(U40-R40)/R40</f>
        <v>1.34285714285714</v>
      </c>
      <c r="W40" s="6">
        <v>0.7</v>
      </c>
      <c r="X40" s="6">
        <v>1</v>
      </c>
      <c r="Y40" s="6">
        <v>4.5</v>
      </c>
      <c r="Z40" s="6">
        <v>1.5</v>
      </c>
      <c r="AA40" s="6">
        <v>2.6</v>
      </c>
      <c r="AB40" s="6">
        <v>7</v>
      </c>
      <c r="AC40" s="6">
        <v>16.9</v>
      </c>
      <c r="AD40" s="6">
        <v>13.1452</v>
      </c>
      <c r="AE40" s="6">
        <v>6.1664</v>
      </c>
      <c r="AF40" s="6">
        <v>0</v>
      </c>
      <c r="AG40" s="6">
        <v>0</v>
      </c>
      <c r="AH40" s="6"/>
      <c r="AI40" s="6"/>
      <c r="AJ40" s="6">
        <v>2.04</v>
      </c>
    </row>
    <row r="41" s="18" customFormat="1" ht="63" spans="1:36">
      <c r="A41" s="6" t="s">
        <v>772</v>
      </c>
      <c r="B41" s="6">
        <v>35</v>
      </c>
      <c r="C41" s="6">
        <v>459900</v>
      </c>
      <c r="D41" s="6" t="s">
        <v>773</v>
      </c>
      <c r="E41" s="6" t="s">
        <v>774</v>
      </c>
      <c r="F41" s="6">
        <v>0</v>
      </c>
      <c r="G41" s="6" t="s">
        <v>775</v>
      </c>
      <c r="H41" s="22" t="s">
        <v>776</v>
      </c>
      <c r="I41" s="6" t="s">
        <v>39</v>
      </c>
      <c r="J41" s="6">
        <v>5.8</v>
      </c>
      <c r="K41" s="6">
        <v>0</v>
      </c>
      <c r="L41" s="6">
        <v>1</v>
      </c>
      <c r="M41" s="6">
        <v>0</v>
      </c>
      <c r="N41" s="6">
        <v>1</v>
      </c>
      <c r="O41" s="6">
        <v>2</v>
      </c>
      <c r="P41" s="6">
        <v>1</v>
      </c>
      <c r="Q41" s="6">
        <v>1</v>
      </c>
      <c r="R41" s="6">
        <v>167</v>
      </c>
      <c r="S41" s="6">
        <v>384</v>
      </c>
      <c r="T41" s="7">
        <f>(S41-R41)/R41</f>
        <v>1.29940119760479</v>
      </c>
      <c r="U41" s="6">
        <v>382</v>
      </c>
      <c r="V41" s="7">
        <f>(U41-R41)/R41</f>
        <v>1.2874251497006</v>
      </c>
      <c r="W41" s="6">
        <v>0.3</v>
      </c>
      <c r="X41" s="6">
        <v>1</v>
      </c>
      <c r="Y41" s="6">
        <v>2</v>
      </c>
      <c r="Z41" s="6">
        <v>1.8</v>
      </c>
      <c r="AA41" s="6">
        <v>2.9</v>
      </c>
      <c r="AB41" s="6">
        <v>44.6</v>
      </c>
      <c r="AC41" s="6">
        <v>216.5</v>
      </c>
      <c r="AD41" s="6">
        <v>89.1566</v>
      </c>
      <c r="AE41" s="6">
        <v>45.2146</v>
      </c>
      <c r="AF41" s="6">
        <v>11</v>
      </c>
      <c r="AG41" s="6">
        <v>0</v>
      </c>
      <c r="AH41" s="6"/>
      <c r="AI41" s="6"/>
      <c r="AJ41" s="6">
        <v>2.04</v>
      </c>
    </row>
    <row r="42" s="18" customFormat="1" ht="47.25" spans="1:36">
      <c r="A42" s="6" t="s">
        <v>777</v>
      </c>
      <c r="B42" s="6">
        <v>44</v>
      </c>
      <c r="C42" s="6">
        <v>444465</v>
      </c>
      <c r="D42" s="6" t="s">
        <v>778</v>
      </c>
      <c r="E42" s="6" t="s">
        <v>564</v>
      </c>
      <c r="F42" s="6">
        <v>0</v>
      </c>
      <c r="G42" s="6" t="s">
        <v>779</v>
      </c>
      <c r="H42" s="22" t="s">
        <v>780</v>
      </c>
      <c r="I42" s="6" t="s">
        <v>39</v>
      </c>
      <c r="J42" s="6">
        <v>11.2</v>
      </c>
      <c r="K42" s="6">
        <v>1</v>
      </c>
      <c r="L42" s="6">
        <v>1</v>
      </c>
      <c r="M42" s="6">
        <v>1</v>
      </c>
      <c r="N42" s="6">
        <v>1.7</v>
      </c>
      <c r="O42" s="6">
        <v>0</v>
      </c>
      <c r="P42" s="6">
        <v>2</v>
      </c>
      <c r="Q42" s="6">
        <v>1</v>
      </c>
      <c r="R42" s="6">
        <v>62</v>
      </c>
      <c r="S42" s="6">
        <v>156</v>
      </c>
      <c r="T42" s="7">
        <f>(S42-R42)/R42</f>
        <v>1.51612903225806</v>
      </c>
      <c r="U42" s="6">
        <v>152</v>
      </c>
      <c r="V42" s="7">
        <f>(U42-R42)/R42</f>
        <v>1.45161290322581</v>
      </c>
      <c r="W42" s="6">
        <v>0.4</v>
      </c>
      <c r="X42" s="6">
        <v>1</v>
      </c>
      <c r="Y42" s="6">
        <v>13.8</v>
      </c>
      <c r="Z42" s="6">
        <v>1.4</v>
      </c>
      <c r="AA42" s="6">
        <v>2.06</v>
      </c>
      <c r="AB42" s="6">
        <v>11.3</v>
      </c>
      <c r="AC42" s="6">
        <v>46.2</v>
      </c>
      <c r="AD42" s="6">
        <v>8.877</v>
      </c>
      <c r="AE42" s="6">
        <v>6.1473</v>
      </c>
      <c r="AF42" s="6">
        <v>0.2</v>
      </c>
      <c r="AG42" s="6">
        <v>0</v>
      </c>
      <c r="AH42" s="6"/>
      <c r="AI42" s="6"/>
      <c r="AJ42" s="6">
        <v>3.04</v>
      </c>
    </row>
    <row r="43" s="18" customFormat="1" ht="31.5" spans="1:36">
      <c r="A43" s="6" t="s">
        <v>781</v>
      </c>
      <c r="B43" s="6">
        <v>71</v>
      </c>
      <c r="C43" s="6">
        <v>427774</v>
      </c>
      <c r="D43" s="6" t="s">
        <v>782</v>
      </c>
      <c r="E43" s="6" t="s">
        <v>783</v>
      </c>
      <c r="F43" s="6">
        <v>1</v>
      </c>
      <c r="G43" s="6" t="s">
        <v>784</v>
      </c>
      <c r="H43" s="6" t="s">
        <v>785</v>
      </c>
      <c r="I43" s="6" t="s">
        <v>39</v>
      </c>
      <c r="J43" s="6">
        <v>4.6</v>
      </c>
      <c r="K43" s="6">
        <v>0</v>
      </c>
      <c r="L43" s="6">
        <v>1</v>
      </c>
      <c r="M43" s="6">
        <v>0</v>
      </c>
      <c r="N43" s="6">
        <v>0</v>
      </c>
      <c r="O43" s="6">
        <v>0</v>
      </c>
      <c r="P43" s="6">
        <v>2</v>
      </c>
      <c r="Q43" s="6">
        <v>0</v>
      </c>
      <c r="R43" s="6">
        <v>145</v>
      </c>
      <c r="S43" s="6">
        <v>226</v>
      </c>
      <c r="T43" s="7">
        <f>(S43-R43)/R43</f>
        <v>0.558620689655172</v>
      </c>
      <c r="U43" s="6">
        <v>349</v>
      </c>
      <c r="V43" s="7">
        <f>(U43-R43)/R43</f>
        <v>1.40689655172414</v>
      </c>
      <c r="W43" s="6">
        <v>0.6</v>
      </c>
      <c r="X43" s="6">
        <v>0</v>
      </c>
      <c r="Y43" s="6">
        <v>15.6</v>
      </c>
      <c r="Z43" s="6">
        <v>1.6</v>
      </c>
      <c r="AA43" s="6">
        <v>2.3</v>
      </c>
      <c r="AB43" s="6">
        <v>201.5</v>
      </c>
      <c r="AC43" s="6">
        <v>76.3</v>
      </c>
      <c r="AD43" s="6">
        <v>65.4859</v>
      </c>
      <c r="AE43" s="6">
        <v>45.5661</v>
      </c>
      <c r="AF43" s="6">
        <v>0.8</v>
      </c>
      <c r="AG43" s="6">
        <v>0</v>
      </c>
      <c r="AH43" s="6"/>
      <c r="AI43" s="6"/>
      <c r="AJ43" s="6">
        <v>0</v>
      </c>
    </row>
    <row r="44" s="18" customFormat="1" ht="63" spans="1:36">
      <c r="A44" s="6" t="s">
        <v>786</v>
      </c>
      <c r="B44" s="6">
        <v>45</v>
      </c>
      <c r="C44" s="6">
        <v>432591</v>
      </c>
      <c r="D44" s="6" t="s">
        <v>787</v>
      </c>
      <c r="E44" s="6" t="s">
        <v>564</v>
      </c>
      <c r="F44" s="6">
        <v>0</v>
      </c>
      <c r="G44" s="6" t="s">
        <v>788</v>
      </c>
      <c r="H44" s="6" t="s">
        <v>789</v>
      </c>
      <c r="I44" s="6" t="s">
        <v>44</v>
      </c>
      <c r="J44" s="6">
        <v>2.6</v>
      </c>
      <c r="K44" s="6">
        <v>0</v>
      </c>
      <c r="L44" s="6">
        <v>2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128</v>
      </c>
      <c r="S44" s="6">
        <v>271</v>
      </c>
      <c r="T44" s="7">
        <f>(S44-R44)/R44</f>
        <v>1.1171875</v>
      </c>
      <c r="U44" s="6">
        <v>333</v>
      </c>
      <c r="V44" s="7">
        <f>(U44-R44)/R44</f>
        <v>1.6015625</v>
      </c>
      <c r="W44" s="6">
        <v>0.5</v>
      </c>
      <c r="X44" s="6">
        <v>0</v>
      </c>
      <c r="Y44" s="6">
        <v>2</v>
      </c>
      <c r="Z44" s="6">
        <v>0.9</v>
      </c>
      <c r="AA44" s="6">
        <v>1.9</v>
      </c>
      <c r="AB44" s="6">
        <v>146.2</v>
      </c>
      <c r="AC44" s="6">
        <v>23.1</v>
      </c>
      <c r="AD44" s="6">
        <v>9.1265</v>
      </c>
      <c r="AE44" s="6">
        <v>6.1574</v>
      </c>
      <c r="AF44" s="6">
        <v>0.3</v>
      </c>
      <c r="AG44" s="6">
        <v>0</v>
      </c>
      <c r="AH44" s="6"/>
      <c r="AI44" s="6"/>
      <c r="AJ44" s="6">
        <v>1.01</v>
      </c>
    </row>
    <row r="45" s="18" customFormat="1" ht="63" spans="1:36">
      <c r="A45" s="6" t="s">
        <v>790</v>
      </c>
      <c r="B45" s="6">
        <v>46</v>
      </c>
      <c r="C45" s="6">
        <v>442242</v>
      </c>
      <c r="D45" s="6" t="s">
        <v>791</v>
      </c>
      <c r="E45" s="6" t="s">
        <v>617</v>
      </c>
      <c r="F45" s="6">
        <v>0</v>
      </c>
      <c r="G45" s="6" t="s">
        <v>792</v>
      </c>
      <c r="H45" s="22" t="s">
        <v>793</v>
      </c>
      <c r="I45" s="6" t="s">
        <v>39</v>
      </c>
      <c r="J45" s="6">
        <v>9.7</v>
      </c>
      <c r="K45" s="6">
        <v>1</v>
      </c>
      <c r="L45" s="6">
        <v>1</v>
      </c>
      <c r="M45" s="6">
        <v>0</v>
      </c>
      <c r="N45" s="6">
        <v>1.7</v>
      </c>
      <c r="O45" s="6">
        <v>1</v>
      </c>
      <c r="P45" s="6">
        <v>1</v>
      </c>
      <c r="Q45" s="6">
        <v>1</v>
      </c>
      <c r="R45" s="6">
        <v>164</v>
      </c>
      <c r="S45" s="6">
        <v>333</v>
      </c>
      <c r="T45" s="7">
        <f>(S45-R45)/R45</f>
        <v>1.03048780487805</v>
      </c>
      <c r="U45" s="6">
        <v>384</v>
      </c>
      <c r="V45" s="7">
        <f>(U45-R45)/R45</f>
        <v>1.34146341463415</v>
      </c>
      <c r="W45" s="6">
        <v>0.7</v>
      </c>
      <c r="X45" s="6">
        <v>1</v>
      </c>
      <c r="Y45" s="6">
        <v>38.1</v>
      </c>
      <c r="Z45" s="6">
        <v>2.1</v>
      </c>
      <c r="AA45" s="6">
        <v>4.5</v>
      </c>
      <c r="AB45" s="6">
        <v>154.6</v>
      </c>
      <c r="AC45" s="6">
        <v>103.6</v>
      </c>
      <c r="AD45" s="6">
        <v>99.1506</v>
      </c>
      <c r="AE45" s="6">
        <v>93.1564</v>
      </c>
      <c r="AF45" s="6">
        <v>12.3</v>
      </c>
      <c r="AG45" s="6">
        <v>0</v>
      </c>
      <c r="AH45" s="6"/>
      <c r="AI45" s="6"/>
      <c r="AJ45" s="6">
        <v>3.04</v>
      </c>
    </row>
    <row r="46" s="19" customFormat="1" ht="63" spans="1:36">
      <c r="A46" s="25" t="s">
        <v>794</v>
      </c>
      <c r="B46" s="19">
        <v>53</v>
      </c>
      <c r="C46" s="19">
        <v>619048</v>
      </c>
      <c r="D46" s="19" t="s">
        <v>795</v>
      </c>
      <c r="E46" s="19" t="s">
        <v>538</v>
      </c>
      <c r="F46" s="19">
        <v>1</v>
      </c>
      <c r="G46" s="19" t="s">
        <v>796</v>
      </c>
      <c r="H46" s="26" t="s">
        <v>797</v>
      </c>
      <c r="I46" s="19" t="s">
        <v>104</v>
      </c>
      <c r="J46" s="19">
        <v>5.2</v>
      </c>
      <c r="K46" s="6">
        <v>1</v>
      </c>
      <c r="L46" s="6">
        <v>1</v>
      </c>
      <c r="M46" s="6">
        <v>1</v>
      </c>
      <c r="N46" s="6">
        <v>3</v>
      </c>
      <c r="O46" s="19">
        <v>1</v>
      </c>
      <c r="P46" s="6">
        <v>1</v>
      </c>
      <c r="Q46" s="6">
        <v>1</v>
      </c>
      <c r="R46" s="19">
        <v>6.7</v>
      </c>
      <c r="S46" s="19">
        <v>16</v>
      </c>
      <c r="T46" s="7">
        <f>(S46-R46)/R46</f>
        <v>1.38805970149254</v>
      </c>
      <c r="U46" s="19">
        <v>33</v>
      </c>
      <c r="V46" s="27">
        <f>(U46-R46)/R46</f>
        <v>3.92537313432836</v>
      </c>
      <c r="W46" s="13">
        <v>2</v>
      </c>
      <c r="X46" s="6">
        <v>0</v>
      </c>
      <c r="Y46" s="19">
        <v>10.7</v>
      </c>
      <c r="Z46" s="19">
        <v>0.7</v>
      </c>
      <c r="AA46" s="19">
        <v>1.87</v>
      </c>
      <c r="AB46" s="6">
        <v>21.5</v>
      </c>
      <c r="AC46" s="6">
        <v>126.6</v>
      </c>
      <c r="AD46" s="19">
        <v>30.7995</v>
      </c>
      <c r="AE46" s="19">
        <v>42.8914</v>
      </c>
      <c r="AF46" s="19">
        <v>0.6</v>
      </c>
      <c r="AG46" s="6">
        <v>1</v>
      </c>
      <c r="AH46" s="19">
        <v>3.5</v>
      </c>
    </row>
    <row r="47" s="19" customFormat="1" ht="63" spans="1:36">
      <c r="A47" s="19" t="s">
        <v>794</v>
      </c>
      <c r="B47" s="19">
        <v>53</v>
      </c>
      <c r="C47" s="19">
        <v>619048</v>
      </c>
      <c r="D47" s="19" t="s">
        <v>795</v>
      </c>
      <c r="E47" s="19" t="s">
        <v>538</v>
      </c>
      <c r="F47" s="19">
        <v>1</v>
      </c>
      <c r="G47" s="19" t="s">
        <v>796</v>
      </c>
      <c r="H47" s="26" t="s">
        <v>797</v>
      </c>
      <c r="I47" s="19" t="s">
        <v>104</v>
      </c>
      <c r="J47" s="19">
        <v>6.5</v>
      </c>
      <c r="K47" s="6">
        <v>1</v>
      </c>
      <c r="L47" s="6">
        <v>1</v>
      </c>
      <c r="M47" s="6">
        <v>1</v>
      </c>
      <c r="N47" s="6">
        <v>2.2</v>
      </c>
      <c r="O47" s="19">
        <v>1</v>
      </c>
      <c r="P47" s="6">
        <v>1</v>
      </c>
      <c r="Q47" s="6">
        <v>1</v>
      </c>
      <c r="R47" s="19">
        <v>18.8</v>
      </c>
      <c r="S47" s="19">
        <v>29.5</v>
      </c>
      <c r="T47" s="7">
        <f>(S47-R47)/R47</f>
        <v>0.569148936170213</v>
      </c>
      <c r="U47" s="19">
        <v>23</v>
      </c>
      <c r="V47" s="27">
        <f>(U47-R47)/R47</f>
        <v>0.223404255319149</v>
      </c>
      <c r="W47" s="13">
        <v>2</v>
      </c>
      <c r="X47" s="6">
        <v>0</v>
      </c>
      <c r="Y47" s="19">
        <v>10.7</v>
      </c>
      <c r="Z47" s="19">
        <v>0.7</v>
      </c>
      <c r="AA47" s="19">
        <v>1.87</v>
      </c>
      <c r="AB47" s="6">
        <v>21.5</v>
      </c>
      <c r="AC47" s="6">
        <v>126.6</v>
      </c>
      <c r="AD47" s="19">
        <v>30.7995</v>
      </c>
      <c r="AE47" s="19">
        <v>42.8914</v>
      </c>
      <c r="AF47" s="19">
        <v>0.6</v>
      </c>
      <c r="AG47" s="6">
        <v>1</v>
      </c>
      <c r="AH47" s="19">
        <v>1.2</v>
      </c>
    </row>
    <row r="48" s="19" customFormat="1" ht="47.25" spans="1:36">
      <c r="A48" s="19" t="s">
        <v>670</v>
      </c>
      <c r="B48" s="19">
        <v>50</v>
      </c>
      <c r="C48" s="19">
        <v>551909</v>
      </c>
      <c r="D48" s="19" t="s">
        <v>671</v>
      </c>
      <c r="E48" s="19" t="s">
        <v>798</v>
      </c>
      <c r="F48" s="19">
        <v>0</v>
      </c>
      <c r="G48" s="19" t="s">
        <v>672</v>
      </c>
      <c r="H48" s="26" t="s">
        <v>673</v>
      </c>
      <c r="I48" s="19" t="s">
        <v>39</v>
      </c>
      <c r="J48" s="19">
        <v>13.5</v>
      </c>
      <c r="K48" s="6">
        <v>0</v>
      </c>
      <c r="L48" s="6">
        <v>1</v>
      </c>
      <c r="M48" s="6">
        <v>0</v>
      </c>
      <c r="N48" s="6">
        <v>0</v>
      </c>
      <c r="O48" s="19">
        <v>1</v>
      </c>
      <c r="P48" s="6">
        <v>1</v>
      </c>
      <c r="Q48" s="6">
        <v>0</v>
      </c>
      <c r="R48" s="19">
        <v>3</v>
      </c>
      <c r="S48" s="19">
        <v>3</v>
      </c>
      <c r="T48" s="7">
        <f>(S48-R48)/R48</f>
        <v>0</v>
      </c>
      <c r="U48" s="19">
        <v>16</v>
      </c>
      <c r="V48" s="28">
        <f>(U48-R48)/R48</f>
        <v>4.33333333333333</v>
      </c>
      <c r="W48" s="6">
        <v>0.3</v>
      </c>
      <c r="X48" s="6">
        <v>1</v>
      </c>
      <c r="Y48" s="19">
        <v>4.8</v>
      </c>
      <c r="Z48" s="19">
        <v>4.3</v>
      </c>
      <c r="AA48" s="19">
        <v>3.2</v>
      </c>
      <c r="AB48" s="6">
        <v>3.9</v>
      </c>
      <c r="AC48" s="6">
        <v>154.1</v>
      </c>
      <c r="AD48" s="19">
        <v>34.1476</v>
      </c>
      <c r="AE48" s="19">
        <v>74.5742</v>
      </c>
      <c r="AF48" s="19">
        <v>3.6</v>
      </c>
      <c r="AG48" s="6">
        <v>0</v>
      </c>
      <c r="AH48" s="19">
        <v>2.3</v>
      </c>
    </row>
    <row r="49" s="19" customFormat="1" ht="74" customHeight="1" spans="1:33">
      <c r="A49" s="25" t="s">
        <v>799</v>
      </c>
      <c r="B49" s="19">
        <v>53</v>
      </c>
      <c r="C49" s="19">
        <v>633494</v>
      </c>
      <c r="D49" s="19" t="s">
        <v>800</v>
      </c>
      <c r="E49" s="19" t="s">
        <v>801</v>
      </c>
      <c r="F49" s="19">
        <v>1</v>
      </c>
      <c r="G49" s="19" t="s">
        <v>802</v>
      </c>
      <c r="H49" s="29" t="s">
        <v>803</v>
      </c>
      <c r="I49" s="19" t="s">
        <v>39</v>
      </c>
      <c r="J49" s="19">
        <v>13</v>
      </c>
      <c r="K49" s="6">
        <v>0</v>
      </c>
      <c r="L49" s="6">
        <v>2</v>
      </c>
      <c r="M49" s="6">
        <v>0</v>
      </c>
      <c r="N49" s="6">
        <v>0</v>
      </c>
      <c r="O49" s="19">
        <v>0</v>
      </c>
      <c r="P49" s="6">
        <v>1</v>
      </c>
      <c r="Q49" s="6">
        <v>1</v>
      </c>
      <c r="R49" s="19">
        <v>1.5</v>
      </c>
      <c r="S49" s="19">
        <v>9</v>
      </c>
      <c r="T49" s="7">
        <f>(S49-R49)/R49</f>
        <v>5</v>
      </c>
      <c r="U49" s="19">
        <v>22.3</v>
      </c>
      <c r="V49" s="28">
        <f>(U49-R49)/R49</f>
        <v>13.8666666666667</v>
      </c>
      <c r="W49" s="6">
        <v>0.4</v>
      </c>
      <c r="X49" s="6">
        <v>1</v>
      </c>
      <c r="Y49" s="19">
        <v>2</v>
      </c>
      <c r="Z49" s="19">
        <v>3.7</v>
      </c>
      <c r="AA49" s="19">
        <v>3.14</v>
      </c>
      <c r="AB49" s="6">
        <v>3665.5</v>
      </c>
      <c r="AC49" s="6">
        <v>1014.3</v>
      </c>
      <c r="AD49" s="19">
        <v>99.4036</v>
      </c>
      <c r="AE49" s="19">
        <v>99.3626</v>
      </c>
      <c r="AG49" s="6">
        <v>1</v>
      </c>
    </row>
    <row r="50" s="19" customFormat="1" ht="47.25" spans="1:33">
      <c r="A50" s="19" t="s">
        <v>799</v>
      </c>
      <c r="B50" s="19">
        <v>53</v>
      </c>
      <c r="C50" s="19">
        <v>633494</v>
      </c>
      <c r="D50" s="19" t="s">
        <v>800</v>
      </c>
      <c r="E50" s="19" t="s">
        <v>801</v>
      </c>
      <c r="F50" s="19">
        <v>1</v>
      </c>
      <c r="G50" s="19" t="s">
        <v>802</v>
      </c>
      <c r="H50" s="29" t="s">
        <v>804</v>
      </c>
      <c r="I50" s="19" t="s">
        <v>44</v>
      </c>
      <c r="J50" s="19">
        <v>6.2</v>
      </c>
      <c r="K50" s="6">
        <v>1</v>
      </c>
      <c r="L50" s="6">
        <v>2</v>
      </c>
      <c r="M50" s="6">
        <v>0</v>
      </c>
      <c r="N50" s="6">
        <v>0</v>
      </c>
      <c r="O50" s="19">
        <v>0</v>
      </c>
      <c r="P50" s="6">
        <v>1</v>
      </c>
      <c r="Q50" s="6">
        <v>1</v>
      </c>
      <c r="R50" s="19">
        <v>0.5</v>
      </c>
      <c r="S50" s="19">
        <v>6</v>
      </c>
      <c r="T50" s="7">
        <f>(S50-R50)/R50</f>
        <v>11</v>
      </c>
      <c r="U50" s="19">
        <v>9.74</v>
      </c>
      <c r="V50" s="28">
        <f>(U50-R50)/R50</f>
        <v>18.48</v>
      </c>
      <c r="W50" s="6">
        <v>0.4</v>
      </c>
      <c r="X50" s="6">
        <v>1</v>
      </c>
      <c r="Y50" s="19">
        <v>2</v>
      </c>
      <c r="Z50" s="19">
        <v>3.7</v>
      </c>
      <c r="AA50" s="19">
        <v>3.14</v>
      </c>
      <c r="AB50" s="6">
        <v>3665.5</v>
      </c>
      <c r="AC50" s="6">
        <v>1014.3</v>
      </c>
      <c r="AD50" s="19">
        <v>99.4036</v>
      </c>
      <c r="AE50" s="19">
        <v>99.3626</v>
      </c>
      <c r="AG50" s="6">
        <v>1</v>
      </c>
    </row>
    <row r="51" s="19" customFormat="1" ht="123.75" spans="1:33">
      <c r="A51" s="19" t="s">
        <v>805</v>
      </c>
      <c r="B51" s="19">
        <v>56</v>
      </c>
      <c r="C51" s="19">
        <v>626235</v>
      </c>
      <c r="D51" s="19" t="s">
        <v>806</v>
      </c>
      <c r="E51" s="19" t="s">
        <v>807</v>
      </c>
      <c r="F51" s="19">
        <v>1</v>
      </c>
      <c r="G51" s="19" t="s">
        <v>808</v>
      </c>
      <c r="H51" s="26" t="s">
        <v>809</v>
      </c>
      <c r="I51" s="19" t="s">
        <v>39</v>
      </c>
      <c r="J51" s="19">
        <v>6.1</v>
      </c>
      <c r="K51" s="6">
        <v>1</v>
      </c>
      <c r="L51" s="6">
        <v>1</v>
      </c>
      <c r="M51" s="6">
        <v>0</v>
      </c>
      <c r="N51" s="6">
        <v>0</v>
      </c>
      <c r="O51" s="19">
        <v>1</v>
      </c>
      <c r="P51" s="6">
        <v>1</v>
      </c>
      <c r="Q51" s="6">
        <v>1</v>
      </c>
      <c r="R51" s="19">
        <v>8.5</v>
      </c>
      <c r="S51" s="19">
        <v>18.4</v>
      </c>
      <c r="T51" s="7">
        <f>(S51-R51)/R51</f>
        <v>1.16470588235294</v>
      </c>
      <c r="U51" s="19">
        <v>8.5</v>
      </c>
      <c r="V51" s="28">
        <f>(U51-R51)/R51</f>
        <v>0</v>
      </c>
      <c r="W51" s="6">
        <v>0.3</v>
      </c>
      <c r="X51" s="6">
        <v>0</v>
      </c>
      <c r="Y51" s="19">
        <v>5.3</v>
      </c>
      <c r="Z51" s="19">
        <v>0.8</v>
      </c>
      <c r="AA51" s="19">
        <v>2.41</v>
      </c>
      <c r="AB51" s="6">
        <v>274.7</v>
      </c>
      <c r="AC51" s="6">
        <v>241.5</v>
      </c>
      <c r="AD51" s="19">
        <v>84.9031</v>
      </c>
      <c r="AE51" s="19">
        <v>80.3812</v>
      </c>
      <c r="AG51" s="6">
        <v>0</v>
      </c>
    </row>
    <row r="52" s="19" customFormat="1" ht="110.25" spans="1:33">
      <c r="A52" s="25" t="s">
        <v>810</v>
      </c>
      <c r="B52" s="19">
        <v>55</v>
      </c>
      <c r="C52" s="19">
        <v>624212</v>
      </c>
      <c r="D52" s="19" t="s">
        <v>811</v>
      </c>
      <c r="E52" s="19" t="s">
        <v>471</v>
      </c>
      <c r="F52" s="19">
        <v>1</v>
      </c>
      <c r="G52" s="19" t="s">
        <v>812</v>
      </c>
      <c r="H52" s="19" t="s">
        <v>813</v>
      </c>
      <c r="I52" s="19" t="s">
        <v>39</v>
      </c>
      <c r="J52" s="19">
        <v>5.8</v>
      </c>
      <c r="K52" s="6">
        <v>1</v>
      </c>
      <c r="L52" s="6">
        <v>1</v>
      </c>
      <c r="M52" s="6">
        <v>0</v>
      </c>
      <c r="N52" s="6">
        <v>0</v>
      </c>
      <c r="O52" s="19">
        <v>1</v>
      </c>
      <c r="P52" s="6">
        <v>1</v>
      </c>
      <c r="Q52" s="6">
        <v>1</v>
      </c>
      <c r="R52" s="19">
        <v>6.8</v>
      </c>
      <c r="S52" s="19">
        <v>7.3</v>
      </c>
      <c r="T52" s="7">
        <f>(S52-R52)/R52</f>
        <v>0.0735294117647059</v>
      </c>
      <c r="U52" s="19">
        <v>9</v>
      </c>
      <c r="V52" s="28">
        <f>(U52-R52)/R52</f>
        <v>0.323529411764706</v>
      </c>
      <c r="W52" s="6">
        <v>0.4</v>
      </c>
      <c r="X52" s="6">
        <v>1</v>
      </c>
      <c r="Y52" s="19">
        <v>21.8</v>
      </c>
      <c r="Z52" s="19">
        <v>1.5</v>
      </c>
      <c r="AA52" s="19">
        <v>3.1</v>
      </c>
      <c r="AB52" s="6">
        <v>171.3</v>
      </c>
      <c r="AC52" s="6">
        <v>134.5</v>
      </c>
      <c r="AD52" s="19">
        <v>68.4085</v>
      </c>
      <c r="AE52" s="19">
        <v>49.6925</v>
      </c>
      <c r="AG52" s="6">
        <v>1</v>
      </c>
    </row>
    <row r="53" s="19" customFormat="1" ht="110.25" spans="1:33">
      <c r="A53" s="19" t="s">
        <v>810</v>
      </c>
      <c r="B53" s="19">
        <v>55</v>
      </c>
      <c r="C53" s="19">
        <v>624212</v>
      </c>
      <c r="D53" s="19" t="s">
        <v>811</v>
      </c>
      <c r="E53" s="19" t="s">
        <v>471</v>
      </c>
      <c r="F53" s="19">
        <v>1</v>
      </c>
      <c r="G53" s="19" t="s">
        <v>812</v>
      </c>
      <c r="H53" s="19" t="s">
        <v>813</v>
      </c>
      <c r="I53" s="19" t="s">
        <v>44</v>
      </c>
      <c r="J53" s="19">
        <v>4.8</v>
      </c>
      <c r="K53" s="6">
        <v>1</v>
      </c>
      <c r="L53" s="6">
        <v>1</v>
      </c>
      <c r="M53" s="6">
        <v>0</v>
      </c>
      <c r="N53" s="6">
        <v>0</v>
      </c>
      <c r="O53" s="19">
        <v>1</v>
      </c>
      <c r="P53" s="6">
        <v>1</v>
      </c>
      <c r="Q53" s="6">
        <v>1</v>
      </c>
      <c r="R53" s="19">
        <v>9.7</v>
      </c>
      <c r="S53" s="19">
        <v>10.6</v>
      </c>
      <c r="T53" s="7">
        <f>(S53-R53)/R53</f>
        <v>0.0927835051546392</v>
      </c>
      <c r="U53" s="19">
        <v>11.3</v>
      </c>
      <c r="V53" s="28">
        <f>(U53-R53)/R53</f>
        <v>0.164948453608248</v>
      </c>
      <c r="W53" s="6">
        <v>0.4</v>
      </c>
      <c r="X53" s="6">
        <v>1</v>
      </c>
      <c r="Y53" s="19">
        <v>21.8</v>
      </c>
      <c r="Z53" s="19">
        <v>1.5</v>
      </c>
      <c r="AA53" s="19">
        <v>3.1</v>
      </c>
      <c r="AB53" s="6">
        <v>171.3</v>
      </c>
      <c r="AC53" s="6">
        <v>134.5</v>
      </c>
      <c r="AD53" s="19">
        <v>68.4085</v>
      </c>
      <c r="AE53" s="19">
        <v>49.6925</v>
      </c>
      <c r="AG53" s="6">
        <v>1</v>
      </c>
    </row>
    <row r="54" s="19" customFormat="1" ht="110.25" spans="1:33">
      <c r="A54" s="25" t="s">
        <v>814</v>
      </c>
      <c r="B54" s="19">
        <v>72</v>
      </c>
      <c r="C54" s="19">
        <v>622734</v>
      </c>
      <c r="D54" s="19" t="s">
        <v>815</v>
      </c>
      <c r="E54" s="19" t="s">
        <v>471</v>
      </c>
      <c r="F54" s="19">
        <v>1</v>
      </c>
      <c r="G54" s="19" t="s">
        <v>816</v>
      </c>
      <c r="H54" s="26" t="s">
        <v>817</v>
      </c>
      <c r="I54" s="19" t="s">
        <v>39</v>
      </c>
      <c r="J54" s="19">
        <v>8</v>
      </c>
      <c r="K54" s="6">
        <v>1</v>
      </c>
      <c r="L54" s="6">
        <v>1</v>
      </c>
      <c r="M54" s="6">
        <v>1</v>
      </c>
      <c r="N54" s="6">
        <v>0</v>
      </c>
      <c r="O54" s="19">
        <v>0</v>
      </c>
      <c r="P54" s="6">
        <v>1</v>
      </c>
      <c r="Q54" s="6">
        <v>1</v>
      </c>
      <c r="R54" s="19">
        <v>3</v>
      </c>
      <c r="S54" s="19">
        <v>11.8</v>
      </c>
      <c r="T54" s="7">
        <f>(S54-R54)/R54</f>
        <v>2.93333333333333</v>
      </c>
      <c r="U54" s="19">
        <v>5.1</v>
      </c>
      <c r="V54" s="28">
        <f>(U54-R54)/R54</f>
        <v>0.7</v>
      </c>
      <c r="W54" s="6">
        <v>0.5</v>
      </c>
      <c r="X54" s="6">
        <v>1</v>
      </c>
      <c r="Y54" s="19">
        <v>4.4</v>
      </c>
      <c r="Z54" s="19">
        <v>1.2</v>
      </c>
      <c r="AA54" s="19">
        <v>1.12</v>
      </c>
      <c r="AB54" s="6">
        <v>126.3</v>
      </c>
      <c r="AC54" s="6">
        <v>106.8</v>
      </c>
      <c r="AD54" s="19">
        <v>57.6811</v>
      </c>
      <c r="AE54" s="19">
        <v>35.8882</v>
      </c>
      <c r="AG54" s="6">
        <v>1</v>
      </c>
    </row>
    <row r="55" s="19" customFormat="1" ht="110.25" spans="1:33">
      <c r="A55" s="19" t="s">
        <v>814</v>
      </c>
      <c r="B55" s="19">
        <v>72</v>
      </c>
      <c r="C55" s="19">
        <v>622734</v>
      </c>
      <c r="D55" s="19" t="s">
        <v>815</v>
      </c>
      <c r="E55" s="19" t="s">
        <v>471</v>
      </c>
      <c r="F55" s="19">
        <v>1</v>
      </c>
      <c r="G55" s="19" t="s">
        <v>816</v>
      </c>
      <c r="H55" s="26" t="s">
        <v>817</v>
      </c>
      <c r="I55" s="19" t="s">
        <v>39</v>
      </c>
      <c r="J55" s="19">
        <v>7</v>
      </c>
      <c r="K55" s="6">
        <v>1</v>
      </c>
      <c r="L55" s="6">
        <v>1</v>
      </c>
      <c r="M55" s="6">
        <v>1</v>
      </c>
      <c r="N55" s="6">
        <v>0</v>
      </c>
      <c r="O55" s="19">
        <v>0</v>
      </c>
      <c r="P55" s="6">
        <v>1</v>
      </c>
      <c r="Q55" s="6">
        <v>1</v>
      </c>
      <c r="R55" s="19">
        <v>6.3</v>
      </c>
      <c r="S55" s="19">
        <v>16.9</v>
      </c>
      <c r="T55" s="7">
        <f>(S55-R55)/R55</f>
        <v>1.68253968253968</v>
      </c>
      <c r="U55" s="19">
        <v>12.2</v>
      </c>
      <c r="V55" s="28">
        <f>(U55-R55)/R55</f>
        <v>0.936507936507936</v>
      </c>
      <c r="W55" s="6">
        <v>0.5</v>
      </c>
      <c r="X55" s="6">
        <v>1</v>
      </c>
      <c r="Y55" s="19">
        <v>4.4</v>
      </c>
      <c r="Z55" s="19">
        <v>1.2</v>
      </c>
      <c r="AA55" s="19">
        <v>1.12</v>
      </c>
      <c r="AB55" s="6">
        <v>126.3</v>
      </c>
      <c r="AC55" s="6">
        <v>106.8</v>
      </c>
      <c r="AD55" s="19">
        <v>57.6811</v>
      </c>
      <c r="AE55" s="19">
        <v>35.8882</v>
      </c>
      <c r="AG55" s="6">
        <v>1</v>
      </c>
    </row>
    <row r="56" s="19" customFormat="1" ht="47.25" spans="1:33">
      <c r="A56" s="19" t="s">
        <v>818</v>
      </c>
      <c r="B56" s="19">
        <v>43</v>
      </c>
      <c r="C56" s="19">
        <v>625736</v>
      </c>
      <c r="D56" s="19" t="s">
        <v>819</v>
      </c>
      <c r="E56" s="19" t="s">
        <v>471</v>
      </c>
      <c r="F56" s="19">
        <v>0</v>
      </c>
      <c r="G56" s="19" t="s">
        <v>820</v>
      </c>
      <c r="H56" s="26" t="s">
        <v>821</v>
      </c>
      <c r="I56" s="19" t="s">
        <v>39</v>
      </c>
      <c r="J56" s="19">
        <v>7</v>
      </c>
      <c r="K56" s="6">
        <v>0</v>
      </c>
      <c r="L56" s="6">
        <v>1</v>
      </c>
      <c r="M56" s="6">
        <v>1</v>
      </c>
      <c r="N56" s="6">
        <v>2</v>
      </c>
      <c r="O56" s="19">
        <v>1</v>
      </c>
      <c r="P56" s="6">
        <v>1</v>
      </c>
      <c r="Q56" s="6">
        <v>1</v>
      </c>
      <c r="R56" s="19">
        <v>5.2</v>
      </c>
      <c r="S56" s="19">
        <v>7.8</v>
      </c>
      <c r="T56" s="7">
        <f>(S56-R56)/R56</f>
        <v>0.5</v>
      </c>
      <c r="U56" s="19">
        <v>12.1</v>
      </c>
      <c r="V56" s="28">
        <f>(U56-R56)/R56</f>
        <v>1.32692307692308</v>
      </c>
      <c r="W56" s="6">
        <v>0.4</v>
      </c>
      <c r="X56" s="6">
        <v>1</v>
      </c>
      <c r="Y56" s="19">
        <v>10.8</v>
      </c>
      <c r="Z56" s="19">
        <v>1.1</v>
      </c>
      <c r="AA56" s="19">
        <v>4.82</v>
      </c>
      <c r="AB56" s="6">
        <v>951.4</v>
      </c>
      <c r="AC56" s="6">
        <v>67</v>
      </c>
      <c r="AD56" s="19">
        <v>78.6321</v>
      </c>
      <c r="AE56" s="19">
        <v>17.3142</v>
      </c>
      <c r="AG56" s="6">
        <v>0</v>
      </c>
    </row>
    <row r="57" s="19" customFormat="1" ht="136.15" spans="1:33">
      <c r="A57" s="25" t="s">
        <v>822</v>
      </c>
      <c r="B57" s="19">
        <v>46</v>
      </c>
      <c r="C57" s="19">
        <v>627512</v>
      </c>
      <c r="D57" s="19" t="s">
        <v>823</v>
      </c>
      <c r="E57" s="19" t="s">
        <v>471</v>
      </c>
      <c r="F57" s="19">
        <v>1</v>
      </c>
      <c r="G57" s="19" t="s">
        <v>824</v>
      </c>
      <c r="H57" s="26" t="s">
        <v>825</v>
      </c>
      <c r="I57" s="19" t="s">
        <v>39</v>
      </c>
      <c r="J57" s="19">
        <v>2.5</v>
      </c>
      <c r="K57" s="6">
        <v>0</v>
      </c>
      <c r="L57" s="6">
        <v>1</v>
      </c>
      <c r="M57" s="6">
        <v>0</v>
      </c>
      <c r="N57" s="6">
        <v>0</v>
      </c>
      <c r="O57" s="19">
        <v>0</v>
      </c>
      <c r="P57" s="6">
        <v>1</v>
      </c>
      <c r="Q57" s="6">
        <v>1</v>
      </c>
      <c r="R57" s="19">
        <v>8.1</v>
      </c>
      <c r="S57" s="19">
        <v>11</v>
      </c>
      <c r="T57" s="7">
        <f>(S57-R57)/R57</f>
        <v>0.358024691358025</v>
      </c>
      <c r="U57" s="19">
        <v>21.9</v>
      </c>
      <c r="V57" s="28">
        <f>(U57-R57)/R57</f>
        <v>1.7037037037037</v>
      </c>
      <c r="W57" s="6">
        <v>0.3</v>
      </c>
      <c r="X57" s="6">
        <v>1</v>
      </c>
      <c r="Y57" s="19">
        <v>26.4</v>
      </c>
      <c r="Z57" s="19">
        <v>64.1</v>
      </c>
      <c r="AA57" s="19">
        <v>2.55</v>
      </c>
      <c r="AB57" s="6">
        <v>209.1</v>
      </c>
      <c r="AC57" s="6">
        <v>68.4</v>
      </c>
      <c r="AD57" s="19">
        <v>55.3625</v>
      </c>
      <c r="AE57" s="19">
        <v>16.6706</v>
      </c>
      <c r="AG57" s="6">
        <v>1</v>
      </c>
    </row>
    <row r="58" s="19" customFormat="1" ht="141.75" spans="1:33">
      <c r="A58" s="19" t="s">
        <v>822</v>
      </c>
      <c r="B58" s="19">
        <v>46</v>
      </c>
      <c r="C58" s="19">
        <v>627512</v>
      </c>
      <c r="D58" s="19" t="s">
        <v>823</v>
      </c>
      <c r="E58" s="19" t="s">
        <v>471</v>
      </c>
      <c r="F58" s="19">
        <v>1</v>
      </c>
      <c r="G58" s="19" t="s">
        <v>826</v>
      </c>
      <c r="H58" s="26" t="s">
        <v>825</v>
      </c>
      <c r="I58" s="19" t="s">
        <v>44</v>
      </c>
      <c r="J58" s="19">
        <v>10</v>
      </c>
      <c r="K58" s="6">
        <v>0</v>
      </c>
      <c r="L58" s="6">
        <v>1</v>
      </c>
      <c r="M58" s="6">
        <v>0</v>
      </c>
      <c r="N58" s="6">
        <v>0</v>
      </c>
      <c r="O58" s="19">
        <v>0</v>
      </c>
      <c r="P58" s="6">
        <v>1</v>
      </c>
      <c r="Q58" s="6">
        <v>1</v>
      </c>
      <c r="R58" s="19">
        <v>6.1</v>
      </c>
      <c r="S58" s="19">
        <v>16.9</v>
      </c>
      <c r="T58" s="7">
        <f>(S58-R58)/R58</f>
        <v>1.77049180327869</v>
      </c>
      <c r="U58" s="19">
        <v>24.8</v>
      </c>
      <c r="V58" s="28">
        <f>(U58-R58)/R58</f>
        <v>3.0655737704918</v>
      </c>
      <c r="W58" s="6">
        <v>0.3</v>
      </c>
      <c r="X58" s="6">
        <v>1</v>
      </c>
      <c r="Y58" s="19">
        <v>26.4</v>
      </c>
      <c r="Z58" s="19">
        <v>64.1</v>
      </c>
      <c r="AA58" s="19">
        <v>2.55</v>
      </c>
      <c r="AB58" s="6">
        <v>209.1</v>
      </c>
      <c r="AC58" s="6">
        <v>68.4</v>
      </c>
      <c r="AD58" s="19">
        <v>55.3625</v>
      </c>
      <c r="AE58" s="19">
        <v>16.6706</v>
      </c>
      <c r="AG58" s="6">
        <v>1</v>
      </c>
    </row>
    <row r="59" s="19" customFormat="1" ht="126" spans="1:33">
      <c r="A59" s="25" t="s">
        <v>827</v>
      </c>
      <c r="B59" s="19">
        <v>47</v>
      </c>
      <c r="C59" s="19">
        <v>621008</v>
      </c>
      <c r="D59" s="19" t="s">
        <v>828</v>
      </c>
      <c r="E59" s="19" t="s">
        <v>829</v>
      </c>
      <c r="F59" s="19">
        <v>0</v>
      </c>
      <c r="G59" s="19" t="s">
        <v>830</v>
      </c>
      <c r="H59" s="19" t="s">
        <v>831</v>
      </c>
      <c r="I59" s="19" t="s">
        <v>39</v>
      </c>
      <c r="J59" s="19">
        <v>7.5</v>
      </c>
      <c r="K59" s="6">
        <v>0</v>
      </c>
      <c r="L59" s="6">
        <v>1</v>
      </c>
      <c r="M59" s="6">
        <v>0</v>
      </c>
      <c r="N59" s="6">
        <v>0</v>
      </c>
      <c r="O59" s="19">
        <v>1</v>
      </c>
      <c r="P59" s="6">
        <v>1</v>
      </c>
      <c r="Q59" s="6">
        <v>1</v>
      </c>
      <c r="R59" s="19">
        <v>2</v>
      </c>
      <c r="S59" s="19">
        <v>15.5</v>
      </c>
      <c r="T59" s="7">
        <f>(S59-R59)/R59</f>
        <v>6.75</v>
      </c>
      <c r="U59" s="19">
        <v>6.6</v>
      </c>
      <c r="V59" s="28">
        <f>(U59-R59)/R59</f>
        <v>2.3</v>
      </c>
      <c r="W59" s="6">
        <v>0.5</v>
      </c>
      <c r="X59" s="6">
        <v>0</v>
      </c>
      <c r="Y59" s="19">
        <v>3.2</v>
      </c>
      <c r="Z59" s="28">
        <v>2</v>
      </c>
      <c r="AA59" s="19">
        <v>2.13</v>
      </c>
      <c r="AB59" s="6">
        <v>18.3</v>
      </c>
      <c r="AC59" s="6">
        <v>36.9</v>
      </c>
      <c r="AD59" s="19">
        <v>9.8891</v>
      </c>
      <c r="AE59" s="19">
        <v>3.8035</v>
      </c>
      <c r="AG59" s="6">
        <v>1</v>
      </c>
    </row>
    <row r="60" s="19" customFormat="1" ht="126" spans="1:33">
      <c r="A60" s="19" t="s">
        <v>827</v>
      </c>
      <c r="B60" s="19">
        <v>47</v>
      </c>
      <c r="C60" s="19">
        <v>621008</v>
      </c>
      <c r="D60" s="19" t="s">
        <v>828</v>
      </c>
      <c r="E60" s="19" t="s">
        <v>829</v>
      </c>
      <c r="F60" s="19">
        <v>0</v>
      </c>
      <c r="G60" s="19" t="s">
        <v>830</v>
      </c>
      <c r="H60" s="19" t="s">
        <v>831</v>
      </c>
      <c r="I60" s="19" t="s">
        <v>44</v>
      </c>
      <c r="J60" s="19">
        <v>5.2</v>
      </c>
      <c r="K60" s="6">
        <v>0</v>
      </c>
      <c r="L60" s="6">
        <v>1</v>
      </c>
      <c r="M60" s="6">
        <v>0</v>
      </c>
      <c r="N60" s="6">
        <v>0</v>
      </c>
      <c r="O60" s="19">
        <v>1</v>
      </c>
      <c r="P60" s="6">
        <v>1</v>
      </c>
      <c r="Q60" s="6">
        <v>1</v>
      </c>
      <c r="R60" s="19">
        <v>1.5</v>
      </c>
      <c r="S60" s="19">
        <v>30.2</v>
      </c>
      <c r="T60" s="7">
        <f>(S60-R60)/R60</f>
        <v>19.1333333333333</v>
      </c>
      <c r="U60" s="19">
        <v>6.5</v>
      </c>
      <c r="V60" s="28">
        <f>(U60-R60)/R60</f>
        <v>3.33333333333333</v>
      </c>
      <c r="W60" s="6">
        <v>0.5</v>
      </c>
      <c r="X60" s="6">
        <v>0</v>
      </c>
      <c r="Y60" s="19">
        <v>3.2</v>
      </c>
      <c r="Z60" s="28">
        <v>2</v>
      </c>
      <c r="AA60" s="19">
        <v>2.13</v>
      </c>
      <c r="AB60" s="6">
        <v>18.3</v>
      </c>
      <c r="AC60" s="6">
        <v>36.9</v>
      </c>
      <c r="AD60" s="19">
        <v>9.8891</v>
      </c>
      <c r="AE60" s="19">
        <v>3.8035</v>
      </c>
      <c r="AG60" s="6">
        <v>1</v>
      </c>
    </row>
    <row r="61" s="19" customFormat="1" ht="157.5" spans="1:33">
      <c r="A61" s="25" t="s">
        <v>832</v>
      </c>
      <c r="B61" s="19">
        <v>43</v>
      </c>
      <c r="C61" s="19">
        <v>1000960867</v>
      </c>
      <c r="D61" s="19" t="s">
        <v>833</v>
      </c>
      <c r="E61" s="19" t="s">
        <v>617</v>
      </c>
      <c r="F61" s="19">
        <v>0</v>
      </c>
      <c r="G61" s="19" t="s">
        <v>834</v>
      </c>
      <c r="H61" s="19" t="s">
        <v>835</v>
      </c>
      <c r="I61" s="19" t="s">
        <v>39</v>
      </c>
      <c r="J61" s="19">
        <v>9.7</v>
      </c>
      <c r="K61" s="6">
        <v>1</v>
      </c>
      <c r="L61" s="6">
        <v>1</v>
      </c>
      <c r="M61" s="6">
        <v>1</v>
      </c>
      <c r="N61" s="6">
        <v>0</v>
      </c>
      <c r="O61" s="19">
        <v>2</v>
      </c>
      <c r="P61" s="6">
        <v>1</v>
      </c>
      <c r="Q61" s="6">
        <v>1</v>
      </c>
      <c r="R61" s="19">
        <v>3.3</v>
      </c>
      <c r="S61" s="19">
        <v>26</v>
      </c>
      <c r="T61" s="7">
        <f>(S61-R61)/R61</f>
        <v>6.87878787878788</v>
      </c>
      <c r="U61" s="19">
        <v>24</v>
      </c>
      <c r="V61" s="28">
        <f>(U61-R61)/R61</f>
        <v>6.27272727272727</v>
      </c>
      <c r="W61" s="6">
        <v>0.4</v>
      </c>
      <c r="X61" s="6">
        <v>1</v>
      </c>
      <c r="Y61" s="19">
        <v>19.8</v>
      </c>
      <c r="Z61" s="19">
        <v>0.7</v>
      </c>
      <c r="AA61" s="19">
        <v>4.23</v>
      </c>
      <c r="AB61" s="6">
        <v>713.4</v>
      </c>
      <c r="AC61" s="6">
        <v>608.4</v>
      </c>
      <c r="AD61" s="19">
        <v>96.7281</v>
      </c>
      <c r="AE61" s="19">
        <v>97.5134</v>
      </c>
      <c r="AG61" s="6">
        <v>1</v>
      </c>
    </row>
    <row r="62" s="19" customFormat="1" ht="157.5" spans="1:33">
      <c r="A62" s="19" t="s">
        <v>832</v>
      </c>
      <c r="B62" s="19">
        <v>43</v>
      </c>
      <c r="C62" s="19">
        <v>1000960867</v>
      </c>
      <c r="D62" s="19" t="s">
        <v>833</v>
      </c>
      <c r="E62" s="19" t="s">
        <v>617</v>
      </c>
      <c r="F62" s="19">
        <v>0</v>
      </c>
      <c r="G62" s="19" t="s">
        <v>834</v>
      </c>
      <c r="H62" s="19" t="s">
        <v>835</v>
      </c>
      <c r="I62" s="19" t="s">
        <v>44</v>
      </c>
      <c r="J62" s="19">
        <v>8.2</v>
      </c>
      <c r="K62" s="6">
        <v>1</v>
      </c>
      <c r="L62" s="6">
        <v>1</v>
      </c>
      <c r="M62" s="6">
        <v>0</v>
      </c>
      <c r="N62" s="6">
        <v>0</v>
      </c>
      <c r="O62" s="19">
        <v>1</v>
      </c>
      <c r="P62" s="6">
        <v>1</v>
      </c>
      <c r="Q62" s="6">
        <v>1</v>
      </c>
      <c r="R62" s="19">
        <v>5.9</v>
      </c>
      <c r="S62" s="19">
        <v>9</v>
      </c>
      <c r="T62" s="7">
        <f>(S62-R62)/R62</f>
        <v>0.525423728813559</v>
      </c>
      <c r="U62" s="19">
        <v>14</v>
      </c>
      <c r="V62" s="28">
        <f>(U62-R62)/R62</f>
        <v>1.3728813559322</v>
      </c>
      <c r="W62" s="6">
        <v>0.3</v>
      </c>
      <c r="X62" s="6">
        <v>1</v>
      </c>
      <c r="Y62" s="19">
        <v>19.8</v>
      </c>
      <c r="Z62" s="19">
        <v>0.7</v>
      </c>
      <c r="AA62" s="19">
        <v>4.23</v>
      </c>
      <c r="AB62" s="6">
        <v>713.4</v>
      </c>
      <c r="AC62" s="6">
        <v>608.4</v>
      </c>
      <c r="AD62" s="19">
        <v>96.7281</v>
      </c>
      <c r="AE62" s="19">
        <v>97.5134</v>
      </c>
      <c r="AG62" s="6">
        <v>1</v>
      </c>
    </row>
    <row r="63" s="19" customFormat="1" ht="78.75" spans="1:33">
      <c r="A63" s="19" t="s">
        <v>836</v>
      </c>
      <c r="B63" s="19">
        <v>70</v>
      </c>
      <c r="C63" s="19">
        <v>631939</v>
      </c>
      <c r="D63" s="19" t="s">
        <v>837</v>
      </c>
      <c r="E63" s="19" t="s">
        <v>538</v>
      </c>
      <c r="F63" s="19">
        <v>1</v>
      </c>
      <c r="G63" s="19" t="s">
        <v>838</v>
      </c>
      <c r="H63" s="26" t="s">
        <v>839</v>
      </c>
      <c r="I63" s="19" t="s">
        <v>840</v>
      </c>
      <c r="J63" s="19">
        <v>5.9</v>
      </c>
      <c r="K63" s="6">
        <v>0</v>
      </c>
      <c r="L63" s="6">
        <v>1</v>
      </c>
      <c r="M63" s="6">
        <v>1</v>
      </c>
      <c r="N63" s="6">
        <v>0</v>
      </c>
      <c r="O63" s="19">
        <v>0</v>
      </c>
      <c r="P63" s="6">
        <v>1</v>
      </c>
      <c r="Q63" s="6">
        <v>1</v>
      </c>
      <c r="R63" s="19">
        <v>3</v>
      </c>
      <c r="S63" s="19">
        <v>4</v>
      </c>
      <c r="T63" s="7">
        <f>(S63-R63)/R63</f>
        <v>0.333333333333333</v>
      </c>
      <c r="U63" s="19">
        <v>17.7</v>
      </c>
      <c r="V63" s="28">
        <f>(U63-R63)/R63</f>
        <v>4.9</v>
      </c>
      <c r="W63" s="6">
        <v>0.4</v>
      </c>
      <c r="X63" s="6">
        <v>0</v>
      </c>
      <c r="Y63" s="19">
        <v>20.2</v>
      </c>
      <c r="Z63" s="28">
        <v>6</v>
      </c>
      <c r="AA63" s="19">
        <v>3.53</v>
      </c>
      <c r="AB63" s="6">
        <v>390.2</v>
      </c>
      <c r="AC63" s="6">
        <v>84.8</v>
      </c>
      <c r="AD63" s="19">
        <v>71.0024</v>
      </c>
      <c r="AE63" s="30">
        <v>25.758</v>
      </c>
      <c r="AG63" s="6">
        <v>0</v>
      </c>
    </row>
    <row r="64" s="19" customFormat="1" ht="47.25" spans="1:33">
      <c r="A64" s="19" t="s">
        <v>841</v>
      </c>
      <c r="B64" s="19">
        <v>71</v>
      </c>
      <c r="C64" s="19">
        <v>633228</v>
      </c>
      <c r="D64" s="19" t="s">
        <v>842</v>
      </c>
      <c r="E64" s="19" t="s">
        <v>774</v>
      </c>
      <c r="F64" s="19">
        <v>1</v>
      </c>
      <c r="G64" s="19" t="s">
        <v>843</v>
      </c>
      <c r="H64" s="26" t="s">
        <v>844</v>
      </c>
      <c r="I64" s="19" t="s">
        <v>39</v>
      </c>
      <c r="J64" s="28">
        <v>6</v>
      </c>
      <c r="K64" s="6">
        <v>1</v>
      </c>
      <c r="L64" s="6">
        <v>1</v>
      </c>
      <c r="M64" s="6">
        <v>0</v>
      </c>
      <c r="N64" s="6">
        <v>0</v>
      </c>
      <c r="O64" s="19">
        <v>0</v>
      </c>
      <c r="P64" s="6">
        <v>1</v>
      </c>
      <c r="Q64" s="6">
        <v>1</v>
      </c>
      <c r="R64" s="19">
        <v>3</v>
      </c>
      <c r="S64" s="19">
        <v>8</v>
      </c>
      <c r="T64" s="7">
        <f>(S64-R64)/R64</f>
        <v>1.66666666666667</v>
      </c>
      <c r="U64" s="19">
        <v>28.3</v>
      </c>
      <c r="V64" s="28">
        <f>(U64-R64)/R64</f>
        <v>8.43333333333333</v>
      </c>
      <c r="W64" s="6">
        <v>0.3</v>
      </c>
      <c r="X64" s="6">
        <v>0</v>
      </c>
      <c r="Y64" s="19">
        <v>8.8</v>
      </c>
      <c r="Z64" s="19">
        <v>2.5</v>
      </c>
      <c r="AA64" s="19">
        <v>2.07</v>
      </c>
      <c r="AB64" s="6">
        <v>1785.2</v>
      </c>
      <c r="AC64" s="6">
        <v>426.3</v>
      </c>
      <c r="AD64" s="19">
        <v>97.5589</v>
      </c>
      <c r="AE64" s="19">
        <v>94.6846</v>
      </c>
      <c r="AG64" s="6">
        <v>0</v>
      </c>
    </row>
    <row r="65" s="19" customFormat="1" ht="63" spans="1:36">
      <c r="A65" s="19" t="s">
        <v>845</v>
      </c>
      <c r="B65" s="19">
        <v>18</v>
      </c>
      <c r="C65" s="19">
        <v>633690</v>
      </c>
      <c r="D65" s="19" t="s">
        <v>846</v>
      </c>
      <c r="E65" s="19" t="s">
        <v>847</v>
      </c>
      <c r="F65" s="19">
        <v>0</v>
      </c>
      <c r="G65" s="19" t="s">
        <v>848</v>
      </c>
      <c r="H65" s="19" t="s">
        <v>849</v>
      </c>
      <c r="I65" s="19" t="s">
        <v>39</v>
      </c>
      <c r="J65" s="19">
        <v>38.3</v>
      </c>
      <c r="K65" s="6">
        <v>0</v>
      </c>
      <c r="L65" s="6">
        <v>0</v>
      </c>
      <c r="M65" s="6">
        <v>1</v>
      </c>
      <c r="N65" s="6">
        <v>2</v>
      </c>
      <c r="O65" s="19">
        <v>2</v>
      </c>
      <c r="P65" s="6">
        <v>2</v>
      </c>
      <c r="Q65" s="6">
        <v>0</v>
      </c>
      <c r="R65" s="19">
        <v>3.5</v>
      </c>
      <c r="S65" s="19">
        <v>13.5</v>
      </c>
      <c r="T65" s="7">
        <f>(S65-R65)/R65</f>
        <v>2.85714285714286</v>
      </c>
      <c r="U65" s="19">
        <v>6.5</v>
      </c>
      <c r="V65" s="28">
        <f>(U65-R65)/R65</f>
        <v>0.857142857142857</v>
      </c>
      <c r="W65" s="6">
        <v>0.4</v>
      </c>
      <c r="X65" s="6">
        <v>0</v>
      </c>
      <c r="Y65" s="19">
        <v>95.5</v>
      </c>
      <c r="Z65" s="19">
        <v>1.5</v>
      </c>
      <c r="AA65" s="19">
        <v>1.3</v>
      </c>
      <c r="AB65" s="6">
        <v>212.6</v>
      </c>
      <c r="AC65" s="6">
        <v>49.2</v>
      </c>
      <c r="AD65" s="19">
        <v>8.37637464868833</v>
      </c>
      <c r="AE65" s="19">
        <v>47.1236615689662</v>
      </c>
      <c r="AG65" s="6">
        <v>0</v>
      </c>
    </row>
    <row r="66" s="19" customFormat="1" ht="63" spans="1:36">
      <c r="A66" s="19" t="s">
        <v>850</v>
      </c>
      <c r="B66" s="19">
        <v>29</v>
      </c>
      <c r="C66" s="19">
        <v>520597</v>
      </c>
      <c r="D66" s="19" t="s">
        <v>851</v>
      </c>
      <c r="E66" s="19" t="s">
        <v>471</v>
      </c>
      <c r="F66" s="19">
        <v>0</v>
      </c>
      <c r="G66" s="19" t="s">
        <v>852</v>
      </c>
      <c r="H66" s="26" t="s">
        <v>853</v>
      </c>
      <c r="I66" s="19" t="s">
        <v>44</v>
      </c>
      <c r="J66" s="19">
        <v>7.2</v>
      </c>
      <c r="K66" s="6">
        <v>0</v>
      </c>
      <c r="L66" s="6">
        <v>0</v>
      </c>
      <c r="M66" s="6">
        <v>0</v>
      </c>
      <c r="N66" s="6">
        <v>0</v>
      </c>
      <c r="O66" s="19">
        <v>1</v>
      </c>
      <c r="P66" s="6">
        <v>1</v>
      </c>
      <c r="Q66" s="6">
        <v>1</v>
      </c>
      <c r="R66" s="19">
        <v>7.5</v>
      </c>
      <c r="S66" s="19">
        <v>10</v>
      </c>
      <c r="T66" s="7">
        <f>(S66-R66)/R66</f>
        <v>0.333333333333333</v>
      </c>
      <c r="U66" s="19">
        <v>12</v>
      </c>
      <c r="V66" s="28">
        <f>(U66-R66)/R66</f>
        <v>0.6</v>
      </c>
      <c r="W66" s="6">
        <v>0.3</v>
      </c>
      <c r="X66" s="6">
        <v>0</v>
      </c>
      <c r="Y66" s="19">
        <v>13.6</v>
      </c>
      <c r="Z66" s="19">
        <v>2.5</v>
      </c>
      <c r="AA66" s="19">
        <v>1.82</v>
      </c>
      <c r="AB66" s="6">
        <v>25.7</v>
      </c>
      <c r="AC66" s="6">
        <v>24.9</v>
      </c>
      <c r="AD66" s="19">
        <v>4.38</v>
      </c>
      <c r="AE66" s="19">
        <v>1.4682</v>
      </c>
      <c r="AG66" s="6">
        <v>0</v>
      </c>
    </row>
    <row r="67" s="19" customFormat="1" ht="47.25" spans="1:36">
      <c r="A67" s="19" t="s">
        <v>854</v>
      </c>
      <c r="B67" s="19">
        <v>48</v>
      </c>
      <c r="C67" s="19">
        <v>634600</v>
      </c>
      <c r="D67" s="19" t="s">
        <v>855</v>
      </c>
      <c r="E67" s="19" t="s">
        <v>516</v>
      </c>
      <c r="F67" s="19">
        <v>0</v>
      </c>
      <c r="G67" s="19" t="s">
        <v>856</v>
      </c>
      <c r="H67" s="19" t="s">
        <v>835</v>
      </c>
      <c r="I67" s="19" t="s">
        <v>857</v>
      </c>
      <c r="J67" s="19">
        <v>2.9</v>
      </c>
      <c r="K67" s="6">
        <v>0</v>
      </c>
      <c r="L67" s="6">
        <v>2</v>
      </c>
      <c r="M67" s="6">
        <v>0</v>
      </c>
      <c r="N67" s="6">
        <v>0</v>
      </c>
      <c r="O67" s="19">
        <v>1</v>
      </c>
      <c r="P67" s="6">
        <v>2</v>
      </c>
      <c r="Q67" s="6">
        <v>1</v>
      </c>
      <c r="R67" s="19">
        <v>9.3</v>
      </c>
      <c r="S67" s="19">
        <v>17.6</v>
      </c>
      <c r="T67" s="7">
        <f>(S67-R67)/R67</f>
        <v>0.89247311827957</v>
      </c>
      <c r="U67" s="19">
        <v>13</v>
      </c>
      <c r="V67" s="28">
        <f>(U67-R67)/R67</f>
        <v>0.397849462365591</v>
      </c>
      <c r="W67" s="6">
        <v>0.5</v>
      </c>
      <c r="X67" s="6">
        <v>0</v>
      </c>
      <c r="Y67" s="19">
        <v>9.5</v>
      </c>
      <c r="Z67" s="19">
        <v>1.4</v>
      </c>
      <c r="AA67" s="19">
        <v>1.77</v>
      </c>
      <c r="AB67" s="6">
        <v>28.2</v>
      </c>
      <c r="AC67" s="6">
        <v>31.5</v>
      </c>
      <c r="AD67" s="19">
        <v>11.3284</v>
      </c>
      <c r="AE67" s="19">
        <v>2.712</v>
      </c>
      <c r="AG67" s="6">
        <v>0</v>
      </c>
    </row>
    <row r="68" s="19" customFormat="1" ht="63" spans="1:36">
      <c r="A68" s="19" t="s">
        <v>858</v>
      </c>
      <c r="B68" s="19">
        <v>41</v>
      </c>
      <c r="C68" s="19">
        <v>1000799155</v>
      </c>
      <c r="D68" s="19" t="s">
        <v>859</v>
      </c>
      <c r="E68" s="19" t="s">
        <v>521</v>
      </c>
      <c r="F68" s="19">
        <v>0</v>
      </c>
      <c r="G68" s="19" t="s">
        <v>860</v>
      </c>
      <c r="H68" s="19" t="s">
        <v>861</v>
      </c>
      <c r="I68" s="19" t="s">
        <v>840</v>
      </c>
      <c r="J68" s="19">
        <v>5.3</v>
      </c>
      <c r="K68" s="6">
        <v>1</v>
      </c>
      <c r="L68" s="6">
        <v>1</v>
      </c>
      <c r="M68" s="6">
        <v>0</v>
      </c>
      <c r="N68" s="6">
        <v>0</v>
      </c>
      <c r="O68" s="19">
        <v>1</v>
      </c>
      <c r="P68" s="6">
        <v>1</v>
      </c>
      <c r="Q68" s="6">
        <v>1</v>
      </c>
      <c r="R68" s="19">
        <v>12.8</v>
      </c>
      <c r="S68" s="19">
        <v>55</v>
      </c>
      <c r="T68" s="7">
        <f>(S68-R68)/R68</f>
        <v>3.296875</v>
      </c>
      <c r="U68" s="19">
        <v>61.8</v>
      </c>
      <c r="V68" s="28">
        <f>(U68-R68)/R68</f>
        <v>3.828125</v>
      </c>
      <c r="W68" s="6">
        <v>0.4</v>
      </c>
      <c r="X68" s="6">
        <v>0</v>
      </c>
      <c r="Y68" s="19">
        <v>2</v>
      </c>
      <c r="Z68" s="19">
        <v>2.5</v>
      </c>
      <c r="AA68" s="19">
        <v>2.23</v>
      </c>
      <c r="AB68" s="6">
        <v>55.7</v>
      </c>
      <c r="AC68" s="6">
        <v>21.9</v>
      </c>
      <c r="AD68" s="19">
        <v>5.2022</v>
      </c>
      <c r="AE68" s="19">
        <v>1.1151</v>
      </c>
      <c r="AG68" s="6">
        <v>0</v>
      </c>
    </row>
    <row r="69" s="19" customFormat="1" ht="78.75" spans="1:36">
      <c r="A69" s="19" t="s">
        <v>862</v>
      </c>
      <c r="B69" s="19">
        <v>72</v>
      </c>
      <c r="C69" s="19">
        <v>1001014059</v>
      </c>
      <c r="D69" s="19" t="s">
        <v>863</v>
      </c>
      <c r="E69" s="19" t="s">
        <v>564</v>
      </c>
      <c r="F69" s="19">
        <v>1</v>
      </c>
      <c r="G69" s="19" t="s">
        <v>864</v>
      </c>
      <c r="H69" s="19" t="s">
        <v>865</v>
      </c>
      <c r="I69" s="19" t="s">
        <v>840</v>
      </c>
      <c r="J69" s="19">
        <v>5.6</v>
      </c>
      <c r="K69" s="6">
        <v>1</v>
      </c>
      <c r="L69" s="6">
        <v>1</v>
      </c>
      <c r="M69" s="6">
        <v>0</v>
      </c>
      <c r="N69" s="6">
        <v>0</v>
      </c>
      <c r="O69" s="19">
        <v>0</v>
      </c>
      <c r="P69" s="6">
        <v>1</v>
      </c>
      <c r="Q69" s="6">
        <v>1</v>
      </c>
      <c r="R69" s="19">
        <v>10</v>
      </c>
      <c r="S69" s="19">
        <v>12</v>
      </c>
      <c r="T69" s="7">
        <f>(S69-R69)/R69</f>
        <v>0.2</v>
      </c>
      <c r="U69" s="19">
        <v>16.1</v>
      </c>
      <c r="V69" s="28">
        <f>(U69-R69)/R69</f>
        <v>0.61</v>
      </c>
      <c r="W69" s="6">
        <v>0.5</v>
      </c>
      <c r="X69" s="6">
        <v>1</v>
      </c>
      <c r="Y69" s="19">
        <v>12.5</v>
      </c>
      <c r="Z69" s="19">
        <v>3.9</v>
      </c>
      <c r="AA69" s="19">
        <v>1.2</v>
      </c>
      <c r="AB69" s="6">
        <v>38.9</v>
      </c>
      <c r="AC69" s="6">
        <v>29.5</v>
      </c>
      <c r="AD69" s="19">
        <v>4.4506</v>
      </c>
      <c r="AE69" s="19">
        <v>2.153</v>
      </c>
      <c r="AG69" s="6">
        <v>0</v>
      </c>
    </row>
    <row r="70" customFormat="1" spans="1:36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20"/>
      <c r="O70" s="5"/>
      <c r="P70" s="20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</row>
    <row r="71" customFormat="1" spans="1:36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20"/>
      <c r="O71" s="5"/>
      <c r="P71" s="20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</row>
    <row r="72" customFormat="1" spans="1:36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20"/>
      <c r="O72" s="5"/>
      <c r="P72" s="20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</row>
    <row r="73" customFormat="1" spans="1:36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20"/>
      <c r="O73" s="5"/>
      <c r="P73" s="20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</row>
    <row r="74" customFormat="1" spans="1:36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20"/>
      <c r="O74" s="5"/>
      <c r="P74" s="20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</row>
    <row r="75" customFormat="1" spans="1:36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20"/>
      <c r="O75" s="5"/>
      <c r="P75" s="20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</row>
    <row r="76" customFormat="1" spans="1:3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20"/>
      <c r="O76" s="5"/>
      <c r="P76" s="20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</row>
    <row r="77" customFormat="1" spans="1:36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20"/>
      <c r="O77" s="5"/>
      <c r="P77" s="20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</row>
    <row r="78" customFormat="1" spans="1:36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20"/>
      <c r="O78" s="5"/>
      <c r="P78" s="20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</row>
    <row r="79" customFormat="1" spans="1:36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20"/>
      <c r="O79" s="5"/>
      <c r="P79" s="20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</row>
    <row r="80" customFormat="1" spans="1:36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20"/>
      <c r="O80" s="5"/>
      <c r="P80" s="20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</row>
    <row r="81" customFormat="1" spans="1:36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20"/>
      <c r="O81" s="5"/>
      <c r="P81" s="20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</row>
    <row r="82" customFormat="1" spans="1:36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20"/>
      <c r="O82" s="5"/>
      <c r="P82" s="20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</row>
    <row r="83" customFormat="1" spans="1:36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20"/>
      <c r="O83" s="5"/>
      <c r="P83" s="20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</row>
    <row r="84" customFormat="1" spans="1:36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20"/>
      <c r="O84" s="5"/>
      <c r="P84" s="20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</row>
    <row r="85" customFormat="1" spans="1:36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20"/>
      <c r="O85" s="5"/>
      <c r="P85" s="20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</row>
    <row r="86" customFormat="1" spans="1:3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20"/>
      <c r="O86" s="5"/>
      <c r="P86" s="20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</row>
    <row r="87" customFormat="1" spans="1:36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20"/>
      <c r="O87" s="5"/>
      <c r="P87" s="20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</row>
    <row r="88" customFormat="1" spans="1:36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20"/>
      <c r="O88" s="5"/>
      <c r="P88" s="20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</row>
    <row r="89" customFormat="1" spans="1:36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20"/>
      <c r="O89" s="5"/>
      <c r="P89" s="20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</row>
    <row r="90" customFormat="1" spans="1:36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20"/>
      <c r="O90" s="5"/>
      <c r="P90" s="20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</row>
    <row r="91" customFormat="1" spans="1:36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20"/>
      <c r="O91" s="5"/>
      <c r="P91" s="20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</row>
    <row r="92" customFormat="1" spans="1:36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20"/>
      <c r="O92" s="5"/>
      <c r="P92" s="20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</row>
    <row r="93" customFormat="1" spans="1:36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20"/>
      <c r="O93" s="5"/>
      <c r="P93" s="20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</row>
    <row r="94" customFormat="1" spans="1:36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20"/>
      <c r="O94" s="5"/>
      <c r="P94" s="20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</row>
    <row r="95" customFormat="1" spans="1:36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20"/>
      <c r="O95" s="5"/>
      <c r="P95" s="20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</row>
    <row r="96" customFormat="1" spans="1:3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20"/>
      <c r="O96" s="5"/>
      <c r="P96" s="20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</row>
    <row r="97" customFormat="1" spans="1:36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20"/>
      <c r="O97" s="5"/>
      <c r="P97" s="20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</row>
    <row r="98" customFormat="1" spans="1:36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20"/>
      <c r="O98" s="5"/>
      <c r="P98" s="20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</row>
    <row r="99" customFormat="1" spans="1:36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20"/>
      <c r="O99" s="5"/>
      <c r="P99" s="20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</row>
    <row r="100" customFormat="1" spans="1:36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20"/>
      <c r="O100" s="5"/>
      <c r="P100" s="20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</row>
    <row r="101" customFormat="1" spans="1:36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20"/>
      <c r="O101" s="5"/>
      <c r="P101" s="20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</row>
    <row r="102" customFormat="1" spans="1:36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20"/>
      <c r="O102" s="5"/>
      <c r="P102" s="20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</row>
    <row r="103" customFormat="1" spans="1:36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20"/>
      <c r="O103" s="5"/>
      <c r="P103" s="20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88"/>
  <sheetViews>
    <sheetView workbookViewId="0">
      <pane ySplit="1" topLeftCell="A2" activePane="bottomLeft" state="frozen"/>
      <selection/>
      <selection pane="bottomLeft" activeCell="H1" sqref="A$1:AG$1048576"/>
    </sheetView>
  </sheetViews>
  <sheetFormatPr defaultColWidth="9" defaultRowHeight="13.5"/>
  <cols>
    <col min="1" max="1" width="9" style="5"/>
    <col min="2" max="6" width="9" style="5" customWidth="1"/>
    <col min="7" max="7" width="19.0530973451327" style="5" customWidth="1"/>
    <col min="8" max="26" width="9" style="5" customWidth="1"/>
    <col min="27" max="33" width="9" style="5"/>
  </cols>
  <sheetData>
    <row r="1" ht="78.75" spans="1:3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7" t="s">
        <v>19</v>
      </c>
      <c r="U1" s="6" t="s">
        <v>20</v>
      </c>
      <c r="V1" s="7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54" spans="1:33">
      <c r="A2" s="9" t="s">
        <v>270</v>
      </c>
      <c r="B2" s="9">
        <v>77</v>
      </c>
      <c r="C2" s="9">
        <v>602855</v>
      </c>
      <c r="D2" s="9" t="s">
        <v>271</v>
      </c>
      <c r="E2" s="9">
        <v>30</v>
      </c>
      <c r="F2" s="9">
        <v>1</v>
      </c>
      <c r="G2" s="9" t="s">
        <v>272</v>
      </c>
      <c r="H2" s="9" t="s">
        <v>273</v>
      </c>
      <c r="I2" s="9" t="s">
        <v>44</v>
      </c>
      <c r="J2" s="9">
        <v>6.3</v>
      </c>
      <c r="K2" s="9">
        <v>0</v>
      </c>
      <c r="L2" s="9">
        <v>0</v>
      </c>
      <c r="M2" s="9">
        <v>0</v>
      </c>
      <c r="N2" s="9">
        <v>3</v>
      </c>
      <c r="O2" s="9">
        <v>0</v>
      </c>
      <c r="P2" s="9">
        <v>0</v>
      </c>
      <c r="Q2" s="9">
        <v>0</v>
      </c>
      <c r="R2" s="9">
        <v>4.3</v>
      </c>
      <c r="S2" s="9">
        <v>6.1</v>
      </c>
      <c r="T2" s="10">
        <f>(S2-R2)/R2</f>
        <v>0.418604651162791</v>
      </c>
      <c r="U2" s="9">
        <v>5.9</v>
      </c>
      <c r="V2" s="10">
        <f>(U2-R2)/R2</f>
        <v>0.372093023255814</v>
      </c>
      <c r="W2" s="9">
        <v>0.6</v>
      </c>
      <c r="X2" s="9">
        <v>1</v>
      </c>
      <c r="Y2" s="9">
        <v>17.2</v>
      </c>
      <c r="Z2" s="9">
        <v>3.7</v>
      </c>
      <c r="AA2" s="9">
        <v>3.49</v>
      </c>
      <c r="AB2" s="9">
        <v>55.3</v>
      </c>
      <c r="AC2" s="9">
        <v>101</v>
      </c>
      <c r="AD2" s="9">
        <v>41.2673</v>
      </c>
      <c r="AE2" s="9">
        <v>31.7602</v>
      </c>
      <c r="AF2" s="9">
        <v>0.2</v>
      </c>
      <c r="AG2" s="9"/>
    </row>
    <row r="3" ht="27" spans="1:33">
      <c r="A3" s="9" t="s">
        <v>866</v>
      </c>
      <c r="B3" s="9">
        <v>68</v>
      </c>
      <c r="C3" s="9">
        <v>7283612</v>
      </c>
      <c r="D3" s="9"/>
      <c r="E3" s="9">
        <v>27</v>
      </c>
      <c r="F3" s="9">
        <v>1</v>
      </c>
      <c r="G3" s="9" t="s">
        <v>867</v>
      </c>
      <c r="H3" s="9" t="s">
        <v>868</v>
      </c>
      <c r="I3" s="9" t="s">
        <v>39</v>
      </c>
      <c r="J3" s="9">
        <v>13.1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2</v>
      </c>
      <c r="Q3" s="9">
        <v>0</v>
      </c>
      <c r="R3" s="9">
        <v>588</v>
      </c>
      <c r="S3" s="9">
        <v>653</v>
      </c>
      <c r="T3" s="10">
        <f>(S3-R3)/R3</f>
        <v>0.110544217687075</v>
      </c>
      <c r="U3" s="9">
        <v>685</v>
      </c>
      <c r="V3" s="10">
        <f>(U3-R3)/R3</f>
        <v>0.164965986394558</v>
      </c>
      <c r="W3" s="9">
        <v>0.6</v>
      </c>
      <c r="X3" s="9">
        <v>0</v>
      </c>
      <c r="Y3" s="9">
        <v>19.4</v>
      </c>
      <c r="Z3" s="9">
        <v>3.39</v>
      </c>
      <c r="AA3" s="9">
        <v>1.41</v>
      </c>
      <c r="AB3" s="9">
        <v>16.4</v>
      </c>
      <c r="AC3" s="6">
        <v>34</v>
      </c>
      <c r="AD3" s="9">
        <v>3.13056015265267</v>
      </c>
      <c r="AE3" s="9">
        <v>8.5100982324036</v>
      </c>
      <c r="AF3" s="9"/>
      <c r="AG3" s="9"/>
    </row>
    <row r="4" ht="40.5" spans="1:33">
      <c r="A4" s="9" t="s">
        <v>869</v>
      </c>
      <c r="B4" s="9">
        <v>66</v>
      </c>
      <c r="C4" s="9">
        <v>7123872</v>
      </c>
      <c r="D4" s="9"/>
      <c r="E4" s="9">
        <v>3</v>
      </c>
      <c r="F4" s="9">
        <v>1</v>
      </c>
      <c r="G4" s="9" t="s">
        <v>870</v>
      </c>
      <c r="H4" s="9" t="s">
        <v>871</v>
      </c>
      <c r="I4" s="9" t="s">
        <v>44</v>
      </c>
      <c r="J4" s="9">
        <v>22.8</v>
      </c>
      <c r="K4" s="9">
        <v>0</v>
      </c>
      <c r="L4" s="9">
        <v>0</v>
      </c>
      <c r="M4" s="9">
        <v>0</v>
      </c>
      <c r="N4" s="9">
        <v>1.6</v>
      </c>
      <c r="O4" s="9">
        <v>1</v>
      </c>
      <c r="P4" s="9">
        <v>0</v>
      </c>
      <c r="Q4" s="9">
        <v>0</v>
      </c>
      <c r="R4" s="9">
        <v>864</v>
      </c>
      <c r="S4" s="9">
        <v>936</v>
      </c>
      <c r="T4" s="10">
        <f>(S4-R4)/R4</f>
        <v>0.0833333333333333</v>
      </c>
      <c r="U4" s="9">
        <v>955</v>
      </c>
      <c r="V4" s="10">
        <f>(U4-R4)/R4</f>
        <v>0.105324074074074</v>
      </c>
      <c r="W4" s="9">
        <v>0.4</v>
      </c>
      <c r="X4" s="9">
        <v>0</v>
      </c>
      <c r="Y4" s="9">
        <v>37</v>
      </c>
      <c r="Z4" s="9">
        <v>2.75</v>
      </c>
      <c r="AA4" s="9">
        <v>2.66</v>
      </c>
      <c r="AB4" s="9">
        <v>30.2</v>
      </c>
      <c r="AC4" s="6">
        <v>32</v>
      </c>
      <c r="AD4" s="14">
        <v>2.82441660948093</v>
      </c>
      <c r="AE4" s="14">
        <v>12.0141131278862</v>
      </c>
      <c r="AF4" s="9"/>
      <c r="AG4" s="9"/>
    </row>
    <row r="5" ht="40.5" spans="1:33">
      <c r="A5" s="9" t="s">
        <v>872</v>
      </c>
      <c r="B5" s="9">
        <v>50</v>
      </c>
      <c r="C5" s="9">
        <v>4262361</v>
      </c>
      <c r="D5" s="9"/>
      <c r="E5" s="9">
        <v>5</v>
      </c>
      <c r="F5" s="9">
        <v>0</v>
      </c>
      <c r="G5" s="9" t="s">
        <v>873</v>
      </c>
      <c r="H5" s="9" t="s">
        <v>874</v>
      </c>
      <c r="I5" s="9" t="s">
        <v>39</v>
      </c>
      <c r="J5" s="9">
        <v>6.45</v>
      </c>
      <c r="K5" s="9">
        <v>0</v>
      </c>
      <c r="L5" s="9">
        <v>0</v>
      </c>
      <c r="M5" s="9">
        <v>0</v>
      </c>
      <c r="N5" s="9">
        <v>1.5</v>
      </c>
      <c r="O5" s="9">
        <v>1</v>
      </c>
      <c r="P5" s="9">
        <v>1</v>
      </c>
      <c r="Q5" s="9">
        <v>2</v>
      </c>
      <c r="R5" s="9">
        <v>427</v>
      </c>
      <c r="S5" s="9">
        <v>476</v>
      </c>
      <c r="T5" s="10">
        <f>(S5-R5)/R5</f>
        <v>0.114754098360656</v>
      </c>
      <c r="U5" s="9">
        <v>482</v>
      </c>
      <c r="V5" s="10">
        <f>(U5-R5)/R5</f>
        <v>0.128805620608899</v>
      </c>
      <c r="W5" s="9">
        <v>0.3</v>
      </c>
      <c r="X5" s="9">
        <v>0</v>
      </c>
      <c r="Y5" s="9">
        <v>2.67</v>
      </c>
      <c r="Z5" s="9">
        <v>1.01</v>
      </c>
      <c r="AA5" s="9">
        <v>1.6</v>
      </c>
      <c r="AB5" s="9">
        <v>10.43</v>
      </c>
      <c r="AC5" s="6">
        <v>34</v>
      </c>
      <c r="AD5" s="9">
        <v>3.04577200137786</v>
      </c>
      <c r="AE5" s="9">
        <v>6.26041137925939</v>
      </c>
      <c r="AF5" s="9"/>
      <c r="AG5" s="9"/>
    </row>
    <row r="6" ht="40.5" spans="1:33">
      <c r="A6" s="9" t="s">
        <v>875</v>
      </c>
      <c r="B6" s="9">
        <v>40</v>
      </c>
      <c r="C6" s="9">
        <v>7575816</v>
      </c>
      <c r="D6" s="9"/>
      <c r="E6" s="9" t="s">
        <v>876</v>
      </c>
      <c r="F6" s="9">
        <v>0</v>
      </c>
      <c r="G6" s="9" t="s">
        <v>877</v>
      </c>
      <c r="H6" s="9" t="s">
        <v>878</v>
      </c>
      <c r="I6" s="9" t="s">
        <v>39</v>
      </c>
      <c r="J6" s="9">
        <v>4</v>
      </c>
      <c r="K6" s="9">
        <v>0</v>
      </c>
      <c r="L6" s="9">
        <v>0</v>
      </c>
      <c r="M6" s="9">
        <v>0</v>
      </c>
      <c r="N6" s="9">
        <v>0</v>
      </c>
      <c r="O6" s="9">
        <v>1</v>
      </c>
      <c r="P6" s="9">
        <v>1</v>
      </c>
      <c r="Q6" s="9">
        <v>0</v>
      </c>
      <c r="R6" s="9">
        <v>537</v>
      </c>
      <c r="S6" s="9">
        <v>586</v>
      </c>
      <c r="T6" s="10">
        <f>(S6-R6)/R6</f>
        <v>0.0912476722532588</v>
      </c>
      <c r="U6" s="9">
        <v>597</v>
      </c>
      <c r="V6" s="10">
        <f>(U6-R6)/R6</f>
        <v>0.111731843575419</v>
      </c>
      <c r="W6" s="9">
        <v>0.3</v>
      </c>
      <c r="X6" s="9">
        <v>0</v>
      </c>
      <c r="Y6" s="9">
        <v>5.05</v>
      </c>
      <c r="Z6" s="9">
        <v>0.85</v>
      </c>
      <c r="AA6" s="9">
        <v>1.1</v>
      </c>
      <c r="AB6" s="9">
        <v>8.89</v>
      </c>
      <c r="AC6" s="6">
        <v>26.3</v>
      </c>
      <c r="AD6" s="9">
        <v>1.65994085460716</v>
      </c>
      <c r="AE6" s="9">
        <v>4.35099098709936</v>
      </c>
      <c r="AF6" s="9"/>
      <c r="AG6" s="9"/>
    </row>
    <row r="7" ht="81" spans="1:33">
      <c r="A7" s="8" t="s">
        <v>879</v>
      </c>
      <c r="B7" s="9">
        <v>24</v>
      </c>
      <c r="C7" s="9">
        <v>6376381</v>
      </c>
      <c r="D7" s="9"/>
      <c r="E7" s="9">
        <v>1</v>
      </c>
      <c r="F7" s="9">
        <v>0</v>
      </c>
      <c r="G7" s="9" t="s">
        <v>880</v>
      </c>
      <c r="H7" s="9" t="s">
        <v>881</v>
      </c>
      <c r="I7" s="9" t="s">
        <v>104</v>
      </c>
      <c r="J7" s="9">
        <v>7.3</v>
      </c>
      <c r="K7" s="9">
        <v>0</v>
      </c>
      <c r="L7" s="9">
        <v>0</v>
      </c>
      <c r="M7" s="9">
        <v>0</v>
      </c>
      <c r="N7" s="9">
        <v>2.4</v>
      </c>
      <c r="O7" s="9">
        <v>1</v>
      </c>
      <c r="P7" s="9">
        <v>1</v>
      </c>
      <c r="Q7" s="9">
        <v>0</v>
      </c>
      <c r="R7" s="9">
        <v>823.6</v>
      </c>
      <c r="S7" s="9">
        <v>865.8</v>
      </c>
      <c r="T7" s="10">
        <f>(S7-R7)/R7</f>
        <v>0.051238465274405</v>
      </c>
      <c r="U7" s="9">
        <v>911.2</v>
      </c>
      <c r="V7" s="10">
        <f>(U7-R7)/R7</f>
        <v>0.106362311801846</v>
      </c>
      <c r="W7" s="9">
        <v>0.6</v>
      </c>
      <c r="X7" s="9">
        <v>0</v>
      </c>
      <c r="Y7" s="9">
        <v>28.13</v>
      </c>
      <c r="Z7" s="9">
        <v>1.42</v>
      </c>
      <c r="AA7" s="9">
        <v>1.87</v>
      </c>
      <c r="AB7" s="9">
        <v>16.9</v>
      </c>
      <c r="AC7" s="6">
        <v>36.8</v>
      </c>
      <c r="AD7" s="9">
        <v>3.76181269363592</v>
      </c>
      <c r="AE7" s="9">
        <v>9.35797811217838</v>
      </c>
      <c r="AF7" s="9"/>
      <c r="AG7" s="9"/>
    </row>
    <row r="8" ht="81" spans="1:33">
      <c r="A8" s="9" t="s">
        <v>879</v>
      </c>
      <c r="B8" s="9">
        <v>24</v>
      </c>
      <c r="C8" s="9">
        <v>6376381</v>
      </c>
      <c r="D8" s="9"/>
      <c r="E8" s="9">
        <v>1</v>
      </c>
      <c r="F8" s="9">
        <v>0</v>
      </c>
      <c r="G8" s="9" t="s">
        <v>880</v>
      </c>
      <c r="H8" s="9" t="s">
        <v>881</v>
      </c>
      <c r="I8" s="9" t="s">
        <v>104</v>
      </c>
      <c r="J8" s="9">
        <v>7.3</v>
      </c>
      <c r="K8" s="9">
        <v>0</v>
      </c>
      <c r="L8" s="9">
        <v>0</v>
      </c>
      <c r="M8" s="9">
        <v>0</v>
      </c>
      <c r="N8" s="9">
        <v>2.4</v>
      </c>
      <c r="O8" s="9">
        <v>1</v>
      </c>
      <c r="P8" s="9">
        <v>1</v>
      </c>
      <c r="Q8" s="9">
        <v>0</v>
      </c>
      <c r="R8" s="9">
        <v>823.6</v>
      </c>
      <c r="S8" s="9">
        <v>865.8</v>
      </c>
      <c r="T8" s="10">
        <f>(S8-R8)/R8</f>
        <v>0.051238465274405</v>
      </c>
      <c r="U8" s="9">
        <v>911.2</v>
      </c>
      <c r="V8" s="10">
        <f>(U8-R8)/R8</f>
        <v>0.106362311801846</v>
      </c>
      <c r="W8" s="9">
        <v>0.4</v>
      </c>
      <c r="X8" s="9">
        <v>0</v>
      </c>
      <c r="Y8" s="9">
        <v>28.13</v>
      </c>
      <c r="Z8" s="9">
        <v>1.42</v>
      </c>
      <c r="AA8" s="9">
        <v>1.87</v>
      </c>
      <c r="AB8" s="9">
        <v>16.9</v>
      </c>
      <c r="AC8" s="6">
        <v>36.8</v>
      </c>
      <c r="AD8" s="9">
        <v>3.76181269363592</v>
      </c>
      <c r="AE8" s="9">
        <v>9.35797811217838</v>
      </c>
      <c r="AF8" s="9"/>
      <c r="AG8" s="9"/>
    </row>
    <row r="9" ht="27" spans="1:33">
      <c r="A9" s="9" t="s">
        <v>882</v>
      </c>
      <c r="B9" s="9">
        <v>59</v>
      </c>
      <c r="C9" s="9">
        <v>7156399</v>
      </c>
      <c r="D9" s="9"/>
      <c r="E9" s="9">
        <v>90</v>
      </c>
      <c r="F9" s="9">
        <v>1</v>
      </c>
      <c r="G9" s="9" t="s">
        <v>883</v>
      </c>
      <c r="H9" s="9" t="s">
        <v>884</v>
      </c>
      <c r="I9" s="9" t="s">
        <v>39</v>
      </c>
      <c r="J9" s="9">
        <v>3.5</v>
      </c>
      <c r="K9" s="9">
        <v>0</v>
      </c>
      <c r="L9" s="9">
        <v>2</v>
      </c>
      <c r="M9" s="9">
        <v>0</v>
      </c>
      <c r="N9" s="9">
        <v>0</v>
      </c>
      <c r="O9" s="9">
        <v>2</v>
      </c>
      <c r="P9" s="9">
        <v>0</v>
      </c>
      <c r="Q9" s="9">
        <v>0</v>
      </c>
      <c r="R9" s="9">
        <v>2364</v>
      </c>
      <c r="S9" s="9">
        <v>2641</v>
      </c>
      <c r="T9" s="10">
        <f>(S9-R9)/R9</f>
        <v>0.117174280879865</v>
      </c>
      <c r="U9" s="9">
        <v>2486</v>
      </c>
      <c r="V9" s="10">
        <f>(U9-R9)/R9</f>
        <v>0.0516074450084602</v>
      </c>
      <c r="W9" s="9">
        <v>0.5</v>
      </c>
      <c r="X9" s="9">
        <v>0</v>
      </c>
      <c r="Y9" s="9">
        <v>14.2</v>
      </c>
      <c r="Z9" s="9">
        <v>2.17</v>
      </c>
      <c r="AA9" s="9">
        <v>2.39</v>
      </c>
      <c r="AB9" s="9">
        <v>5.77</v>
      </c>
      <c r="AC9" s="6">
        <v>35.4</v>
      </c>
      <c r="AD9" s="9">
        <v>3.22483506077204</v>
      </c>
      <c r="AE9" s="9">
        <v>4.32037261369596</v>
      </c>
      <c r="AF9" s="9"/>
      <c r="AG9" s="9"/>
    </row>
    <row r="10" ht="27" spans="1:33">
      <c r="A10" s="9" t="s">
        <v>885</v>
      </c>
      <c r="B10" s="9">
        <v>48</v>
      </c>
      <c r="C10" s="9">
        <v>5141956</v>
      </c>
      <c r="D10" s="9"/>
      <c r="E10" s="9">
        <v>0</v>
      </c>
      <c r="F10" s="9">
        <v>0</v>
      </c>
      <c r="G10" s="9" t="s">
        <v>886</v>
      </c>
      <c r="H10" s="9" t="s">
        <v>887</v>
      </c>
      <c r="I10" s="9" t="s">
        <v>39</v>
      </c>
      <c r="J10" s="9">
        <v>1.3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2</v>
      </c>
      <c r="Q10" s="9">
        <v>2</v>
      </c>
      <c r="R10" s="9">
        <v>506.6</v>
      </c>
      <c r="S10" s="9">
        <v>518</v>
      </c>
      <c r="T10" s="10">
        <f>(S10-R10)/R10</f>
        <v>0.0225029609159099</v>
      </c>
      <c r="U10" s="9">
        <v>520</v>
      </c>
      <c r="V10" s="10">
        <f>(U10-R10)/R10</f>
        <v>0.0264508487958942</v>
      </c>
      <c r="W10" s="9">
        <v>0.3</v>
      </c>
      <c r="X10" s="9">
        <v>1</v>
      </c>
      <c r="Y10" s="9">
        <v>25.6</v>
      </c>
      <c r="Z10" s="9">
        <v>2.63</v>
      </c>
      <c r="AA10" s="9">
        <v>1.74</v>
      </c>
      <c r="AB10" s="9">
        <v>15.32</v>
      </c>
      <c r="AC10" s="6">
        <v>76.2</v>
      </c>
      <c r="AD10" s="9">
        <v>18.008756323433</v>
      </c>
      <c r="AE10" s="9">
        <v>17.0009551726345</v>
      </c>
      <c r="AF10" s="9"/>
      <c r="AG10" s="9"/>
    </row>
    <row r="11" ht="54" spans="1:33">
      <c r="A11" s="9" t="s">
        <v>888</v>
      </c>
      <c r="B11" s="9">
        <v>36</v>
      </c>
      <c r="C11" s="9">
        <v>2693914</v>
      </c>
      <c r="D11" s="9"/>
      <c r="E11" s="9">
        <v>210</v>
      </c>
      <c r="F11" s="9">
        <v>0</v>
      </c>
      <c r="G11" s="9" t="s">
        <v>889</v>
      </c>
      <c r="H11" s="9" t="s">
        <v>890</v>
      </c>
      <c r="I11" s="9" t="s">
        <v>44</v>
      </c>
      <c r="J11" s="9">
        <v>7.7</v>
      </c>
      <c r="K11" s="9">
        <v>0</v>
      </c>
      <c r="L11" s="9">
        <v>0</v>
      </c>
      <c r="M11" s="9">
        <v>0</v>
      </c>
      <c r="N11" s="9">
        <v>0</v>
      </c>
      <c r="O11" s="9">
        <v>1</v>
      </c>
      <c r="P11" s="9">
        <v>1</v>
      </c>
      <c r="Q11" s="9">
        <v>1</v>
      </c>
      <c r="R11" s="9">
        <v>748</v>
      </c>
      <c r="S11" s="9">
        <v>884</v>
      </c>
      <c r="T11" s="10">
        <f>(S11-R11)/R11</f>
        <v>0.181818181818182</v>
      </c>
      <c r="U11" s="9">
        <v>852</v>
      </c>
      <c r="V11" s="10">
        <f>(U11-R11)/R11</f>
        <v>0.13903743315508</v>
      </c>
      <c r="W11" s="9">
        <v>0.4</v>
      </c>
      <c r="X11" s="9">
        <v>0</v>
      </c>
      <c r="Y11" s="9">
        <v>7.75</v>
      </c>
      <c r="Z11" s="9">
        <v>0.75</v>
      </c>
      <c r="AA11" s="9">
        <v>3.35</v>
      </c>
      <c r="AB11" s="9">
        <v>18.33</v>
      </c>
      <c r="AC11" s="6">
        <v>52.1</v>
      </c>
      <c r="AD11" s="9">
        <v>8.24592412622127</v>
      </c>
      <c r="AE11" s="9">
        <v>13.5913073166678</v>
      </c>
      <c r="AF11" s="9"/>
      <c r="AG11" s="9"/>
    </row>
    <row r="12" ht="27" spans="1:33">
      <c r="A12" s="9" t="s">
        <v>891</v>
      </c>
      <c r="B12" s="9">
        <v>50</v>
      </c>
      <c r="C12" s="9">
        <v>1524937</v>
      </c>
      <c r="D12" s="9"/>
      <c r="E12" s="9" t="s">
        <v>892</v>
      </c>
      <c r="F12" s="9">
        <v>0</v>
      </c>
      <c r="G12" s="9" t="s">
        <v>893</v>
      </c>
      <c r="H12" s="9" t="s">
        <v>878</v>
      </c>
      <c r="I12" s="9" t="s">
        <v>39</v>
      </c>
      <c r="J12" s="9">
        <v>6.3</v>
      </c>
      <c r="K12" s="9">
        <v>0</v>
      </c>
      <c r="L12" s="9">
        <v>0</v>
      </c>
      <c r="M12" s="9">
        <v>0</v>
      </c>
      <c r="N12" s="9">
        <v>0</v>
      </c>
      <c r="O12" s="9">
        <v>1</v>
      </c>
      <c r="P12" s="9">
        <v>1</v>
      </c>
      <c r="Q12" s="9">
        <v>1</v>
      </c>
      <c r="R12" s="9">
        <v>679</v>
      </c>
      <c r="S12" s="9">
        <v>732</v>
      </c>
      <c r="T12" s="10">
        <f>(S12-R12)/R12</f>
        <v>0.0780559646539028</v>
      </c>
      <c r="U12" s="9">
        <v>722</v>
      </c>
      <c r="V12" s="10">
        <f>(U12-R12)/R12</f>
        <v>0.0633284241531664</v>
      </c>
      <c r="W12" s="9">
        <v>0.3</v>
      </c>
      <c r="X12" s="9">
        <v>1</v>
      </c>
      <c r="Y12" s="9">
        <v>5.26</v>
      </c>
      <c r="Z12" s="9">
        <v>1.6</v>
      </c>
      <c r="AA12" s="9">
        <v>2.48</v>
      </c>
      <c r="AB12" s="9">
        <v>2.93</v>
      </c>
      <c r="AC12" s="6">
        <v>28.4</v>
      </c>
      <c r="AD12" s="9">
        <v>1.85547814387516</v>
      </c>
      <c r="AE12" s="9">
        <v>2.13974565582144</v>
      </c>
      <c r="AF12" s="9"/>
      <c r="AG12" s="9"/>
    </row>
    <row r="13" ht="27" spans="1:33">
      <c r="A13" s="9" t="s">
        <v>894</v>
      </c>
      <c r="B13" s="9">
        <v>67</v>
      </c>
      <c r="C13" s="9">
        <v>7716019</v>
      </c>
      <c r="D13" s="9"/>
      <c r="E13" s="9">
        <v>7</v>
      </c>
      <c r="F13" s="9">
        <v>1</v>
      </c>
      <c r="G13" s="9" t="s">
        <v>886</v>
      </c>
      <c r="H13" s="9" t="s">
        <v>895</v>
      </c>
      <c r="I13" s="9" t="s">
        <v>39</v>
      </c>
      <c r="J13" s="9">
        <v>1.4</v>
      </c>
      <c r="K13" s="9">
        <v>0</v>
      </c>
      <c r="L13" s="9">
        <v>0</v>
      </c>
      <c r="M13" s="9">
        <v>0</v>
      </c>
      <c r="N13" s="9">
        <v>0</v>
      </c>
      <c r="O13" s="9">
        <v>1</v>
      </c>
      <c r="P13" s="9">
        <v>1</v>
      </c>
      <c r="Q13" s="9">
        <v>1</v>
      </c>
      <c r="R13" s="9">
        <v>371</v>
      </c>
      <c r="S13" s="9">
        <v>399</v>
      </c>
      <c r="T13" s="10">
        <f>(S13-R13)/R13</f>
        <v>0.0754716981132075</v>
      </c>
      <c r="U13" s="9">
        <v>404</v>
      </c>
      <c r="V13" s="10">
        <f>(U13-R13)/R13</f>
        <v>0.0889487870619946</v>
      </c>
      <c r="W13" s="9">
        <v>0.5</v>
      </c>
      <c r="X13" s="9">
        <v>1</v>
      </c>
      <c r="Y13" s="9">
        <v>0.6</v>
      </c>
      <c r="Z13" s="9">
        <v>2.19</v>
      </c>
      <c r="AA13" s="9">
        <v>3.72</v>
      </c>
      <c r="AB13" s="9">
        <v>2.93</v>
      </c>
      <c r="AC13" s="6">
        <v>32.1</v>
      </c>
      <c r="AD13" s="9">
        <v>2.4678674369651</v>
      </c>
      <c r="AE13" s="9">
        <v>2.42334855180728</v>
      </c>
      <c r="AF13" s="9"/>
      <c r="AG13" s="9"/>
    </row>
    <row r="14" ht="40.5" spans="1:33">
      <c r="A14" s="9" t="s">
        <v>888</v>
      </c>
      <c r="B14" s="9">
        <v>36</v>
      </c>
      <c r="C14" s="9">
        <v>2693914</v>
      </c>
      <c r="D14" s="9"/>
      <c r="E14" s="9">
        <v>62</v>
      </c>
      <c r="F14" s="9">
        <v>0</v>
      </c>
      <c r="G14" s="9" t="s">
        <v>889</v>
      </c>
      <c r="H14" s="9" t="s">
        <v>896</v>
      </c>
      <c r="I14" s="9" t="s">
        <v>44</v>
      </c>
      <c r="J14" s="9">
        <v>7.4</v>
      </c>
      <c r="K14" s="9">
        <v>0</v>
      </c>
      <c r="L14" s="9">
        <v>0</v>
      </c>
      <c r="M14" s="9">
        <v>0</v>
      </c>
      <c r="N14" s="9">
        <v>1.4</v>
      </c>
      <c r="O14" s="9">
        <v>1</v>
      </c>
      <c r="P14" s="9">
        <v>1</v>
      </c>
      <c r="Q14" s="9">
        <v>1</v>
      </c>
      <c r="R14" s="9">
        <v>269</v>
      </c>
      <c r="S14" s="9">
        <v>278</v>
      </c>
      <c r="T14" s="10">
        <f>(S14-R14)/R14</f>
        <v>0.033457249070632</v>
      </c>
      <c r="U14" s="9">
        <v>288</v>
      </c>
      <c r="V14" s="10">
        <f>(U14-R14)/R14</f>
        <v>0.0706319702602231</v>
      </c>
      <c r="W14" s="9">
        <v>0.4</v>
      </c>
      <c r="X14" s="9">
        <v>0</v>
      </c>
      <c r="Y14" s="9">
        <v>7.75</v>
      </c>
      <c r="Z14" s="9">
        <v>0.75</v>
      </c>
      <c r="AA14" s="9">
        <v>3.35</v>
      </c>
      <c r="AB14" s="9">
        <v>18.33</v>
      </c>
      <c r="AC14" s="6">
        <v>42.3</v>
      </c>
      <c r="AD14" s="9">
        <v>5.18906024738016</v>
      </c>
      <c r="AE14" s="9">
        <v>11.2408621724944</v>
      </c>
      <c r="AF14" s="9"/>
      <c r="AG14" s="9"/>
    </row>
    <row r="15" ht="40.5" spans="1:33">
      <c r="A15" s="9" t="s">
        <v>897</v>
      </c>
      <c r="B15" s="9">
        <v>63</v>
      </c>
      <c r="C15" s="9">
        <v>2889319</v>
      </c>
      <c r="D15" s="9"/>
      <c r="E15" s="9">
        <v>63</v>
      </c>
      <c r="F15" s="9">
        <v>1</v>
      </c>
      <c r="G15" s="9" t="s">
        <v>898</v>
      </c>
      <c r="H15" s="9" t="s">
        <v>899</v>
      </c>
      <c r="I15" s="9" t="s">
        <v>44</v>
      </c>
      <c r="J15" s="9">
        <v>6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1</v>
      </c>
      <c r="Q15" s="9">
        <v>2</v>
      </c>
      <c r="R15" s="9">
        <v>368</v>
      </c>
      <c r="S15" s="9">
        <v>388</v>
      </c>
      <c r="T15" s="10">
        <f>(S15-R15)/R15</f>
        <v>0.0543478260869565</v>
      </c>
      <c r="U15" s="9">
        <v>379</v>
      </c>
      <c r="V15" s="10">
        <f>(U15-R15)/R15</f>
        <v>0.0298913043478261</v>
      </c>
      <c r="W15" s="9">
        <v>0.5</v>
      </c>
      <c r="X15" s="9">
        <v>0</v>
      </c>
      <c r="Y15" s="9">
        <v>6.28</v>
      </c>
      <c r="Z15" s="9">
        <v>1.14</v>
      </c>
      <c r="AA15" s="9">
        <v>1.93</v>
      </c>
      <c r="AB15" s="9">
        <v>8.03</v>
      </c>
      <c r="AC15" s="6">
        <v>33.7</v>
      </c>
      <c r="AD15" s="9">
        <v>2.93706786081508</v>
      </c>
      <c r="AE15" s="9">
        <v>5.18129745748147</v>
      </c>
      <c r="AF15" s="9"/>
      <c r="AG15" s="9"/>
    </row>
    <row r="16" ht="40.5" spans="1:33">
      <c r="A16" s="9" t="s">
        <v>900</v>
      </c>
      <c r="B16" s="9">
        <v>58</v>
      </c>
      <c r="C16" s="9">
        <v>6723408</v>
      </c>
      <c r="D16" s="9"/>
      <c r="E16" s="9" t="s">
        <v>901</v>
      </c>
      <c r="F16" s="9">
        <v>1</v>
      </c>
      <c r="G16" s="9" t="s">
        <v>902</v>
      </c>
      <c r="H16" s="9" t="s">
        <v>903</v>
      </c>
      <c r="I16" s="9" t="s">
        <v>44</v>
      </c>
      <c r="J16" s="9">
        <v>7.6</v>
      </c>
      <c r="K16" s="9">
        <v>0</v>
      </c>
      <c r="L16" s="9">
        <v>0</v>
      </c>
      <c r="M16" s="9">
        <v>0</v>
      </c>
      <c r="N16" s="9">
        <v>0</v>
      </c>
      <c r="O16" s="9">
        <v>1</v>
      </c>
      <c r="P16" s="9">
        <v>1</v>
      </c>
      <c r="Q16" s="9">
        <v>1</v>
      </c>
      <c r="R16" s="9">
        <v>268</v>
      </c>
      <c r="S16" s="9">
        <v>285</v>
      </c>
      <c r="T16" s="10">
        <f>(S16-R16)/R16</f>
        <v>0.0634328358208955</v>
      </c>
      <c r="U16" s="9">
        <v>276</v>
      </c>
      <c r="V16" s="10">
        <f>(U16-R16)/R16</f>
        <v>0.0298507462686567</v>
      </c>
      <c r="W16" s="9">
        <v>0.3</v>
      </c>
      <c r="X16" s="9">
        <v>1</v>
      </c>
      <c r="Y16" s="9">
        <v>15.6</v>
      </c>
      <c r="Z16" s="9">
        <v>2.39</v>
      </c>
      <c r="AA16" s="9">
        <v>1.52</v>
      </c>
      <c r="AB16" s="9">
        <v>6.32</v>
      </c>
      <c r="AC16" s="6">
        <v>35</v>
      </c>
      <c r="AD16" s="9">
        <v>3.15887807844106</v>
      </c>
      <c r="AE16" s="9">
        <v>4.55277927637109</v>
      </c>
      <c r="AF16" s="9"/>
      <c r="AG16" s="9"/>
    </row>
    <row r="17" ht="40.5" spans="1:33">
      <c r="A17" s="9" t="s">
        <v>904</v>
      </c>
      <c r="B17" s="9">
        <v>51</v>
      </c>
      <c r="C17" s="9">
        <v>4876625</v>
      </c>
      <c r="D17" s="9"/>
      <c r="E17" s="9">
        <v>26</v>
      </c>
      <c r="F17" s="9">
        <v>0</v>
      </c>
      <c r="G17" s="9" t="s">
        <v>905</v>
      </c>
      <c r="H17" s="9" t="s">
        <v>887</v>
      </c>
      <c r="I17" s="9" t="s">
        <v>39</v>
      </c>
      <c r="J17" s="9">
        <v>5.24</v>
      </c>
      <c r="K17" s="9">
        <v>0</v>
      </c>
      <c r="L17" s="9">
        <v>0</v>
      </c>
      <c r="M17" s="9">
        <v>0</v>
      </c>
      <c r="N17" s="9">
        <v>1.2</v>
      </c>
      <c r="O17" s="9">
        <v>1</v>
      </c>
      <c r="P17" s="9">
        <v>1</v>
      </c>
      <c r="Q17" s="9">
        <v>1</v>
      </c>
      <c r="R17" s="9">
        <v>157</v>
      </c>
      <c r="S17" s="9">
        <v>205</v>
      </c>
      <c r="T17" s="10">
        <f>(S17-R17)/R17</f>
        <v>0.305732484076433</v>
      </c>
      <c r="U17" s="9">
        <v>188</v>
      </c>
      <c r="V17" s="10">
        <f>(U17-R17)/R17</f>
        <v>0.197452229299363</v>
      </c>
      <c r="W17" s="9">
        <v>0.4</v>
      </c>
      <c r="X17" s="9">
        <v>0</v>
      </c>
      <c r="Y17" s="9">
        <v>5.25</v>
      </c>
      <c r="Z17" s="9">
        <v>1.26</v>
      </c>
      <c r="AA17" s="9">
        <v>1.55</v>
      </c>
      <c r="AB17" s="9">
        <v>8.1</v>
      </c>
      <c r="AC17" s="6">
        <v>48.9</v>
      </c>
      <c r="AD17" s="9">
        <v>6.84096612655288</v>
      </c>
      <c r="AE17" s="9">
        <v>7.49250130022727</v>
      </c>
      <c r="AF17" s="9"/>
      <c r="AG17" s="9"/>
    </row>
    <row r="18" ht="40.5" spans="1:33">
      <c r="A18" s="9" t="s">
        <v>906</v>
      </c>
      <c r="B18" s="9">
        <v>60</v>
      </c>
      <c r="C18" s="9">
        <v>1394204</v>
      </c>
      <c r="D18" s="9"/>
      <c r="E18" s="9">
        <v>5</v>
      </c>
      <c r="F18" s="9">
        <v>1</v>
      </c>
      <c r="G18" s="9" t="s">
        <v>907</v>
      </c>
      <c r="H18" s="9" t="s">
        <v>884</v>
      </c>
      <c r="I18" s="9" t="s">
        <v>39</v>
      </c>
      <c r="J18" s="9">
        <v>18.2</v>
      </c>
      <c r="K18" s="9">
        <v>1</v>
      </c>
      <c r="L18" s="9">
        <v>0</v>
      </c>
      <c r="M18" s="9" t="s">
        <v>908</v>
      </c>
      <c r="N18" s="9">
        <v>2</v>
      </c>
      <c r="O18" s="9">
        <v>2</v>
      </c>
      <c r="P18" s="9">
        <v>1</v>
      </c>
      <c r="Q18" s="9">
        <v>1</v>
      </c>
      <c r="R18" s="9">
        <v>885.7</v>
      </c>
      <c r="S18" s="9">
        <v>941.7</v>
      </c>
      <c r="T18" s="10">
        <f>(S18-R18)/R18</f>
        <v>0.0632268262391329</v>
      </c>
      <c r="U18" s="9">
        <v>1519</v>
      </c>
      <c r="V18" s="10">
        <f>(U18-R18)/R18</f>
        <v>0.71502766173648</v>
      </c>
      <c r="W18" s="9">
        <v>0.3</v>
      </c>
      <c r="X18" s="9">
        <v>0</v>
      </c>
      <c r="Y18" s="9">
        <v>0.6</v>
      </c>
      <c r="Z18" s="9">
        <v>5.55</v>
      </c>
      <c r="AA18" s="9">
        <v>2.17</v>
      </c>
      <c r="AB18" s="9">
        <v>19.3</v>
      </c>
      <c r="AC18" s="6">
        <v>43.4</v>
      </c>
      <c r="AD18" s="9">
        <v>5.51482016532524</v>
      </c>
      <c r="AE18" s="9">
        <v>11.9000931160294</v>
      </c>
      <c r="AF18" s="9"/>
      <c r="AG18" s="9"/>
    </row>
    <row r="19" ht="54" spans="1:33">
      <c r="A19" s="9" t="s">
        <v>909</v>
      </c>
      <c r="B19" s="9">
        <v>69</v>
      </c>
      <c r="C19" s="9">
        <v>3039148</v>
      </c>
      <c r="D19" s="9"/>
      <c r="E19" s="9">
        <v>4</v>
      </c>
      <c r="F19" s="9">
        <v>1</v>
      </c>
      <c r="G19" s="9" t="s">
        <v>910</v>
      </c>
      <c r="H19" s="9" t="s">
        <v>911</v>
      </c>
      <c r="I19" s="9" t="s">
        <v>44</v>
      </c>
      <c r="J19" s="9">
        <v>13</v>
      </c>
      <c r="K19" s="9">
        <v>0</v>
      </c>
      <c r="L19" s="9">
        <v>0</v>
      </c>
      <c r="M19" s="9">
        <v>0</v>
      </c>
      <c r="N19" s="9">
        <v>0</v>
      </c>
      <c r="O19" s="9">
        <v>1</v>
      </c>
      <c r="P19" s="9">
        <v>1</v>
      </c>
      <c r="Q19" s="9">
        <v>2</v>
      </c>
      <c r="R19" s="9">
        <v>560.4</v>
      </c>
      <c r="S19" s="9">
        <v>748.2</v>
      </c>
      <c r="T19" s="10">
        <f>(S19-R19)/R19</f>
        <v>0.335117773019272</v>
      </c>
      <c r="U19" s="9">
        <v>787.5</v>
      </c>
      <c r="V19" s="10">
        <f>(U19-R19)/R19</f>
        <v>0.40524625267666</v>
      </c>
      <c r="W19" s="9">
        <v>0.4</v>
      </c>
      <c r="X19" s="9">
        <v>1</v>
      </c>
      <c r="Y19" s="9">
        <v>9.08</v>
      </c>
      <c r="Z19" s="9">
        <v>1.74</v>
      </c>
      <c r="AA19" s="9">
        <v>1.04</v>
      </c>
      <c r="AB19" s="9">
        <v>41.13</v>
      </c>
      <c r="AC19" s="6">
        <v>41.4</v>
      </c>
      <c r="AD19" s="9">
        <v>5.18615081850856</v>
      </c>
      <c r="AE19" s="9">
        <v>18.2853093617723</v>
      </c>
      <c r="AF19" s="9"/>
      <c r="AG19" s="9"/>
    </row>
    <row r="20" ht="67.5" spans="1:33">
      <c r="A20" s="8" t="s">
        <v>912</v>
      </c>
      <c r="B20" s="9">
        <v>57</v>
      </c>
      <c r="C20" s="9">
        <v>5520017</v>
      </c>
      <c r="D20" s="9"/>
      <c r="E20" s="9" t="s">
        <v>892</v>
      </c>
      <c r="F20" s="9">
        <v>1</v>
      </c>
      <c r="G20" s="9" t="s">
        <v>913</v>
      </c>
      <c r="H20" s="9" t="s">
        <v>914</v>
      </c>
      <c r="I20" s="9" t="s">
        <v>104</v>
      </c>
      <c r="J20" s="9">
        <v>11</v>
      </c>
      <c r="K20" s="9">
        <v>1</v>
      </c>
      <c r="L20" s="9">
        <v>0</v>
      </c>
      <c r="M20" s="9">
        <v>0</v>
      </c>
      <c r="N20" s="9">
        <v>2.9</v>
      </c>
      <c r="O20" s="9">
        <v>1</v>
      </c>
      <c r="P20" s="9">
        <v>1</v>
      </c>
      <c r="Q20" s="9">
        <v>1</v>
      </c>
      <c r="R20" s="9">
        <v>247</v>
      </c>
      <c r="S20" s="9">
        <v>258</v>
      </c>
      <c r="T20" s="10">
        <f>(S20-R20)/R20</f>
        <v>0.0445344129554656</v>
      </c>
      <c r="U20" s="9">
        <v>268</v>
      </c>
      <c r="V20" s="10">
        <f>(U20-R20)/R20</f>
        <v>0.0850202429149798</v>
      </c>
      <c r="W20" s="9">
        <v>0.2</v>
      </c>
      <c r="X20" s="9">
        <v>0</v>
      </c>
      <c r="Y20" s="9">
        <v>13.36</v>
      </c>
      <c r="Z20" s="9">
        <v>0.73</v>
      </c>
      <c r="AA20" s="9">
        <v>6.35</v>
      </c>
      <c r="AB20" s="9">
        <v>9.37</v>
      </c>
      <c r="AC20" s="6">
        <v>47</v>
      </c>
      <c r="AD20" s="9">
        <v>6.31754413442715</v>
      </c>
      <c r="AE20" s="9">
        <v>7.95858874169466</v>
      </c>
      <c r="AF20" s="9"/>
      <c r="AG20" s="9"/>
    </row>
    <row r="21" ht="67.5" spans="1:33">
      <c r="A21" s="9" t="s">
        <v>912</v>
      </c>
      <c r="B21" s="9">
        <v>57</v>
      </c>
      <c r="C21" s="9">
        <v>5520017</v>
      </c>
      <c r="D21" s="9"/>
      <c r="E21" s="9" t="s">
        <v>892</v>
      </c>
      <c r="F21" s="9">
        <v>1</v>
      </c>
      <c r="G21" s="9" t="s">
        <v>913</v>
      </c>
      <c r="H21" s="9" t="s">
        <v>915</v>
      </c>
      <c r="I21" s="9" t="s">
        <v>104</v>
      </c>
      <c r="J21" s="9">
        <v>14</v>
      </c>
      <c r="K21" s="9">
        <v>1</v>
      </c>
      <c r="L21" s="9">
        <v>0</v>
      </c>
      <c r="M21" s="9">
        <v>0</v>
      </c>
      <c r="N21" s="9">
        <v>2.9</v>
      </c>
      <c r="O21" s="9">
        <v>1</v>
      </c>
      <c r="P21" s="9">
        <v>1</v>
      </c>
      <c r="Q21" s="9">
        <v>1</v>
      </c>
      <c r="R21" s="9">
        <v>558</v>
      </c>
      <c r="S21" s="9">
        <v>580</v>
      </c>
      <c r="T21" s="10">
        <f>(S21-R21)/R21</f>
        <v>0.039426523297491</v>
      </c>
      <c r="U21" s="9">
        <v>574</v>
      </c>
      <c r="V21" s="10">
        <f>(U21-R21)/R21</f>
        <v>0.028673835125448</v>
      </c>
      <c r="W21" s="9">
        <v>0.4</v>
      </c>
      <c r="X21" s="9">
        <v>0</v>
      </c>
      <c r="Y21" s="9">
        <v>13.36</v>
      </c>
      <c r="Z21" s="9">
        <v>0.73</v>
      </c>
      <c r="AA21" s="9">
        <v>6.35</v>
      </c>
      <c r="AB21" s="9">
        <v>9.37</v>
      </c>
      <c r="AC21" s="6">
        <v>47</v>
      </c>
      <c r="AD21" s="9">
        <v>6.31754413442715</v>
      </c>
      <c r="AE21" s="9">
        <v>7.95858874169466</v>
      </c>
      <c r="AF21" s="9"/>
      <c r="AG21" s="9"/>
    </row>
    <row r="22" ht="67.5" spans="1:33">
      <c r="A22" s="9" t="s">
        <v>916</v>
      </c>
      <c r="B22" s="9">
        <v>23</v>
      </c>
      <c r="C22" s="9">
        <v>7715979</v>
      </c>
      <c r="D22" s="9"/>
      <c r="E22" s="9">
        <v>13</v>
      </c>
      <c r="F22" s="9">
        <v>0</v>
      </c>
      <c r="G22" s="9" t="s">
        <v>917</v>
      </c>
      <c r="H22" s="9" t="s">
        <v>918</v>
      </c>
      <c r="I22" s="9" t="s">
        <v>44</v>
      </c>
      <c r="J22" s="9">
        <v>9.2</v>
      </c>
      <c r="K22" s="9">
        <v>0</v>
      </c>
      <c r="L22" s="9">
        <v>0</v>
      </c>
      <c r="M22" s="9">
        <v>0</v>
      </c>
      <c r="N22" s="9">
        <v>0</v>
      </c>
      <c r="O22" s="9">
        <v>1</v>
      </c>
      <c r="P22" s="9">
        <v>1</v>
      </c>
      <c r="Q22" s="9">
        <v>1</v>
      </c>
      <c r="R22" s="9">
        <v>368</v>
      </c>
      <c r="S22" s="9">
        <v>386</v>
      </c>
      <c r="T22" s="10">
        <f>(S22-R22)/R22</f>
        <v>0.0489130434782609</v>
      </c>
      <c r="U22" s="9">
        <v>399</v>
      </c>
      <c r="V22" s="10">
        <f>(U22-R22)/R22</f>
        <v>0.0842391304347826</v>
      </c>
      <c r="W22" s="9">
        <v>0.4</v>
      </c>
      <c r="X22" s="9">
        <v>0</v>
      </c>
      <c r="Y22" s="9">
        <v>7.29</v>
      </c>
      <c r="Z22" s="9">
        <v>0.88</v>
      </c>
      <c r="AA22" s="9">
        <v>2.05</v>
      </c>
      <c r="AB22" s="9">
        <v>10.9</v>
      </c>
      <c r="AC22" s="6">
        <v>24.7</v>
      </c>
      <c r="AD22" s="9">
        <v>1.45104173065735</v>
      </c>
      <c r="AE22" s="9">
        <v>4.71398125107671</v>
      </c>
      <c r="AF22" s="9"/>
      <c r="AG22" s="9"/>
    </row>
    <row r="23" ht="27" spans="1:33">
      <c r="A23" s="9" t="s">
        <v>919</v>
      </c>
      <c r="B23" s="9">
        <v>31</v>
      </c>
      <c r="C23" s="9">
        <v>3110425</v>
      </c>
      <c r="D23" s="9"/>
      <c r="E23" s="9">
        <v>5</v>
      </c>
      <c r="F23" s="9">
        <v>0</v>
      </c>
      <c r="G23" s="9" t="s">
        <v>920</v>
      </c>
      <c r="H23" s="9" t="s">
        <v>871</v>
      </c>
      <c r="I23" s="9" t="s">
        <v>39</v>
      </c>
      <c r="J23" s="9">
        <v>12.05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  <c r="P23" s="9">
        <v>1</v>
      </c>
      <c r="Q23" s="9">
        <v>1</v>
      </c>
      <c r="R23" s="9">
        <v>1079.7</v>
      </c>
      <c r="S23" s="9">
        <v>1389</v>
      </c>
      <c r="T23" s="10">
        <f>(S23-R23)/R23</f>
        <v>0.286468463462073</v>
      </c>
      <c r="U23" s="9">
        <v>1392</v>
      </c>
      <c r="V23" s="10">
        <f>(U23-R23)/R23</f>
        <v>0.289247013059183</v>
      </c>
      <c r="W23" s="9">
        <v>0.5</v>
      </c>
      <c r="X23" s="9">
        <v>1</v>
      </c>
      <c r="Y23" s="9">
        <v>6.89</v>
      </c>
      <c r="Z23" s="9">
        <v>0.54</v>
      </c>
      <c r="AA23" s="9">
        <v>4.69</v>
      </c>
      <c r="AB23" s="9">
        <v>12.7</v>
      </c>
      <c r="AC23" s="6">
        <v>27.2</v>
      </c>
      <c r="AD23" s="9">
        <v>1.83565928703436</v>
      </c>
      <c r="AE23" s="9">
        <v>5.76383111519546</v>
      </c>
      <c r="AF23" s="9"/>
      <c r="AG23" s="9"/>
    </row>
    <row r="24" ht="40.5" spans="1:33">
      <c r="A24" s="9" t="s">
        <v>921</v>
      </c>
      <c r="B24" s="9">
        <v>55</v>
      </c>
      <c r="C24" s="9">
        <v>7938523</v>
      </c>
      <c r="D24" s="9"/>
      <c r="E24" s="9" t="s">
        <v>922</v>
      </c>
      <c r="F24" s="9">
        <v>1</v>
      </c>
      <c r="G24" s="9" t="s">
        <v>923</v>
      </c>
      <c r="H24" s="9" t="s">
        <v>884</v>
      </c>
      <c r="I24" s="9" t="s">
        <v>39</v>
      </c>
      <c r="J24" s="9">
        <v>7.42</v>
      </c>
      <c r="K24" s="9">
        <v>0</v>
      </c>
      <c r="L24" s="9">
        <v>0</v>
      </c>
      <c r="M24" s="9">
        <v>0</v>
      </c>
      <c r="N24" s="9">
        <v>0</v>
      </c>
      <c r="O24" s="9">
        <v>1</v>
      </c>
      <c r="P24" s="9">
        <v>1</v>
      </c>
      <c r="Q24" s="9">
        <v>0</v>
      </c>
      <c r="R24" s="9">
        <v>54</v>
      </c>
      <c r="S24" s="9">
        <v>70</v>
      </c>
      <c r="T24" s="10">
        <f>(S24-R24)/R24</f>
        <v>0.296296296296296</v>
      </c>
      <c r="U24" s="9">
        <v>68</v>
      </c>
      <c r="V24" s="10">
        <f>(U24-R24)/R24</f>
        <v>0.259259259259259</v>
      </c>
      <c r="W24" s="9">
        <v>0.4</v>
      </c>
      <c r="X24" s="9">
        <v>0</v>
      </c>
      <c r="Y24" s="9">
        <v>1.5</v>
      </c>
      <c r="Z24" s="9">
        <v>1.04</v>
      </c>
      <c r="AA24" s="9">
        <v>3.68</v>
      </c>
      <c r="AB24" s="9">
        <v>31.7</v>
      </c>
      <c r="AC24" s="6">
        <v>32.3</v>
      </c>
      <c r="AD24" s="9">
        <v>2.89453109784149</v>
      </c>
      <c r="AE24" s="9">
        <v>12.500042425526</v>
      </c>
      <c r="AF24" s="9"/>
      <c r="AG24" s="9"/>
    </row>
    <row r="25" ht="54" spans="1:33">
      <c r="A25" s="9" t="s">
        <v>924</v>
      </c>
      <c r="B25" s="9">
        <v>23</v>
      </c>
      <c r="C25" s="9">
        <v>5949524</v>
      </c>
      <c r="D25" s="9"/>
      <c r="E25" s="9">
        <v>365</v>
      </c>
      <c r="F25" s="9">
        <v>0</v>
      </c>
      <c r="G25" s="9" t="s">
        <v>925</v>
      </c>
      <c r="H25" s="9" t="s">
        <v>925</v>
      </c>
      <c r="I25" s="9" t="s">
        <v>39</v>
      </c>
      <c r="J25" s="9">
        <v>6.1</v>
      </c>
      <c r="K25" s="9">
        <v>0</v>
      </c>
      <c r="L25" s="9">
        <v>1</v>
      </c>
      <c r="M25" s="9">
        <v>0</v>
      </c>
      <c r="N25" s="9">
        <v>1.5</v>
      </c>
      <c r="O25" s="9">
        <v>0</v>
      </c>
      <c r="P25" s="9">
        <v>2</v>
      </c>
      <c r="Q25" s="9">
        <v>2</v>
      </c>
      <c r="R25" s="9">
        <v>823.4</v>
      </c>
      <c r="S25" s="9">
        <v>1027.2</v>
      </c>
      <c r="T25" s="10">
        <f>(S25-R25)/R25</f>
        <v>0.247510323050765</v>
      </c>
      <c r="U25" s="9">
        <v>1183.1</v>
      </c>
      <c r="V25" s="10">
        <f>(U25-R25)/R25</f>
        <v>0.436847218848676</v>
      </c>
      <c r="W25" s="9">
        <v>0.5</v>
      </c>
      <c r="X25" s="9">
        <v>0</v>
      </c>
      <c r="Y25" s="9">
        <v>42.2</v>
      </c>
      <c r="Z25" s="9">
        <v>1.35</v>
      </c>
      <c r="AA25" s="9">
        <v>2.98</v>
      </c>
      <c r="AB25" s="9">
        <v>10.5</v>
      </c>
      <c r="AC25" s="6">
        <v>76.1</v>
      </c>
      <c r="AD25" s="9">
        <v>17.6167927710331</v>
      </c>
      <c r="AE25" s="9">
        <v>13.4299907965663</v>
      </c>
      <c r="AF25" s="9"/>
      <c r="AG25" s="9"/>
    </row>
    <row r="26" ht="40.5" spans="1:33">
      <c r="A26" s="9" t="s">
        <v>926</v>
      </c>
      <c r="B26" s="9">
        <v>27</v>
      </c>
      <c r="C26" s="9">
        <v>9172198</v>
      </c>
      <c r="D26" s="9"/>
      <c r="E26" s="9">
        <v>2</v>
      </c>
      <c r="F26" s="9">
        <v>0</v>
      </c>
      <c r="G26" s="9" t="s">
        <v>927</v>
      </c>
      <c r="H26" s="9" t="s">
        <v>871</v>
      </c>
      <c r="I26" s="9" t="s">
        <v>39</v>
      </c>
      <c r="J26" s="9">
        <v>16</v>
      </c>
      <c r="K26" s="9">
        <v>0</v>
      </c>
      <c r="L26" s="9">
        <v>0</v>
      </c>
      <c r="M26" s="9">
        <v>0</v>
      </c>
      <c r="N26" s="9">
        <v>0</v>
      </c>
      <c r="O26" s="9">
        <v>1</v>
      </c>
      <c r="P26" s="9">
        <v>1</v>
      </c>
      <c r="Q26" s="9">
        <v>0</v>
      </c>
      <c r="R26" s="9">
        <v>385</v>
      </c>
      <c r="S26" s="9">
        <v>406</v>
      </c>
      <c r="T26" s="10">
        <f>(S26-R26)/R26</f>
        <v>0.0545454545454545</v>
      </c>
      <c r="U26" s="9">
        <v>405</v>
      </c>
      <c r="V26" s="10">
        <f>(U26-R26)/R26</f>
        <v>0.051948051948052</v>
      </c>
      <c r="W26" s="9">
        <v>0.7</v>
      </c>
      <c r="X26" s="9">
        <v>1</v>
      </c>
      <c r="Y26" s="9">
        <v>6.2</v>
      </c>
      <c r="Z26" s="9">
        <v>0.3</v>
      </c>
      <c r="AA26" s="9">
        <v>1.28</v>
      </c>
      <c r="AB26" s="9">
        <v>20.8</v>
      </c>
      <c r="AC26" s="6">
        <v>40.3</v>
      </c>
      <c r="AD26" s="9">
        <v>4.68556194184475</v>
      </c>
      <c r="AE26" s="9">
        <v>11.6684483934893</v>
      </c>
      <c r="AF26" s="9"/>
      <c r="AG26" s="9"/>
    </row>
    <row r="27" ht="40.5" spans="1:33">
      <c r="A27" s="8" t="s">
        <v>928</v>
      </c>
      <c r="B27" s="9">
        <v>18</v>
      </c>
      <c r="C27" s="9">
        <v>9205071</v>
      </c>
      <c r="D27" s="9"/>
      <c r="E27" s="9">
        <v>1</v>
      </c>
      <c r="F27" s="9">
        <v>0</v>
      </c>
      <c r="G27" s="9" t="s">
        <v>929</v>
      </c>
      <c r="H27" s="9" t="s">
        <v>930</v>
      </c>
      <c r="I27" s="9" t="s">
        <v>104</v>
      </c>
      <c r="J27" s="9">
        <v>11.5</v>
      </c>
      <c r="K27" s="9">
        <v>0</v>
      </c>
      <c r="L27" s="9">
        <v>0</v>
      </c>
      <c r="M27" s="9">
        <v>0</v>
      </c>
      <c r="N27" s="9">
        <v>1.4</v>
      </c>
      <c r="O27" s="9">
        <v>1</v>
      </c>
      <c r="P27" s="9">
        <v>1</v>
      </c>
      <c r="Q27" s="9">
        <v>0</v>
      </c>
      <c r="R27" s="9">
        <v>547</v>
      </c>
      <c r="S27" s="9">
        <v>632</v>
      </c>
      <c r="T27" s="10">
        <f>(S27-R27)/R27</f>
        <v>0.155393053016453</v>
      </c>
      <c r="U27" s="9">
        <v>664</v>
      </c>
      <c r="V27" s="10">
        <f>(U27-R27)/R27</f>
        <v>0.213893967093236</v>
      </c>
      <c r="W27" s="9">
        <v>0.4</v>
      </c>
      <c r="X27" s="9">
        <v>0</v>
      </c>
      <c r="Y27" s="9">
        <v>12.06</v>
      </c>
      <c r="Z27" s="9">
        <v>0.56</v>
      </c>
      <c r="AA27" s="9">
        <v>1.59</v>
      </c>
      <c r="AB27" s="9">
        <v>31.52</v>
      </c>
      <c r="AC27" s="6">
        <v>58.1</v>
      </c>
      <c r="AD27" s="9">
        <v>10.7547875697013</v>
      </c>
      <c r="AE27" s="9">
        <v>20.7593576576267</v>
      </c>
      <c r="AF27" s="9"/>
      <c r="AG27" s="9"/>
    </row>
    <row r="28" ht="40.5" spans="1:33">
      <c r="A28" s="9" t="s">
        <v>928</v>
      </c>
      <c r="B28" s="9">
        <v>18</v>
      </c>
      <c r="C28" s="9">
        <v>9205071</v>
      </c>
      <c r="D28" s="9"/>
      <c r="E28" s="9">
        <v>1</v>
      </c>
      <c r="F28" s="9">
        <v>0</v>
      </c>
      <c r="G28" s="9" t="s">
        <v>929</v>
      </c>
      <c r="H28" s="9" t="s">
        <v>930</v>
      </c>
      <c r="I28" s="9" t="s">
        <v>104</v>
      </c>
      <c r="J28" s="9">
        <v>11.3</v>
      </c>
      <c r="K28" s="9">
        <v>0</v>
      </c>
      <c r="L28" s="9">
        <v>0</v>
      </c>
      <c r="M28" s="9">
        <v>0</v>
      </c>
      <c r="N28" s="9">
        <v>1.4</v>
      </c>
      <c r="O28" s="9">
        <v>1</v>
      </c>
      <c r="P28" s="9">
        <v>1</v>
      </c>
      <c r="Q28" s="9">
        <v>0</v>
      </c>
      <c r="R28" s="9">
        <v>436</v>
      </c>
      <c r="S28" s="9">
        <v>479</v>
      </c>
      <c r="T28" s="10">
        <f>(S28-R28)/R28</f>
        <v>0.0986238532110092</v>
      </c>
      <c r="U28" s="9">
        <v>505</v>
      </c>
      <c r="V28" s="10">
        <f>(U28-R28)/R28</f>
        <v>0.158256880733945</v>
      </c>
      <c r="W28" s="9">
        <v>0.4</v>
      </c>
      <c r="X28" s="9">
        <v>0</v>
      </c>
      <c r="Y28" s="9">
        <v>12.06</v>
      </c>
      <c r="Z28" s="9">
        <v>0.56</v>
      </c>
      <c r="AA28" s="9">
        <v>1.59</v>
      </c>
      <c r="AB28" s="9">
        <v>31.52</v>
      </c>
      <c r="AC28" s="6">
        <v>58.1</v>
      </c>
      <c r="AD28" s="9">
        <v>10.7547875697013</v>
      </c>
      <c r="AE28" s="9">
        <v>20.7593576576267</v>
      </c>
      <c r="AF28" s="9"/>
      <c r="AG28" s="9"/>
    </row>
    <row r="29" ht="67.5" spans="1:33">
      <c r="A29" s="9" t="s">
        <v>931</v>
      </c>
      <c r="B29" s="9">
        <v>18</v>
      </c>
      <c r="C29" s="9">
        <v>9195624</v>
      </c>
      <c r="D29" s="9"/>
      <c r="E29" s="9">
        <v>1</v>
      </c>
      <c r="F29" s="9">
        <v>0</v>
      </c>
      <c r="G29" s="9" t="s">
        <v>932</v>
      </c>
      <c r="H29" s="9" t="s">
        <v>933</v>
      </c>
      <c r="I29" s="9" t="s">
        <v>39</v>
      </c>
      <c r="J29" s="9">
        <v>12</v>
      </c>
      <c r="K29" s="9">
        <v>0</v>
      </c>
      <c r="L29" s="9">
        <v>0</v>
      </c>
      <c r="M29" s="9">
        <v>1</v>
      </c>
      <c r="N29" s="9">
        <v>0</v>
      </c>
      <c r="O29" s="9">
        <v>0</v>
      </c>
      <c r="P29" s="9">
        <v>1</v>
      </c>
      <c r="Q29" s="9">
        <v>0</v>
      </c>
      <c r="R29" s="9">
        <v>296.3</v>
      </c>
      <c r="S29" s="9">
        <v>358.3</v>
      </c>
      <c r="T29" s="10">
        <f>(S29-R29)/R29</f>
        <v>0.209247384407695</v>
      </c>
      <c r="U29" s="9">
        <v>399</v>
      </c>
      <c r="V29" s="10">
        <f>(U29-R29)/R29</f>
        <v>0.346608167397907</v>
      </c>
      <c r="W29" s="9">
        <v>0.5</v>
      </c>
      <c r="X29" s="9">
        <v>0</v>
      </c>
      <c r="Y29" s="9">
        <v>19.24</v>
      </c>
      <c r="Z29" s="9">
        <v>0.84</v>
      </c>
      <c r="AA29" s="9">
        <v>2.29</v>
      </c>
      <c r="AB29" s="9">
        <v>14.23</v>
      </c>
      <c r="AC29" s="6">
        <v>111.4</v>
      </c>
      <c r="AD29" s="9">
        <v>35.0570627072351</v>
      </c>
      <c r="AE29" s="9">
        <v>22.3631162643308</v>
      </c>
      <c r="AF29" s="9"/>
      <c r="AG29" s="9"/>
    </row>
    <row r="30" ht="27" spans="1:33">
      <c r="A30" s="9" t="s">
        <v>934</v>
      </c>
      <c r="B30" s="9">
        <v>55</v>
      </c>
      <c r="C30" s="9">
        <v>4131760</v>
      </c>
      <c r="D30" s="9"/>
      <c r="E30" s="9" t="s">
        <v>935</v>
      </c>
      <c r="F30" s="9">
        <v>1</v>
      </c>
      <c r="G30" s="9" t="s">
        <v>936</v>
      </c>
      <c r="H30" s="9" t="s">
        <v>871</v>
      </c>
      <c r="I30" s="9" t="s">
        <v>44</v>
      </c>
      <c r="J30" s="9">
        <v>11.8</v>
      </c>
      <c r="K30" s="9">
        <v>0</v>
      </c>
      <c r="L30" s="9">
        <v>0</v>
      </c>
      <c r="M30" s="9">
        <v>0</v>
      </c>
      <c r="N30" s="9">
        <v>2.1</v>
      </c>
      <c r="O30" s="9">
        <v>1</v>
      </c>
      <c r="P30" s="9">
        <v>1</v>
      </c>
      <c r="Q30" s="9">
        <v>0</v>
      </c>
      <c r="R30" s="9">
        <v>631</v>
      </c>
      <c r="S30" s="9">
        <v>718</v>
      </c>
      <c r="T30" s="10">
        <f>(S30-R30)/R30</f>
        <v>0.137876386687797</v>
      </c>
      <c r="U30" s="9">
        <v>836</v>
      </c>
      <c r="V30" s="10">
        <f>(U30-R30)/R30</f>
        <v>0.324881141045959</v>
      </c>
      <c r="W30" s="9">
        <v>0.4</v>
      </c>
      <c r="X30" s="9">
        <v>0</v>
      </c>
      <c r="Y30" s="9">
        <v>16.24</v>
      </c>
      <c r="Z30" s="9">
        <v>2.07</v>
      </c>
      <c r="AA30" s="9">
        <v>3.32</v>
      </c>
      <c r="AB30" s="9">
        <v>5.18</v>
      </c>
      <c r="AC30" s="6">
        <v>23.7</v>
      </c>
      <c r="AD30" s="9">
        <v>1.25773003040578</v>
      </c>
      <c r="AE30" s="9">
        <v>2.67551517709014</v>
      </c>
      <c r="AF30" s="9"/>
      <c r="AG30" s="9"/>
    </row>
    <row r="31" ht="54" spans="1:33">
      <c r="A31" s="9" t="s">
        <v>937</v>
      </c>
      <c r="B31" s="9">
        <v>73</v>
      </c>
      <c r="C31" s="9">
        <v>3982023</v>
      </c>
      <c r="D31" s="9"/>
      <c r="E31" s="9">
        <v>1</v>
      </c>
      <c r="F31" s="9">
        <v>1</v>
      </c>
      <c r="G31" s="9" t="s">
        <v>938</v>
      </c>
      <c r="H31" s="9" t="s">
        <v>939</v>
      </c>
      <c r="I31" s="9" t="s">
        <v>44</v>
      </c>
      <c r="J31" s="9">
        <v>13</v>
      </c>
      <c r="K31" s="9">
        <v>0</v>
      </c>
      <c r="L31" s="9">
        <v>0</v>
      </c>
      <c r="M31" s="9">
        <v>1</v>
      </c>
      <c r="N31" s="9">
        <v>1.6</v>
      </c>
      <c r="O31" s="9">
        <v>1</v>
      </c>
      <c r="P31" s="9">
        <v>1</v>
      </c>
      <c r="Q31" s="9">
        <v>0</v>
      </c>
      <c r="R31" s="9">
        <v>357</v>
      </c>
      <c r="S31" s="9">
        <v>379</v>
      </c>
      <c r="T31" s="10">
        <f>(S31-R31)/R31</f>
        <v>0.061624649859944</v>
      </c>
      <c r="U31" s="9">
        <v>417</v>
      </c>
      <c r="V31" s="10">
        <f>(U31-R31)/R31</f>
        <v>0.168067226890756</v>
      </c>
      <c r="W31" s="9">
        <v>0.3</v>
      </c>
      <c r="X31" s="9">
        <v>0</v>
      </c>
      <c r="Y31" s="9">
        <v>23.3</v>
      </c>
      <c r="Z31" s="9">
        <v>2.46</v>
      </c>
      <c r="AA31" s="9">
        <v>1.39</v>
      </c>
      <c r="AB31" s="9">
        <v>21.5</v>
      </c>
      <c r="AC31" s="6">
        <v>22.3</v>
      </c>
      <c r="AD31" s="9">
        <v>1.19026096525022</v>
      </c>
      <c r="AE31" s="9">
        <v>6.8152895498981</v>
      </c>
      <c r="AF31" s="9"/>
      <c r="AG31" s="9"/>
    </row>
    <row r="32" ht="27" spans="1:33">
      <c r="A32" s="9" t="s">
        <v>940</v>
      </c>
      <c r="B32" s="9">
        <v>54</v>
      </c>
      <c r="C32" s="9">
        <v>9350850</v>
      </c>
      <c r="D32" s="9"/>
      <c r="E32" s="9" t="s">
        <v>941</v>
      </c>
      <c r="F32" s="9">
        <v>1</v>
      </c>
      <c r="G32" s="9" t="s">
        <v>942</v>
      </c>
      <c r="H32" s="9" t="s">
        <v>943</v>
      </c>
      <c r="I32" s="9" t="s">
        <v>44</v>
      </c>
      <c r="J32" s="9">
        <v>7</v>
      </c>
      <c r="K32" s="9">
        <v>0</v>
      </c>
      <c r="L32" s="9">
        <v>0</v>
      </c>
      <c r="M32" s="9">
        <v>0</v>
      </c>
      <c r="N32" s="9">
        <v>0</v>
      </c>
      <c r="O32" s="9">
        <v>1</v>
      </c>
      <c r="P32" s="9">
        <v>1</v>
      </c>
      <c r="Q32" s="9">
        <v>0</v>
      </c>
      <c r="R32" s="9">
        <v>214</v>
      </c>
      <c r="S32" s="9">
        <v>248</v>
      </c>
      <c r="T32" s="10">
        <f>(S32-R32)/R32</f>
        <v>0.158878504672897</v>
      </c>
      <c r="U32" s="9">
        <v>229</v>
      </c>
      <c r="V32" s="10">
        <f>(U32-R32)/R32</f>
        <v>0.0700934579439252</v>
      </c>
      <c r="W32" s="9">
        <v>0.5</v>
      </c>
      <c r="X32" s="9">
        <v>1</v>
      </c>
      <c r="Y32" s="9">
        <v>23.46</v>
      </c>
      <c r="Z32" s="9">
        <v>1.68</v>
      </c>
      <c r="AA32" s="9">
        <v>3.09</v>
      </c>
      <c r="AB32" s="9">
        <v>13.14</v>
      </c>
      <c r="AC32" s="6">
        <v>28.2</v>
      </c>
      <c r="AD32" s="9">
        <v>2.00126063969964</v>
      </c>
      <c r="AE32" s="9">
        <v>6.11273025242158</v>
      </c>
      <c r="AF32" s="9"/>
      <c r="AG32" s="9"/>
    </row>
    <row r="33" ht="40.5" spans="1:33">
      <c r="A33" s="9" t="s">
        <v>944</v>
      </c>
      <c r="B33" s="9">
        <v>41</v>
      </c>
      <c r="C33" s="9">
        <v>5344940</v>
      </c>
      <c r="D33" s="9"/>
      <c r="E33" s="9" t="s">
        <v>935</v>
      </c>
      <c r="F33" s="9">
        <v>0</v>
      </c>
      <c r="G33" s="9" t="s">
        <v>945</v>
      </c>
      <c r="H33" s="9" t="s">
        <v>946</v>
      </c>
      <c r="I33" s="9" t="s">
        <v>44</v>
      </c>
      <c r="J33" s="9">
        <v>8</v>
      </c>
      <c r="K33" s="9">
        <v>0</v>
      </c>
      <c r="L33" s="9">
        <v>0</v>
      </c>
      <c r="M33" s="9">
        <v>0</v>
      </c>
      <c r="N33" s="9">
        <v>3.5</v>
      </c>
      <c r="O33" s="9">
        <v>1</v>
      </c>
      <c r="P33" s="9">
        <v>1</v>
      </c>
      <c r="Q33" s="9">
        <v>1</v>
      </c>
      <c r="R33" s="9">
        <v>656</v>
      </c>
      <c r="S33" s="9">
        <v>699</v>
      </c>
      <c r="T33" s="10">
        <f>(S33-R33)/R33</f>
        <v>0.0655487804878049</v>
      </c>
      <c r="U33" s="9">
        <v>841</v>
      </c>
      <c r="V33" s="10">
        <f>(U33-R33)/R33</f>
        <v>0.282012195121951</v>
      </c>
      <c r="W33" s="9">
        <v>0.5</v>
      </c>
      <c r="X33" s="9">
        <v>0</v>
      </c>
      <c r="Y33" s="9">
        <v>10.3</v>
      </c>
      <c r="Z33" s="9">
        <v>1.33</v>
      </c>
      <c r="AA33" s="9">
        <v>1.79</v>
      </c>
      <c r="AB33" s="9">
        <v>2</v>
      </c>
      <c r="AC33" s="6">
        <v>43.7</v>
      </c>
      <c r="AD33" s="9">
        <v>4.89614891478429</v>
      </c>
      <c r="AE33" s="9">
        <v>2.52298412605154</v>
      </c>
      <c r="AF33" s="9"/>
      <c r="AG33" s="9"/>
    </row>
    <row r="34" ht="54" spans="1:33">
      <c r="A34" s="9" t="s">
        <v>947</v>
      </c>
      <c r="B34" s="9">
        <v>67</v>
      </c>
      <c r="C34" s="9">
        <v>4672852</v>
      </c>
      <c r="D34" s="9"/>
      <c r="E34" s="9" t="s">
        <v>948</v>
      </c>
      <c r="F34" s="9">
        <v>1</v>
      </c>
      <c r="G34" s="9" t="s">
        <v>949</v>
      </c>
      <c r="H34" s="9" t="s">
        <v>871</v>
      </c>
      <c r="I34" s="9" t="s">
        <v>44</v>
      </c>
      <c r="J34" s="9">
        <v>29</v>
      </c>
      <c r="K34" s="9">
        <v>0</v>
      </c>
      <c r="L34" s="9">
        <v>0</v>
      </c>
      <c r="M34" s="9">
        <v>0</v>
      </c>
      <c r="N34" s="9">
        <v>0</v>
      </c>
      <c r="O34" s="9">
        <v>1</v>
      </c>
      <c r="P34" s="9">
        <v>1</v>
      </c>
      <c r="Q34" s="9">
        <v>0</v>
      </c>
      <c r="R34" s="9">
        <v>752</v>
      </c>
      <c r="S34" s="9">
        <v>874</v>
      </c>
      <c r="T34" s="10">
        <f>(S34-R34)/R34</f>
        <v>0.162234042553191</v>
      </c>
      <c r="U34" s="9">
        <v>1061</v>
      </c>
      <c r="V34" s="10">
        <f>(U34-R34)/R34</f>
        <v>0.410904255319149</v>
      </c>
      <c r="W34" s="9">
        <v>0.3</v>
      </c>
      <c r="X34" s="9">
        <v>1</v>
      </c>
      <c r="Y34" s="9">
        <v>14.2</v>
      </c>
      <c r="Z34" s="9">
        <v>7.1</v>
      </c>
      <c r="AA34" s="9">
        <v>0.69</v>
      </c>
      <c r="AB34" s="9">
        <v>2.56</v>
      </c>
      <c r="AC34" s="6">
        <v>39.4</v>
      </c>
      <c r="AD34" s="9">
        <v>3.92564066712523</v>
      </c>
      <c r="AE34" s="9">
        <v>2.7088120516745</v>
      </c>
      <c r="AF34" s="9"/>
      <c r="AG34" s="9"/>
    </row>
    <row r="35" ht="54" spans="1:33">
      <c r="A35" s="9" t="s">
        <v>950</v>
      </c>
      <c r="B35" s="9">
        <v>25</v>
      </c>
      <c r="C35" s="9">
        <v>9465854</v>
      </c>
      <c r="D35" s="9"/>
      <c r="E35" s="9">
        <v>2</v>
      </c>
      <c r="F35" s="9">
        <v>0</v>
      </c>
      <c r="G35" s="9" t="s">
        <v>951</v>
      </c>
      <c r="H35" s="9" t="s">
        <v>884</v>
      </c>
      <c r="I35" s="9" t="s">
        <v>39</v>
      </c>
      <c r="J35" s="9">
        <v>13</v>
      </c>
      <c r="K35" s="9">
        <v>0</v>
      </c>
      <c r="L35" s="9">
        <v>0</v>
      </c>
      <c r="M35" s="9">
        <v>0</v>
      </c>
      <c r="N35" s="9">
        <v>2</v>
      </c>
      <c r="O35" s="9">
        <v>1</v>
      </c>
      <c r="P35" s="9">
        <v>1</v>
      </c>
      <c r="Q35" s="9">
        <v>2</v>
      </c>
      <c r="R35" s="9">
        <v>877</v>
      </c>
      <c r="S35" s="9">
        <v>955</v>
      </c>
      <c r="T35" s="10">
        <f>(S35-R35)/R35</f>
        <v>0.088939566704675</v>
      </c>
      <c r="U35" s="9">
        <v>1644</v>
      </c>
      <c r="V35" s="10">
        <f>(U35-R35)/R35</f>
        <v>0.874572405929304</v>
      </c>
      <c r="W35" s="9">
        <v>0.3</v>
      </c>
      <c r="X35" s="9">
        <v>1</v>
      </c>
      <c r="Y35" s="9">
        <v>7.43</v>
      </c>
      <c r="Z35" s="9">
        <v>0.68</v>
      </c>
      <c r="AA35" s="9">
        <v>1.93</v>
      </c>
      <c r="AB35" s="9">
        <v>26.47</v>
      </c>
      <c r="AC35" s="6">
        <v>50.2</v>
      </c>
      <c r="AD35" s="9">
        <v>7.76433629917367</v>
      </c>
      <c r="AE35" s="9">
        <v>16.530093791853</v>
      </c>
      <c r="AF35" s="9"/>
      <c r="AG35" s="9"/>
    </row>
    <row r="36" ht="27" spans="1:33">
      <c r="A36" s="9" t="s">
        <v>952</v>
      </c>
      <c r="B36" s="9">
        <v>67</v>
      </c>
      <c r="C36" s="9">
        <v>9481021</v>
      </c>
      <c r="D36" s="9"/>
      <c r="E36" s="9">
        <v>30</v>
      </c>
      <c r="F36" s="9">
        <v>1</v>
      </c>
      <c r="G36" s="9" t="s">
        <v>953</v>
      </c>
      <c r="H36" s="9" t="s">
        <v>887</v>
      </c>
      <c r="I36" s="9" t="s">
        <v>39</v>
      </c>
      <c r="J36" s="9">
        <v>5</v>
      </c>
      <c r="K36" s="9">
        <v>0</v>
      </c>
      <c r="L36" s="9">
        <v>0</v>
      </c>
      <c r="M36" s="9">
        <v>0</v>
      </c>
      <c r="N36" s="9">
        <v>0</v>
      </c>
      <c r="O36" s="9">
        <v>1</v>
      </c>
      <c r="P36" s="9">
        <v>1</v>
      </c>
      <c r="Q36" s="9">
        <v>0</v>
      </c>
      <c r="R36" s="9">
        <v>1184</v>
      </c>
      <c r="S36" s="9">
        <v>1314</v>
      </c>
      <c r="T36" s="10">
        <f>(S36-R36)/R36</f>
        <v>0.109797297297297</v>
      </c>
      <c r="U36" s="9">
        <v>1373</v>
      </c>
      <c r="V36" s="10">
        <f>(U36-R36)/R36</f>
        <v>0.159628378378378</v>
      </c>
      <c r="W36" s="9">
        <v>0.3</v>
      </c>
      <c r="X36" s="9">
        <v>0</v>
      </c>
      <c r="Y36" s="9">
        <v>9.2</v>
      </c>
      <c r="Z36" s="9">
        <v>2.19</v>
      </c>
      <c r="AA36" s="9">
        <v>1.2</v>
      </c>
      <c r="AB36" s="9">
        <v>13.2</v>
      </c>
      <c r="AC36" s="6">
        <v>25.6</v>
      </c>
      <c r="AD36" s="9">
        <v>1.59674196867581</v>
      </c>
      <c r="AE36" s="9">
        <v>5.57778181093365</v>
      </c>
      <c r="AF36" s="9"/>
      <c r="AG36" s="9"/>
    </row>
    <row r="37" ht="81" spans="1:33">
      <c r="A37" s="9" t="s">
        <v>954</v>
      </c>
      <c r="B37" s="9">
        <v>31</v>
      </c>
      <c r="C37" s="9">
        <v>9492901</v>
      </c>
      <c r="D37" s="9"/>
      <c r="E37" s="9">
        <v>10</v>
      </c>
      <c r="F37" s="9">
        <v>0</v>
      </c>
      <c r="G37" s="9" t="s">
        <v>955</v>
      </c>
      <c r="H37" s="9" t="s">
        <v>956</v>
      </c>
      <c r="I37" s="9" t="s">
        <v>39</v>
      </c>
      <c r="J37" s="9">
        <v>9</v>
      </c>
      <c r="K37" s="9">
        <v>1</v>
      </c>
      <c r="L37" s="9">
        <v>2</v>
      </c>
      <c r="M37" s="9">
        <v>0</v>
      </c>
      <c r="N37" s="9">
        <v>0</v>
      </c>
      <c r="O37" s="9">
        <v>1</v>
      </c>
      <c r="P37" s="9">
        <v>2</v>
      </c>
      <c r="Q37" s="9">
        <v>2</v>
      </c>
      <c r="R37" s="9">
        <v>666</v>
      </c>
      <c r="S37" s="9">
        <v>818</v>
      </c>
      <c r="T37" s="10">
        <f>(S37-R37)/R37</f>
        <v>0.228228228228228</v>
      </c>
      <c r="U37" s="9">
        <v>1116</v>
      </c>
      <c r="V37" s="10">
        <f>(U37-R37)/R37</f>
        <v>0.675675675675676</v>
      </c>
      <c r="W37" s="9">
        <v>0.4</v>
      </c>
      <c r="X37" s="9">
        <v>1</v>
      </c>
      <c r="Y37" s="9">
        <v>31.4</v>
      </c>
      <c r="Z37" s="9">
        <v>0.87</v>
      </c>
      <c r="AA37" s="9">
        <v>1.53</v>
      </c>
      <c r="AB37" s="9">
        <v>463.2</v>
      </c>
      <c r="AC37" s="6">
        <v>46.5</v>
      </c>
      <c r="AD37" s="9">
        <v>7.7425300030911</v>
      </c>
      <c r="AE37" s="9">
        <v>59.7765368820383</v>
      </c>
      <c r="AF37" s="9"/>
      <c r="AG37" s="9"/>
    </row>
    <row r="38" ht="40.5" spans="1:33">
      <c r="A38" s="9" t="s">
        <v>957</v>
      </c>
      <c r="B38" s="9">
        <v>17</v>
      </c>
      <c r="C38" s="9">
        <v>9336609</v>
      </c>
      <c r="D38" s="9"/>
      <c r="E38" s="9">
        <v>90</v>
      </c>
      <c r="F38" s="9">
        <v>0</v>
      </c>
      <c r="G38" s="9" t="s">
        <v>958</v>
      </c>
      <c r="H38" s="9" t="s">
        <v>887</v>
      </c>
      <c r="I38" s="9" t="s">
        <v>44</v>
      </c>
      <c r="J38" s="9">
        <v>6.5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78</v>
      </c>
      <c r="S38" s="9">
        <v>111</v>
      </c>
      <c r="T38" s="10">
        <f>(S38-R38)/R38</f>
        <v>0.423076923076923</v>
      </c>
      <c r="U38" s="9">
        <v>138</v>
      </c>
      <c r="V38" s="10">
        <f>(U38-R38)/R38</f>
        <v>0.769230769230769</v>
      </c>
      <c r="W38" s="9">
        <v>0.3</v>
      </c>
      <c r="X38" s="9">
        <v>0</v>
      </c>
      <c r="Y38" s="9">
        <v>2</v>
      </c>
      <c r="Z38" s="9">
        <v>2.14</v>
      </c>
      <c r="AA38" s="9">
        <v>2.27</v>
      </c>
      <c r="AB38" s="9">
        <v>10.6</v>
      </c>
      <c r="AC38" s="6">
        <v>41.5</v>
      </c>
      <c r="AD38" s="9">
        <v>4.81053860220783</v>
      </c>
      <c r="AE38" s="9">
        <v>7.67650916150868</v>
      </c>
      <c r="AF38" s="9"/>
      <c r="AG38" s="9"/>
    </row>
    <row r="39" ht="67.5" spans="1:33">
      <c r="A39" s="9" t="s">
        <v>959</v>
      </c>
      <c r="B39" s="9">
        <v>56</v>
      </c>
      <c r="C39" s="9">
        <v>6098677</v>
      </c>
      <c r="D39" s="9"/>
      <c r="E39" s="9">
        <v>5</v>
      </c>
      <c r="F39" s="9">
        <v>1</v>
      </c>
      <c r="G39" s="9" t="s">
        <v>960</v>
      </c>
      <c r="H39" s="9" t="s">
        <v>961</v>
      </c>
      <c r="I39" s="9" t="s">
        <v>44</v>
      </c>
      <c r="J39" s="9">
        <v>2</v>
      </c>
      <c r="K39" s="9">
        <v>0</v>
      </c>
      <c r="L39" s="9">
        <v>0</v>
      </c>
      <c r="M39" s="9">
        <v>0</v>
      </c>
      <c r="N39" s="9">
        <v>2</v>
      </c>
      <c r="O39" s="9">
        <v>1</v>
      </c>
      <c r="P39" s="9">
        <v>1</v>
      </c>
      <c r="Q39" s="9">
        <v>2</v>
      </c>
      <c r="R39" s="9">
        <v>688</v>
      </c>
      <c r="S39" s="9">
        <v>786</v>
      </c>
      <c r="T39" s="10">
        <f>(S39-R39)/R39</f>
        <v>0.142441860465116</v>
      </c>
      <c r="U39" s="9">
        <v>897</v>
      </c>
      <c r="V39" s="10">
        <f>(U39-R39)/R39</f>
        <v>0.303779069767442</v>
      </c>
      <c r="W39" s="9">
        <v>0.4</v>
      </c>
      <c r="X39" s="9">
        <v>0</v>
      </c>
      <c r="Y39" s="9">
        <v>7.42</v>
      </c>
      <c r="Z39" s="9">
        <v>1.92</v>
      </c>
      <c r="AA39" s="9">
        <v>1.5</v>
      </c>
      <c r="AB39" s="9">
        <v>7.32</v>
      </c>
      <c r="AC39" s="6">
        <v>46.1</v>
      </c>
      <c r="AD39" s="9">
        <v>5.96334564688259</v>
      </c>
      <c r="AE39" s="9">
        <v>6.60612959041576</v>
      </c>
      <c r="AF39" s="9"/>
      <c r="AG39" s="9"/>
    </row>
    <row r="40" ht="54" spans="1:33">
      <c r="A40" s="9" t="s">
        <v>962</v>
      </c>
      <c r="B40" s="9">
        <v>23</v>
      </c>
      <c r="C40" s="9">
        <v>9890476</v>
      </c>
      <c r="D40" s="9"/>
      <c r="E40" s="9">
        <v>2</v>
      </c>
      <c r="F40" s="9">
        <v>0</v>
      </c>
      <c r="G40" s="9" t="s">
        <v>963</v>
      </c>
      <c r="H40" s="9" t="s">
        <v>964</v>
      </c>
      <c r="I40" s="9" t="s">
        <v>39</v>
      </c>
      <c r="J40" s="9">
        <v>38</v>
      </c>
      <c r="K40" s="9">
        <v>0</v>
      </c>
      <c r="L40" s="9">
        <v>0</v>
      </c>
      <c r="M40" s="9">
        <v>0</v>
      </c>
      <c r="N40" s="9">
        <v>3.8</v>
      </c>
      <c r="O40" s="9">
        <v>1</v>
      </c>
      <c r="P40" s="9">
        <v>1</v>
      </c>
      <c r="Q40" s="9">
        <v>0</v>
      </c>
      <c r="R40" s="9">
        <v>593</v>
      </c>
      <c r="S40" s="9">
        <v>593</v>
      </c>
      <c r="T40" s="10">
        <f>(S40-R40)/R40</f>
        <v>0</v>
      </c>
      <c r="U40" s="9">
        <v>585</v>
      </c>
      <c r="V40" s="10">
        <f>(U40-R40)/R40</f>
        <v>-0.0134907251264755</v>
      </c>
      <c r="W40" s="9">
        <v>0.3</v>
      </c>
      <c r="X40" s="9">
        <v>0</v>
      </c>
      <c r="Y40" s="9">
        <v>32.37</v>
      </c>
      <c r="Z40" s="9">
        <v>1.84</v>
      </c>
      <c r="AA40" s="9">
        <v>0.88</v>
      </c>
      <c r="AB40" s="9">
        <v>62.15</v>
      </c>
      <c r="AC40" s="6">
        <v>31.5</v>
      </c>
      <c r="AD40" s="9">
        <v>2.84562146523021</v>
      </c>
      <c r="AE40" s="9">
        <v>18.5551042391878</v>
      </c>
      <c r="AF40" s="9"/>
      <c r="AG40" s="9"/>
    </row>
    <row r="41" ht="67.5" spans="1:33">
      <c r="A41" s="9" t="s">
        <v>965</v>
      </c>
      <c r="B41" s="9">
        <v>65</v>
      </c>
      <c r="C41" s="9">
        <v>6067382</v>
      </c>
      <c r="D41" s="9"/>
      <c r="E41" s="9">
        <v>2</v>
      </c>
      <c r="F41" s="9">
        <v>1</v>
      </c>
      <c r="G41" s="9" t="s">
        <v>966</v>
      </c>
      <c r="H41" s="9" t="s">
        <v>967</v>
      </c>
      <c r="I41" s="9" t="s">
        <v>44</v>
      </c>
      <c r="J41" s="9">
        <v>5.2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  <c r="P41" s="9">
        <v>1</v>
      </c>
      <c r="Q41" s="9">
        <v>0</v>
      </c>
      <c r="R41" s="9">
        <v>97</v>
      </c>
      <c r="S41" s="9">
        <v>103</v>
      </c>
      <c r="T41" s="10">
        <f>(S41-R41)/R41</f>
        <v>0.0618556701030928</v>
      </c>
      <c r="U41" s="9">
        <v>172</v>
      </c>
      <c r="V41" s="10">
        <f>(U41-R41)/R41</f>
        <v>0.77319587628866</v>
      </c>
      <c r="W41" s="9">
        <v>0.3</v>
      </c>
      <c r="X41" s="9">
        <v>0</v>
      </c>
      <c r="Y41" s="9">
        <v>0.6</v>
      </c>
      <c r="Z41" s="9">
        <v>2.39</v>
      </c>
      <c r="AA41" s="9">
        <v>0.9</v>
      </c>
      <c r="AB41" s="9">
        <v>11.14</v>
      </c>
      <c r="AC41" s="6">
        <v>33.6</v>
      </c>
      <c r="AD41" s="9">
        <v>2.97556759927817</v>
      </c>
      <c r="AE41" s="9">
        <v>6.47441987152444</v>
      </c>
      <c r="AF41" s="9"/>
      <c r="AG41" s="9"/>
    </row>
    <row r="42" ht="54" spans="1:33">
      <c r="A42" s="9" t="s">
        <v>968</v>
      </c>
      <c r="B42" s="9">
        <v>40</v>
      </c>
      <c r="C42" s="9">
        <v>5483059</v>
      </c>
      <c r="D42" s="9"/>
      <c r="E42" s="9">
        <v>1</v>
      </c>
      <c r="F42" s="9">
        <v>0</v>
      </c>
      <c r="G42" s="9" t="s">
        <v>969</v>
      </c>
      <c r="H42" s="9" t="s">
        <v>970</v>
      </c>
      <c r="I42" s="9" t="s">
        <v>39</v>
      </c>
      <c r="J42" s="9">
        <v>17.6</v>
      </c>
      <c r="K42" s="9">
        <v>0</v>
      </c>
      <c r="L42" s="9">
        <v>0</v>
      </c>
      <c r="M42" s="9">
        <v>0</v>
      </c>
      <c r="N42" s="9">
        <v>2.7</v>
      </c>
      <c r="O42" s="9">
        <v>1</v>
      </c>
      <c r="P42" s="9">
        <v>1</v>
      </c>
      <c r="Q42" s="9">
        <v>0</v>
      </c>
      <c r="R42" s="9">
        <v>840</v>
      </c>
      <c r="S42" s="9">
        <v>932</v>
      </c>
      <c r="T42" s="10">
        <f>(S42-R42)/R42</f>
        <v>0.10952380952381</v>
      </c>
      <c r="U42" s="9">
        <v>1603</v>
      </c>
      <c r="V42" s="10">
        <f>(U42-R42)/R42</f>
        <v>0.908333333333333</v>
      </c>
      <c r="W42" s="9">
        <v>0.5</v>
      </c>
      <c r="X42" s="9">
        <v>1</v>
      </c>
      <c r="Y42" s="9">
        <v>8.31</v>
      </c>
      <c r="Z42" s="9">
        <v>1.99</v>
      </c>
      <c r="AA42" s="9">
        <v>20.22</v>
      </c>
      <c r="AB42" s="9">
        <v>25.4</v>
      </c>
      <c r="AC42" s="6">
        <v>35.1</v>
      </c>
      <c r="AD42" s="9">
        <v>3.45900750500778</v>
      </c>
      <c r="AE42" s="9">
        <v>11.6950093171505</v>
      </c>
      <c r="AF42" s="9"/>
      <c r="AG42" s="9"/>
    </row>
    <row r="43" ht="27" spans="1:33">
      <c r="A43" s="9" t="s">
        <v>971</v>
      </c>
      <c r="B43" s="9">
        <v>50</v>
      </c>
      <c r="C43" s="9">
        <v>3021666</v>
      </c>
      <c r="D43" s="9"/>
      <c r="E43" s="9" t="s">
        <v>533</v>
      </c>
      <c r="F43" s="9">
        <v>0</v>
      </c>
      <c r="G43" s="9" t="s">
        <v>972</v>
      </c>
      <c r="H43" s="9" t="s">
        <v>871</v>
      </c>
      <c r="I43" s="9" t="s">
        <v>39</v>
      </c>
      <c r="J43" s="9">
        <v>12.9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  <c r="P43" s="9">
        <v>1</v>
      </c>
      <c r="Q43" s="9">
        <v>1</v>
      </c>
      <c r="R43" s="9">
        <v>134</v>
      </c>
      <c r="S43" s="9">
        <v>158</v>
      </c>
      <c r="T43" s="10">
        <f>(S43-R43)/R43</f>
        <v>0.17910447761194</v>
      </c>
      <c r="U43" s="9">
        <v>178</v>
      </c>
      <c r="V43" s="10">
        <f>(U43-R43)/R43</f>
        <v>0.328358208955224</v>
      </c>
      <c r="W43" s="9">
        <v>0.3</v>
      </c>
      <c r="X43" s="9">
        <v>1</v>
      </c>
      <c r="Y43" s="9">
        <v>5.98</v>
      </c>
      <c r="Z43" s="9">
        <v>5.86</v>
      </c>
      <c r="AA43" s="9">
        <v>1.21</v>
      </c>
      <c r="AB43" s="9">
        <v>9.56</v>
      </c>
      <c r="AC43" s="6">
        <v>24.7</v>
      </c>
      <c r="AD43" s="9">
        <v>1.43934600442859</v>
      </c>
      <c r="AE43" s="9">
        <v>4.30095836618225</v>
      </c>
      <c r="AF43" s="9"/>
      <c r="AG43" s="9"/>
    </row>
    <row r="44" ht="40.5" spans="1:33">
      <c r="A44" s="9" t="s">
        <v>973</v>
      </c>
      <c r="B44" s="9">
        <v>48</v>
      </c>
      <c r="C44" s="9">
        <v>4775157</v>
      </c>
      <c r="D44" s="9"/>
      <c r="E44" s="9" t="s">
        <v>744</v>
      </c>
      <c r="F44" s="9">
        <v>0</v>
      </c>
      <c r="G44" s="9" t="s">
        <v>974</v>
      </c>
      <c r="H44" s="9" t="s">
        <v>975</v>
      </c>
      <c r="I44" s="9" t="s">
        <v>39</v>
      </c>
      <c r="J44" s="9">
        <v>9</v>
      </c>
      <c r="K44" s="9">
        <v>1</v>
      </c>
      <c r="L44" s="9">
        <v>0</v>
      </c>
      <c r="M44" s="9">
        <v>0</v>
      </c>
      <c r="N44" s="9">
        <v>3.4</v>
      </c>
      <c r="O44" s="9">
        <v>1</v>
      </c>
      <c r="P44" s="9">
        <v>1</v>
      </c>
      <c r="Q44" s="9">
        <v>1</v>
      </c>
      <c r="R44" s="9">
        <v>660</v>
      </c>
      <c r="S44" s="9">
        <v>762</v>
      </c>
      <c r="T44" s="10">
        <f>(S44-R44)/R44</f>
        <v>0.154545454545455</v>
      </c>
      <c r="U44" s="9">
        <v>1646</v>
      </c>
      <c r="V44" s="10">
        <f>(U44-R44)/R44</f>
        <v>1.49393939393939</v>
      </c>
      <c r="W44" s="9">
        <v>0.4</v>
      </c>
      <c r="X44" s="9">
        <v>0</v>
      </c>
      <c r="Y44" s="9">
        <v>3.93</v>
      </c>
      <c r="Z44" s="9">
        <v>1.4</v>
      </c>
      <c r="AA44" s="9">
        <v>0.92</v>
      </c>
      <c r="AB44" s="9">
        <v>12.97</v>
      </c>
      <c r="AC44" s="6">
        <v>35.8</v>
      </c>
      <c r="AD44" s="9">
        <v>3.47548556195347</v>
      </c>
      <c r="AE44" s="9">
        <v>7.6344551487006</v>
      </c>
      <c r="AF44" s="9"/>
      <c r="AG44" s="9"/>
    </row>
    <row r="45" ht="40.5" spans="1:33">
      <c r="A45" s="9" t="s">
        <v>976</v>
      </c>
      <c r="B45" s="9">
        <v>67</v>
      </c>
      <c r="C45" s="9">
        <v>10187464</v>
      </c>
      <c r="D45" s="9"/>
      <c r="E45" s="9">
        <v>30</v>
      </c>
      <c r="F45" s="9">
        <v>1</v>
      </c>
      <c r="G45" s="9" t="s">
        <v>977</v>
      </c>
      <c r="H45" s="9" t="s">
        <v>887</v>
      </c>
      <c r="I45" s="9" t="s">
        <v>44</v>
      </c>
      <c r="J45" s="9">
        <v>19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  <c r="P45" s="9">
        <v>1</v>
      </c>
      <c r="Q45" s="9">
        <v>1</v>
      </c>
      <c r="R45" s="9">
        <v>138</v>
      </c>
      <c r="S45" s="9">
        <v>117</v>
      </c>
      <c r="T45" s="10">
        <f>(S45-R45)/R45</f>
        <v>-0.152173913043478</v>
      </c>
      <c r="U45" s="9">
        <v>139</v>
      </c>
      <c r="V45" s="10">
        <f>(U45-R45)/R45</f>
        <v>0.0072463768115942</v>
      </c>
      <c r="W45" s="9">
        <v>0.5</v>
      </c>
      <c r="X45" s="9">
        <v>1</v>
      </c>
      <c r="Y45" s="9">
        <v>6.17</v>
      </c>
      <c r="Z45" s="9">
        <v>2.06</v>
      </c>
      <c r="AA45" s="9">
        <v>2.11</v>
      </c>
      <c r="AB45" s="9">
        <v>8.05</v>
      </c>
      <c r="AC45" s="6">
        <v>46.1</v>
      </c>
      <c r="AD45" s="9">
        <v>5.99680408443187</v>
      </c>
      <c r="AE45" s="9">
        <v>7.04863406471334</v>
      </c>
      <c r="AF45" s="9"/>
      <c r="AG45" s="9"/>
    </row>
    <row r="46" ht="81" spans="1:33">
      <c r="A46" s="9" t="s">
        <v>978</v>
      </c>
      <c r="B46" s="9">
        <v>59</v>
      </c>
      <c r="C46" s="9">
        <v>6704315</v>
      </c>
      <c r="D46" s="9"/>
      <c r="E46" s="9">
        <v>30</v>
      </c>
      <c r="F46" s="9">
        <v>1</v>
      </c>
      <c r="G46" s="9" t="s">
        <v>979</v>
      </c>
      <c r="H46" s="9" t="s">
        <v>980</v>
      </c>
      <c r="I46" s="9" t="s">
        <v>39</v>
      </c>
      <c r="J46" s="9">
        <v>10.9</v>
      </c>
      <c r="K46" s="9">
        <v>0</v>
      </c>
      <c r="L46" s="9">
        <v>0</v>
      </c>
      <c r="M46" s="9">
        <v>0</v>
      </c>
      <c r="N46" s="9">
        <v>3.1</v>
      </c>
      <c r="O46" s="9">
        <v>1</v>
      </c>
      <c r="P46" s="9">
        <v>1</v>
      </c>
      <c r="Q46" s="9">
        <v>1</v>
      </c>
      <c r="R46" s="9">
        <v>160</v>
      </c>
      <c r="S46" s="9">
        <v>198</v>
      </c>
      <c r="T46" s="10">
        <f>(S46-R46)/R46</f>
        <v>0.2375</v>
      </c>
      <c r="U46" s="9">
        <v>328</v>
      </c>
      <c r="V46" s="10">
        <f>(U46-R46)/R46</f>
        <v>1.05</v>
      </c>
      <c r="W46" s="9">
        <v>0.4</v>
      </c>
      <c r="X46" s="9">
        <v>0</v>
      </c>
      <c r="Y46" s="9">
        <v>7.05</v>
      </c>
      <c r="Z46" s="9">
        <v>2.04</v>
      </c>
      <c r="AA46" s="9">
        <v>4.49</v>
      </c>
      <c r="AB46" s="9">
        <v>6.93</v>
      </c>
      <c r="AC46" s="6">
        <v>42.3</v>
      </c>
      <c r="AD46" s="9">
        <v>4.89753947647597</v>
      </c>
      <c r="AE46" s="9">
        <v>5.85041610764948</v>
      </c>
      <c r="AF46" s="9"/>
      <c r="AG46" s="9"/>
    </row>
    <row r="47" ht="54" spans="1:33">
      <c r="A47" s="9" t="s">
        <v>981</v>
      </c>
      <c r="B47" s="9">
        <v>19</v>
      </c>
      <c r="C47" s="9">
        <v>10601844</v>
      </c>
      <c r="D47" s="9"/>
      <c r="E47" s="9">
        <v>14</v>
      </c>
      <c r="F47" s="9">
        <v>0</v>
      </c>
      <c r="G47" s="9" t="s">
        <v>982</v>
      </c>
      <c r="H47" s="9" t="s">
        <v>887</v>
      </c>
      <c r="I47" s="9" t="s">
        <v>39</v>
      </c>
      <c r="J47" s="9">
        <v>8.8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  <c r="P47" s="9">
        <v>1</v>
      </c>
      <c r="Q47" s="9">
        <v>1</v>
      </c>
      <c r="R47" s="9">
        <v>168</v>
      </c>
      <c r="S47" s="9">
        <v>197</v>
      </c>
      <c r="T47" s="10">
        <f>(S47-R47)/R47</f>
        <v>0.172619047619048</v>
      </c>
      <c r="U47" s="9">
        <v>425</v>
      </c>
      <c r="V47" s="10">
        <f>(U47-R47)/R47</f>
        <v>1.5297619047619</v>
      </c>
      <c r="W47" s="9">
        <v>0.3</v>
      </c>
      <c r="X47" s="9">
        <v>0</v>
      </c>
      <c r="Y47" s="9">
        <v>12.5</v>
      </c>
      <c r="Z47" s="9">
        <v>0.55</v>
      </c>
      <c r="AA47" s="9">
        <v>1.22</v>
      </c>
      <c r="AB47" s="9">
        <v>31.2</v>
      </c>
      <c r="AC47" s="6">
        <v>50.6</v>
      </c>
      <c r="AD47" s="9">
        <v>7.97590681578163</v>
      </c>
      <c r="AE47" s="9">
        <v>18.3816037089208</v>
      </c>
      <c r="AF47" s="9"/>
      <c r="AG47" s="9"/>
    </row>
    <row r="48" ht="54" spans="1:33">
      <c r="A48" s="9" t="s">
        <v>983</v>
      </c>
      <c r="B48" s="9">
        <v>29</v>
      </c>
      <c r="C48" s="9">
        <v>4655404</v>
      </c>
      <c r="D48" s="9"/>
      <c r="E48" s="9" t="s">
        <v>984</v>
      </c>
      <c r="F48" s="9">
        <v>0</v>
      </c>
      <c r="G48" s="9" t="s">
        <v>985</v>
      </c>
      <c r="H48" s="9" t="s">
        <v>871</v>
      </c>
      <c r="I48" s="9" t="s">
        <v>39</v>
      </c>
      <c r="J48" s="9">
        <v>7.2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  <c r="P48" s="9">
        <v>1</v>
      </c>
      <c r="Q48" s="9">
        <v>1</v>
      </c>
      <c r="R48" s="9">
        <v>160</v>
      </c>
      <c r="S48" s="9">
        <v>187</v>
      </c>
      <c r="T48" s="10">
        <f>(S48-R48)/R48</f>
        <v>0.16875</v>
      </c>
      <c r="U48" s="9">
        <v>193</v>
      </c>
      <c r="V48" s="10">
        <f>(U48-R48)/R48</f>
        <v>0.20625</v>
      </c>
      <c r="W48" s="9">
        <v>0.5</v>
      </c>
      <c r="X48" s="9">
        <v>0</v>
      </c>
      <c r="Y48" s="9">
        <v>10.6</v>
      </c>
      <c r="Z48" s="9">
        <v>1.94</v>
      </c>
      <c r="AA48" s="9">
        <v>0.57</v>
      </c>
      <c r="AB48" s="9">
        <v>18.6</v>
      </c>
      <c r="AC48" s="6">
        <v>41.3</v>
      </c>
      <c r="AD48" s="9">
        <v>4.92024689265773</v>
      </c>
      <c r="AE48" s="9">
        <v>11.1001806949071</v>
      </c>
      <c r="AF48" s="9"/>
      <c r="AG48" s="9"/>
    </row>
    <row r="49" ht="67.5" spans="1:33">
      <c r="A49" s="9" t="s">
        <v>986</v>
      </c>
      <c r="B49" s="9">
        <v>40</v>
      </c>
      <c r="C49" s="9">
        <v>7789202</v>
      </c>
      <c r="D49" s="9"/>
      <c r="E49" s="9">
        <v>20</v>
      </c>
      <c r="F49" s="9">
        <v>0</v>
      </c>
      <c r="G49" s="9" t="s">
        <v>987</v>
      </c>
      <c r="H49" s="9" t="s">
        <v>878</v>
      </c>
      <c r="I49" s="9" t="s">
        <v>39</v>
      </c>
      <c r="J49" s="9">
        <v>6.8</v>
      </c>
      <c r="K49" s="9">
        <v>1</v>
      </c>
      <c r="L49" s="9">
        <v>0</v>
      </c>
      <c r="M49" s="9">
        <v>0</v>
      </c>
      <c r="N49" s="9">
        <v>4.4</v>
      </c>
      <c r="O49" s="9">
        <v>1</v>
      </c>
      <c r="P49" s="9">
        <v>1</v>
      </c>
      <c r="Q49" s="9">
        <v>2</v>
      </c>
      <c r="R49" s="9">
        <v>523.5</v>
      </c>
      <c r="S49" s="9">
        <v>1170.1</v>
      </c>
      <c r="T49" s="10">
        <f>(S49-R49)/R49</f>
        <v>1.23514804202483</v>
      </c>
      <c r="U49" s="9">
        <v>2107</v>
      </c>
      <c r="V49" s="10">
        <f>(U49-R49)/R49</f>
        <v>3.02483285577841</v>
      </c>
      <c r="W49" s="9">
        <v>0.3</v>
      </c>
      <c r="X49" s="9">
        <v>0</v>
      </c>
      <c r="Y49" s="9">
        <v>17.13</v>
      </c>
      <c r="Z49" s="9">
        <v>1.56</v>
      </c>
      <c r="AA49" s="9">
        <v>1.81</v>
      </c>
      <c r="AB49" s="9">
        <v>37.71</v>
      </c>
      <c r="AC49" s="6">
        <v>31.3</v>
      </c>
      <c r="AD49" s="9">
        <v>2.72001570297209</v>
      </c>
      <c r="AE49" s="9">
        <v>13.5693140493814</v>
      </c>
      <c r="AF49" s="9"/>
      <c r="AG49" s="9"/>
    </row>
    <row r="50" ht="40.5" spans="1:33">
      <c r="A50" s="8" t="s">
        <v>988</v>
      </c>
      <c r="B50" s="9">
        <v>58</v>
      </c>
      <c r="C50" s="9">
        <v>2203859</v>
      </c>
      <c r="D50" s="9"/>
      <c r="E50" s="9">
        <v>7</v>
      </c>
      <c r="F50" s="9">
        <v>1</v>
      </c>
      <c r="G50" s="9" t="s">
        <v>989</v>
      </c>
      <c r="H50" s="9" t="s">
        <v>990</v>
      </c>
      <c r="I50" s="9" t="s">
        <v>104</v>
      </c>
      <c r="J50" s="9">
        <v>10.7</v>
      </c>
      <c r="K50" s="9">
        <v>1</v>
      </c>
      <c r="L50" s="9">
        <v>0</v>
      </c>
      <c r="M50" s="9">
        <v>0</v>
      </c>
      <c r="N50" s="9">
        <v>2.3</v>
      </c>
      <c r="O50" s="9">
        <v>1</v>
      </c>
      <c r="P50" s="9">
        <v>1</v>
      </c>
      <c r="Q50" s="9">
        <v>1</v>
      </c>
      <c r="R50" s="9">
        <v>76</v>
      </c>
      <c r="S50" s="9">
        <v>116</v>
      </c>
      <c r="T50" s="10">
        <f>(S50-R50)/R50</f>
        <v>0.526315789473684</v>
      </c>
      <c r="U50" s="9">
        <v>90</v>
      </c>
      <c r="V50" s="10">
        <f>(U50-R50)/R50</f>
        <v>0.184210526315789</v>
      </c>
      <c r="W50" s="9">
        <v>0.4</v>
      </c>
      <c r="X50" s="9">
        <v>0</v>
      </c>
      <c r="Y50" s="9">
        <v>131.7</v>
      </c>
      <c r="Z50" s="9">
        <v>3.68</v>
      </c>
      <c r="AA50" s="9">
        <v>20.53</v>
      </c>
      <c r="AB50" s="9">
        <v>25.51</v>
      </c>
      <c r="AC50" s="6">
        <v>24.6</v>
      </c>
      <c r="AD50" s="9">
        <v>1.51468843656703</v>
      </c>
      <c r="AE50" s="9">
        <v>8.40812497541227</v>
      </c>
      <c r="AF50" s="9"/>
      <c r="AG50" s="9"/>
    </row>
    <row r="51" ht="40.5" spans="1:33">
      <c r="A51" s="9" t="s">
        <v>988</v>
      </c>
      <c r="B51" s="9">
        <v>58</v>
      </c>
      <c r="C51" s="9">
        <v>2203859</v>
      </c>
      <c r="D51" s="9"/>
      <c r="E51" s="9">
        <v>7</v>
      </c>
      <c r="F51" s="9">
        <v>1</v>
      </c>
      <c r="G51" s="9" t="s">
        <v>989</v>
      </c>
      <c r="H51" s="9" t="s">
        <v>990</v>
      </c>
      <c r="I51" s="9" t="s">
        <v>104</v>
      </c>
      <c r="J51" s="9">
        <v>10.7</v>
      </c>
      <c r="K51" s="9">
        <v>1</v>
      </c>
      <c r="L51" s="9">
        <v>0</v>
      </c>
      <c r="M51" s="9">
        <v>0</v>
      </c>
      <c r="N51" s="9">
        <v>2.3</v>
      </c>
      <c r="O51" s="9">
        <v>1</v>
      </c>
      <c r="P51" s="9">
        <v>1</v>
      </c>
      <c r="Q51" s="9">
        <v>1</v>
      </c>
      <c r="R51" s="9">
        <v>76</v>
      </c>
      <c r="S51" s="9">
        <v>116</v>
      </c>
      <c r="T51" s="10">
        <f>(S51-R51)/R51</f>
        <v>0.526315789473684</v>
      </c>
      <c r="U51" s="9">
        <v>90</v>
      </c>
      <c r="V51" s="10">
        <f>(U51-R51)/R51</f>
        <v>0.184210526315789</v>
      </c>
      <c r="W51" s="9">
        <v>0.4</v>
      </c>
      <c r="X51" s="9">
        <v>0</v>
      </c>
      <c r="Y51" s="9">
        <v>131.7</v>
      </c>
      <c r="Z51" s="9">
        <v>3.68</v>
      </c>
      <c r="AA51" s="9">
        <v>20.53</v>
      </c>
      <c r="AB51" s="9">
        <v>25.51</v>
      </c>
      <c r="AC51" s="6">
        <v>24.6</v>
      </c>
      <c r="AD51" s="9">
        <v>1.51468843656703</v>
      </c>
      <c r="AE51" s="9">
        <v>8.40812497541227</v>
      </c>
      <c r="AF51" s="9"/>
      <c r="AG51" s="9"/>
    </row>
    <row r="52" ht="40.5" spans="1:33">
      <c r="A52" s="9" t="s">
        <v>991</v>
      </c>
      <c r="B52" s="9">
        <v>31</v>
      </c>
      <c r="C52" s="9">
        <v>3283965</v>
      </c>
      <c r="D52" s="9"/>
      <c r="E52" s="9">
        <v>7</v>
      </c>
      <c r="F52" s="9">
        <v>0</v>
      </c>
      <c r="G52" s="9" t="s">
        <v>992</v>
      </c>
      <c r="H52" s="9" t="s">
        <v>884</v>
      </c>
      <c r="I52" s="9" t="s">
        <v>39</v>
      </c>
      <c r="J52" s="9">
        <v>3.8</v>
      </c>
      <c r="K52" s="9">
        <v>1</v>
      </c>
      <c r="L52" s="9">
        <v>0</v>
      </c>
      <c r="M52" s="9">
        <v>0</v>
      </c>
      <c r="N52" s="9">
        <v>2</v>
      </c>
      <c r="O52" s="9">
        <v>1</v>
      </c>
      <c r="P52" s="9">
        <v>1</v>
      </c>
      <c r="Q52" s="9">
        <v>1</v>
      </c>
      <c r="R52" s="9">
        <v>672</v>
      </c>
      <c r="S52" s="9">
        <v>1989</v>
      </c>
      <c r="T52" s="10">
        <f>(S52-R52)/R52</f>
        <v>1.95982142857143</v>
      </c>
      <c r="U52" s="9">
        <v>1914</v>
      </c>
      <c r="V52" s="10">
        <f>(U52-R52)/R52</f>
        <v>1.84821428571429</v>
      </c>
      <c r="W52" s="9">
        <v>0.4</v>
      </c>
      <c r="X52" s="9">
        <v>1</v>
      </c>
      <c r="Y52" s="9">
        <v>11.98</v>
      </c>
      <c r="Z52" s="9">
        <v>1.86</v>
      </c>
      <c r="AA52" s="9">
        <v>1.39</v>
      </c>
      <c r="AB52" s="9">
        <v>17.37</v>
      </c>
      <c r="AC52" s="6">
        <v>47.2</v>
      </c>
      <c r="AD52" s="9">
        <v>6.61225411332198</v>
      </c>
      <c r="AE52" s="9">
        <v>12.0071070677917</v>
      </c>
      <c r="AF52" s="9"/>
      <c r="AG52" s="9"/>
    </row>
    <row r="53" ht="27" spans="1:33">
      <c r="A53" s="8" t="s">
        <v>579</v>
      </c>
      <c r="B53" s="9">
        <v>46</v>
      </c>
      <c r="C53" s="9">
        <v>1475986</v>
      </c>
      <c r="D53" s="9"/>
      <c r="E53" s="9">
        <v>7</v>
      </c>
      <c r="F53" s="9">
        <v>0</v>
      </c>
      <c r="G53" s="9" t="s">
        <v>993</v>
      </c>
      <c r="H53" s="9" t="s">
        <v>994</v>
      </c>
      <c r="I53" s="9" t="s">
        <v>104</v>
      </c>
      <c r="J53" s="9">
        <v>15</v>
      </c>
      <c r="K53" s="9">
        <v>1</v>
      </c>
      <c r="L53" s="9">
        <v>0</v>
      </c>
      <c r="M53" s="9">
        <v>0</v>
      </c>
      <c r="N53" s="9">
        <v>3.3</v>
      </c>
      <c r="O53" s="9">
        <v>1</v>
      </c>
      <c r="P53" s="9">
        <v>1</v>
      </c>
      <c r="Q53" s="9">
        <v>1</v>
      </c>
      <c r="R53" s="9">
        <v>473</v>
      </c>
      <c r="S53" s="9">
        <v>573</v>
      </c>
      <c r="T53" s="10">
        <f>(S53-R53)/R53</f>
        <v>0.211416490486258</v>
      </c>
      <c r="U53" s="9">
        <v>605</v>
      </c>
      <c r="V53" s="10">
        <f>(U53-R53)/R53</f>
        <v>0.27906976744186</v>
      </c>
      <c r="W53" s="9">
        <v>0.3</v>
      </c>
      <c r="X53" s="9">
        <v>0</v>
      </c>
      <c r="Y53" s="9">
        <v>9.4</v>
      </c>
      <c r="Z53" s="9">
        <v>1.7</v>
      </c>
      <c r="AA53" s="9">
        <v>1.08</v>
      </c>
      <c r="AB53" s="9">
        <v>70.4</v>
      </c>
      <c r="AC53" s="6">
        <v>34.8</v>
      </c>
      <c r="AD53" s="9">
        <v>3.60685766472802</v>
      </c>
      <c r="AE53" s="9">
        <v>21.6814326610359</v>
      </c>
      <c r="AF53" s="9"/>
      <c r="AG53" s="9"/>
    </row>
    <row r="54" ht="27" spans="1:33">
      <c r="A54" s="9" t="s">
        <v>579</v>
      </c>
      <c r="B54" s="9">
        <v>46</v>
      </c>
      <c r="C54" s="9">
        <v>1475986</v>
      </c>
      <c r="D54" s="9"/>
      <c r="E54" s="9">
        <v>7</v>
      </c>
      <c r="F54" s="9">
        <v>0</v>
      </c>
      <c r="G54" s="9" t="s">
        <v>993</v>
      </c>
      <c r="H54" s="9" t="s">
        <v>994</v>
      </c>
      <c r="I54" s="9" t="s">
        <v>104</v>
      </c>
      <c r="J54" s="9">
        <v>15</v>
      </c>
      <c r="K54" s="9">
        <v>1</v>
      </c>
      <c r="L54" s="9">
        <v>0</v>
      </c>
      <c r="M54" s="9">
        <v>0</v>
      </c>
      <c r="N54" s="9">
        <v>3.3</v>
      </c>
      <c r="O54" s="9">
        <v>1</v>
      </c>
      <c r="P54" s="9">
        <v>1</v>
      </c>
      <c r="Q54" s="9">
        <v>1</v>
      </c>
      <c r="R54" s="9">
        <v>473</v>
      </c>
      <c r="S54" s="9">
        <v>573</v>
      </c>
      <c r="T54" s="10">
        <f>(S54-R54)/R54</f>
        <v>0.211416490486258</v>
      </c>
      <c r="U54" s="9">
        <v>605</v>
      </c>
      <c r="V54" s="10">
        <f>(U54-R54)/R54</f>
        <v>0.27906976744186</v>
      </c>
      <c r="W54" s="9">
        <v>0.4</v>
      </c>
      <c r="X54" s="9">
        <v>0</v>
      </c>
      <c r="Y54" s="9">
        <v>9.4</v>
      </c>
      <c r="Z54" s="9">
        <v>1.7</v>
      </c>
      <c r="AA54" s="9">
        <v>1.08</v>
      </c>
      <c r="AB54" s="9">
        <v>70.4</v>
      </c>
      <c r="AC54" s="6">
        <v>34.8</v>
      </c>
      <c r="AD54" s="9">
        <v>3.60685766472802</v>
      </c>
      <c r="AE54" s="9">
        <v>21.6814326610359</v>
      </c>
      <c r="AF54" s="9"/>
      <c r="AG54" s="9"/>
    </row>
    <row r="55" ht="54" spans="1:33">
      <c r="A55" s="9" t="s">
        <v>995</v>
      </c>
      <c r="B55" s="9">
        <v>35</v>
      </c>
      <c r="C55" s="9">
        <v>9003381</v>
      </c>
      <c r="D55" s="9"/>
      <c r="E55" s="9" t="s">
        <v>521</v>
      </c>
      <c r="F55" s="9">
        <v>0</v>
      </c>
      <c r="G55" s="9" t="s">
        <v>996</v>
      </c>
      <c r="H55" s="9" t="s">
        <v>878</v>
      </c>
      <c r="I55" s="9" t="s">
        <v>44</v>
      </c>
      <c r="J55" s="9">
        <v>7.5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  <c r="P55" s="9">
        <v>1</v>
      </c>
      <c r="Q55" s="9">
        <v>1</v>
      </c>
      <c r="R55" s="9">
        <v>1778</v>
      </c>
      <c r="S55" s="9">
        <v>2059</v>
      </c>
      <c r="T55" s="10">
        <f>(S55-R55)/R55</f>
        <v>0.158042744656918</v>
      </c>
      <c r="U55" s="9">
        <v>1920</v>
      </c>
      <c r="V55" s="10">
        <f>(U55-R55)/R55</f>
        <v>0.0798650168728909</v>
      </c>
      <c r="W55" s="9">
        <v>0.3</v>
      </c>
      <c r="X55" s="9">
        <v>0</v>
      </c>
      <c r="Y55" s="9">
        <v>5.6</v>
      </c>
      <c r="Z55" s="9">
        <v>1.16</v>
      </c>
      <c r="AA55" s="9">
        <v>1.48</v>
      </c>
      <c r="AB55" s="9">
        <v>16.9</v>
      </c>
      <c r="AC55" s="6">
        <v>36.7</v>
      </c>
      <c r="AD55" s="9">
        <v>3.73843700416235</v>
      </c>
      <c r="AE55" s="9">
        <v>9.33400146953417</v>
      </c>
      <c r="AF55" s="9"/>
      <c r="AG55" s="9"/>
    </row>
    <row r="56" ht="94.5" spans="1:33">
      <c r="A56" s="9" t="s">
        <v>997</v>
      </c>
      <c r="B56" s="9">
        <v>73</v>
      </c>
      <c r="C56" s="9">
        <v>2716941</v>
      </c>
      <c r="D56" s="9"/>
      <c r="E56" s="9" t="s">
        <v>533</v>
      </c>
      <c r="F56" s="9">
        <v>1</v>
      </c>
      <c r="G56" s="9" t="s">
        <v>998</v>
      </c>
      <c r="H56" s="9" t="s">
        <v>999</v>
      </c>
      <c r="I56" s="9" t="s">
        <v>39</v>
      </c>
      <c r="J56" s="9">
        <v>6.5</v>
      </c>
      <c r="K56" s="9">
        <v>0</v>
      </c>
      <c r="L56" s="9">
        <v>0</v>
      </c>
      <c r="M56" s="9">
        <v>0</v>
      </c>
      <c r="N56" s="9">
        <v>1.6</v>
      </c>
      <c r="O56" s="9">
        <v>1</v>
      </c>
      <c r="P56" s="9">
        <v>1</v>
      </c>
      <c r="Q56" s="9">
        <v>1</v>
      </c>
      <c r="R56" s="9">
        <v>47</v>
      </c>
      <c r="S56" s="9">
        <v>134</v>
      </c>
      <c r="T56" s="10">
        <f>(S56-R56)/R56</f>
        <v>1.85106382978723</v>
      </c>
      <c r="U56" s="9">
        <v>273</v>
      </c>
      <c r="V56" s="10">
        <f>(U56-R56)/R56</f>
        <v>4.80851063829787</v>
      </c>
      <c r="W56" s="9">
        <v>0.4</v>
      </c>
      <c r="X56" s="9">
        <v>0</v>
      </c>
      <c r="Y56" s="9">
        <v>9.35</v>
      </c>
      <c r="Z56" s="9">
        <v>2.77</v>
      </c>
      <c r="AA56" s="9">
        <v>1.48</v>
      </c>
      <c r="AB56" s="9">
        <v>11.81</v>
      </c>
      <c r="AC56" s="6">
        <v>56.6</v>
      </c>
      <c r="AD56" s="9">
        <v>9.62379308688101</v>
      </c>
      <c r="AE56" s="9">
        <v>11.0535611870248</v>
      </c>
      <c r="AF56" s="9"/>
      <c r="AG56" s="9"/>
    </row>
    <row r="57" ht="94.5" spans="1:33">
      <c r="A57" s="9" t="s">
        <v>1000</v>
      </c>
      <c r="B57" s="9">
        <v>71</v>
      </c>
      <c r="C57" s="9">
        <v>9471056</v>
      </c>
      <c r="D57" s="9"/>
      <c r="E57" s="9">
        <v>10</v>
      </c>
      <c r="F57" s="9">
        <v>1</v>
      </c>
      <c r="G57" s="9" t="s">
        <v>1001</v>
      </c>
      <c r="H57" s="9" t="s">
        <v>1002</v>
      </c>
      <c r="I57" s="9" t="s">
        <v>44</v>
      </c>
      <c r="J57" s="9">
        <v>19</v>
      </c>
      <c r="K57" s="9">
        <v>0</v>
      </c>
      <c r="L57" s="9">
        <v>0</v>
      </c>
      <c r="M57" s="9">
        <v>0</v>
      </c>
      <c r="N57" s="9">
        <v>2</v>
      </c>
      <c r="O57" s="9">
        <v>1</v>
      </c>
      <c r="P57" s="9">
        <v>1</v>
      </c>
      <c r="Q57" s="9">
        <v>1</v>
      </c>
      <c r="R57" s="9">
        <v>656</v>
      </c>
      <c r="S57" s="9">
        <v>733</v>
      </c>
      <c r="T57" s="10">
        <f>(S57-R57)/R57</f>
        <v>0.117378048780488</v>
      </c>
      <c r="U57" s="9">
        <v>1109</v>
      </c>
      <c r="V57" s="10">
        <f>(U57-R57)/R57</f>
        <v>0.690548780487805</v>
      </c>
      <c r="W57" s="9">
        <v>0.3</v>
      </c>
      <c r="X57" s="9">
        <v>0</v>
      </c>
      <c r="Y57" s="9">
        <v>9.43</v>
      </c>
      <c r="Z57" s="9">
        <v>1.58</v>
      </c>
      <c r="AA57" s="9">
        <v>2.25</v>
      </c>
      <c r="AB57" s="9">
        <v>20.46</v>
      </c>
      <c r="AC57" s="6">
        <v>42</v>
      </c>
      <c r="AD57" s="9">
        <v>5.13980041119276</v>
      </c>
      <c r="AE57" s="9">
        <v>11.9907936376356</v>
      </c>
      <c r="AF57" s="9"/>
      <c r="AG57" s="9"/>
    </row>
    <row r="58" ht="54" spans="1:33">
      <c r="A58" s="9" t="s">
        <v>950</v>
      </c>
      <c r="B58" s="9">
        <v>27</v>
      </c>
      <c r="C58" s="9">
        <v>9465854</v>
      </c>
      <c r="D58" s="9"/>
      <c r="E58" s="9">
        <v>2</v>
      </c>
      <c r="F58" s="9">
        <v>0</v>
      </c>
      <c r="G58" s="9" t="s">
        <v>951</v>
      </c>
      <c r="H58" s="9" t="s">
        <v>1003</v>
      </c>
      <c r="I58" s="9" t="s">
        <v>39</v>
      </c>
      <c r="J58" s="9">
        <v>11.7</v>
      </c>
      <c r="K58" s="9">
        <v>0</v>
      </c>
      <c r="L58" s="9">
        <v>0</v>
      </c>
      <c r="M58" s="9">
        <v>0</v>
      </c>
      <c r="N58" s="9">
        <v>2.3</v>
      </c>
      <c r="O58" s="9">
        <v>1</v>
      </c>
      <c r="P58" s="9">
        <v>1</v>
      </c>
      <c r="Q58" s="9">
        <v>1</v>
      </c>
      <c r="R58" s="9">
        <v>721</v>
      </c>
      <c r="S58" s="9">
        <v>890</v>
      </c>
      <c r="T58" s="10">
        <f>(S58-R58)/R58</f>
        <v>0.234396671289875</v>
      </c>
      <c r="U58" s="9">
        <v>1069</v>
      </c>
      <c r="V58" s="10">
        <f>(U58-R58)/R58</f>
        <v>0.482662968099861</v>
      </c>
      <c r="W58" s="9">
        <v>0.5</v>
      </c>
      <c r="X58" s="9">
        <v>1</v>
      </c>
      <c r="Y58" s="9">
        <v>7.43</v>
      </c>
      <c r="Z58" s="9">
        <v>1.93</v>
      </c>
      <c r="AA58" s="9">
        <v>0.68</v>
      </c>
      <c r="AB58" s="9">
        <v>26.67</v>
      </c>
      <c r="AC58" s="6">
        <v>28.4</v>
      </c>
      <c r="AD58" s="9">
        <v>2.12474020146346</v>
      </c>
      <c r="AE58" s="9">
        <v>9.91947055502669</v>
      </c>
      <c r="AF58" s="9"/>
      <c r="AG58" s="9"/>
    </row>
    <row r="59" ht="81" spans="1:33">
      <c r="A59" s="8" t="s">
        <v>937</v>
      </c>
      <c r="B59" s="9">
        <v>73</v>
      </c>
      <c r="C59" s="9">
        <v>3982023</v>
      </c>
      <c r="D59" s="9"/>
      <c r="E59" s="9">
        <v>1</v>
      </c>
      <c r="F59" s="9">
        <v>1</v>
      </c>
      <c r="G59" s="9" t="s">
        <v>938</v>
      </c>
      <c r="H59" s="9" t="s">
        <v>1004</v>
      </c>
      <c r="I59" s="9" t="s">
        <v>104</v>
      </c>
      <c r="J59" s="9">
        <v>12.7</v>
      </c>
      <c r="K59" s="9">
        <v>1</v>
      </c>
      <c r="L59" s="9">
        <v>0</v>
      </c>
      <c r="M59" s="9">
        <v>1</v>
      </c>
      <c r="N59" s="9">
        <v>1.8</v>
      </c>
      <c r="O59" s="9">
        <v>1</v>
      </c>
      <c r="P59" s="9">
        <v>1</v>
      </c>
      <c r="Q59" s="9">
        <v>0</v>
      </c>
      <c r="R59" s="9">
        <v>176</v>
      </c>
      <c r="S59" s="9">
        <v>184</v>
      </c>
      <c r="T59" s="10">
        <f>(S59-R59)/R59</f>
        <v>0.0454545454545455</v>
      </c>
      <c r="U59" s="9">
        <v>221</v>
      </c>
      <c r="V59" s="10">
        <f>(U59-R59)/R59</f>
        <v>0.255681818181818</v>
      </c>
      <c r="W59" s="9">
        <v>0.3</v>
      </c>
      <c r="X59" s="9">
        <v>1</v>
      </c>
      <c r="Y59" s="9">
        <v>23.3</v>
      </c>
      <c r="Z59" s="9">
        <v>1.39</v>
      </c>
      <c r="AA59" s="9">
        <v>2.46</v>
      </c>
      <c r="AB59" s="9">
        <v>21.3</v>
      </c>
      <c r="AC59" s="6">
        <v>22.5</v>
      </c>
      <c r="AD59" s="9">
        <v>1.21481180901048</v>
      </c>
      <c r="AE59" s="9">
        <v>6.83083116394582</v>
      </c>
      <c r="AF59" s="9"/>
      <c r="AG59" s="9"/>
    </row>
    <row r="60" ht="81" spans="1:33">
      <c r="A60" s="9" t="s">
        <v>937</v>
      </c>
      <c r="B60" s="9">
        <v>73</v>
      </c>
      <c r="C60" s="9">
        <v>3982023</v>
      </c>
      <c r="D60" s="9"/>
      <c r="E60" s="9">
        <v>1</v>
      </c>
      <c r="F60" s="9">
        <v>1</v>
      </c>
      <c r="G60" s="9" t="s">
        <v>938</v>
      </c>
      <c r="H60" s="9" t="s">
        <v>1004</v>
      </c>
      <c r="I60" s="9" t="s">
        <v>104</v>
      </c>
      <c r="J60" s="9">
        <v>12.7</v>
      </c>
      <c r="K60" s="9">
        <v>1</v>
      </c>
      <c r="L60" s="9">
        <v>0</v>
      </c>
      <c r="M60" s="9">
        <v>1</v>
      </c>
      <c r="N60" s="9">
        <v>1.8</v>
      </c>
      <c r="O60" s="9">
        <v>1</v>
      </c>
      <c r="P60" s="9">
        <v>1</v>
      </c>
      <c r="Q60" s="9">
        <v>0</v>
      </c>
      <c r="R60" s="9">
        <v>176</v>
      </c>
      <c r="S60" s="9">
        <v>184</v>
      </c>
      <c r="T60" s="10">
        <f>(S60-R60)/R60</f>
        <v>0.0454545454545455</v>
      </c>
      <c r="U60" s="9">
        <v>221</v>
      </c>
      <c r="V60" s="10">
        <f>(U60-R60)/R60</f>
        <v>0.255681818181818</v>
      </c>
      <c r="W60" s="9">
        <v>0.4</v>
      </c>
      <c r="X60" s="9">
        <v>1</v>
      </c>
      <c r="Y60" s="9">
        <v>23.3</v>
      </c>
      <c r="Z60" s="9">
        <v>1.39</v>
      </c>
      <c r="AA60" s="9">
        <v>2.46</v>
      </c>
      <c r="AB60" s="9">
        <v>21.3</v>
      </c>
      <c r="AC60" s="6">
        <v>25.5</v>
      </c>
      <c r="AD60" s="9">
        <v>1.21481180901048</v>
      </c>
      <c r="AE60" s="9">
        <v>6.83083116394582</v>
      </c>
      <c r="AF60" s="9"/>
      <c r="AG60" s="9"/>
    </row>
    <row r="61" ht="54" spans="1:33">
      <c r="A61" s="9" t="s">
        <v>940</v>
      </c>
      <c r="B61" s="9">
        <v>54</v>
      </c>
      <c r="C61" s="9">
        <v>9350850</v>
      </c>
      <c r="D61" s="9"/>
      <c r="E61" s="9">
        <v>20</v>
      </c>
      <c r="F61" s="9">
        <v>1</v>
      </c>
      <c r="G61" s="9" t="s">
        <v>942</v>
      </c>
      <c r="H61" s="9" t="s">
        <v>1005</v>
      </c>
      <c r="I61" s="9" t="s">
        <v>44</v>
      </c>
      <c r="J61" s="9">
        <v>4.5</v>
      </c>
      <c r="K61" s="9">
        <v>0</v>
      </c>
      <c r="L61" s="9">
        <v>0</v>
      </c>
      <c r="M61" s="9">
        <v>1</v>
      </c>
      <c r="N61" s="9">
        <v>0</v>
      </c>
      <c r="O61" s="9">
        <v>1</v>
      </c>
      <c r="P61" s="9">
        <v>1</v>
      </c>
      <c r="Q61" s="9">
        <v>0</v>
      </c>
      <c r="R61" s="9">
        <v>221</v>
      </c>
      <c r="S61" s="9">
        <v>236</v>
      </c>
      <c r="T61" s="10">
        <f>(S61-R61)/R61</f>
        <v>0.0678733031674208</v>
      </c>
      <c r="U61" s="9">
        <v>354</v>
      </c>
      <c r="V61" s="10">
        <f>(U61-R61)/R61</f>
        <v>0.601809954751131</v>
      </c>
      <c r="W61" s="9">
        <v>0.3</v>
      </c>
      <c r="X61" s="9">
        <v>0</v>
      </c>
      <c r="Y61" s="9">
        <v>23.46</v>
      </c>
      <c r="Z61" s="9">
        <v>3.09</v>
      </c>
      <c r="AA61" s="9">
        <v>1.68</v>
      </c>
      <c r="AB61" s="9">
        <v>13.64</v>
      </c>
      <c r="AC61" s="6">
        <v>54.5</v>
      </c>
      <c r="AD61" s="9">
        <v>8.94223836958852</v>
      </c>
      <c r="AE61" s="9">
        <v>11.7206869837221</v>
      </c>
      <c r="AF61" s="9"/>
      <c r="AG61" s="9"/>
    </row>
    <row r="62" ht="54" spans="1:33">
      <c r="A62" s="9" t="s">
        <v>947</v>
      </c>
      <c r="B62" s="9">
        <v>69</v>
      </c>
      <c r="C62" s="9">
        <v>4672852</v>
      </c>
      <c r="D62" s="9"/>
      <c r="E62" s="9">
        <v>6</v>
      </c>
      <c r="F62" s="9">
        <v>1</v>
      </c>
      <c r="G62" s="9" t="s">
        <v>1006</v>
      </c>
      <c r="H62" s="9" t="s">
        <v>1007</v>
      </c>
      <c r="I62" s="9" t="s">
        <v>44</v>
      </c>
      <c r="J62" s="9">
        <v>2.9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  <c r="P62" s="9">
        <v>1</v>
      </c>
      <c r="Q62" s="9">
        <v>1</v>
      </c>
      <c r="R62" s="9">
        <v>719</v>
      </c>
      <c r="S62" s="9">
        <v>747</v>
      </c>
      <c r="T62" s="10">
        <f>(S62-R62)/R62</f>
        <v>0.0389429763560501</v>
      </c>
      <c r="U62" s="9">
        <v>826</v>
      </c>
      <c r="V62" s="10">
        <f>(U62-R62)/R62</f>
        <v>0.148817802503477</v>
      </c>
      <c r="W62" s="9">
        <v>0.3</v>
      </c>
      <c r="X62" s="9">
        <v>0</v>
      </c>
      <c r="Y62" s="9">
        <v>14.2</v>
      </c>
      <c r="Z62" s="9">
        <v>2.58</v>
      </c>
      <c r="AA62" s="9">
        <v>1.05</v>
      </c>
      <c r="AB62" s="9">
        <v>7.1</v>
      </c>
      <c r="AC62" s="9">
        <v>33.8</v>
      </c>
      <c r="AD62" s="9">
        <v>2.93520525947586</v>
      </c>
      <c r="AE62" s="9">
        <v>4.77007872080746</v>
      </c>
      <c r="AF62" s="9"/>
      <c r="AG62" s="9"/>
    </row>
    <row r="63" ht="40.5" spans="1:33">
      <c r="A63" s="9" t="s">
        <v>1008</v>
      </c>
      <c r="B63" s="9">
        <v>44</v>
      </c>
      <c r="C63" s="9">
        <v>1994342</v>
      </c>
      <c r="D63" s="9"/>
      <c r="E63" s="9">
        <v>7</v>
      </c>
      <c r="F63" s="9">
        <v>0</v>
      </c>
      <c r="G63" s="9" t="s">
        <v>1009</v>
      </c>
      <c r="H63" s="9" t="s">
        <v>1010</v>
      </c>
      <c r="I63" s="9" t="s">
        <v>39</v>
      </c>
      <c r="J63" s="9">
        <v>13.3</v>
      </c>
      <c r="K63" s="9">
        <v>1</v>
      </c>
      <c r="L63" s="9">
        <v>0</v>
      </c>
      <c r="M63" s="9">
        <v>0</v>
      </c>
      <c r="N63" s="9">
        <v>0</v>
      </c>
      <c r="O63" s="9">
        <v>1</v>
      </c>
      <c r="P63" s="9">
        <v>1</v>
      </c>
      <c r="Q63" s="9">
        <v>1</v>
      </c>
      <c r="R63" s="9">
        <v>211</v>
      </c>
      <c r="S63" s="9">
        <v>221</v>
      </c>
      <c r="T63" s="10">
        <f>(S63-R63)/R63</f>
        <v>0.0473933649289099</v>
      </c>
      <c r="U63" s="9">
        <v>233</v>
      </c>
      <c r="V63" s="10">
        <f>(U63-R63)/R63</f>
        <v>0.104265402843602</v>
      </c>
      <c r="W63" s="9">
        <v>0.4</v>
      </c>
      <c r="X63" s="9">
        <v>0</v>
      </c>
      <c r="Y63" s="9">
        <v>13.8</v>
      </c>
      <c r="Z63" s="9">
        <v>1.57</v>
      </c>
      <c r="AA63" s="9">
        <v>2.48</v>
      </c>
      <c r="AB63" s="9">
        <v>12.1</v>
      </c>
      <c r="AC63" s="9">
        <v>42.7</v>
      </c>
      <c r="AD63" s="9">
        <v>5.17137890375687</v>
      </c>
      <c r="AE63" s="9">
        <v>8.62263772632896</v>
      </c>
      <c r="AF63" s="9"/>
      <c r="AG63" s="9"/>
    </row>
    <row r="64" ht="40.5" spans="1:33">
      <c r="A64" s="9" t="s">
        <v>1011</v>
      </c>
      <c r="B64" s="9">
        <v>27</v>
      </c>
      <c r="C64" s="9">
        <v>9255984</v>
      </c>
      <c r="D64" s="9"/>
      <c r="E64" s="9">
        <v>15</v>
      </c>
      <c r="F64" s="9">
        <v>0</v>
      </c>
      <c r="G64" s="9" t="s">
        <v>1012</v>
      </c>
      <c r="H64" s="9" t="s">
        <v>999</v>
      </c>
      <c r="I64" s="9" t="s">
        <v>39</v>
      </c>
      <c r="J64" s="9">
        <v>19.6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  <c r="P64" s="9">
        <v>1</v>
      </c>
      <c r="Q64" s="9">
        <v>1</v>
      </c>
      <c r="R64" s="9">
        <v>63</v>
      </c>
      <c r="S64" s="9">
        <v>72</v>
      </c>
      <c r="T64" s="10">
        <f>(S64-R64)/R64</f>
        <v>0.142857142857143</v>
      </c>
      <c r="U64" s="9">
        <v>67</v>
      </c>
      <c r="V64" s="10">
        <f>(U64-R64)/R64</f>
        <v>0.0634920634920635</v>
      </c>
      <c r="W64" s="9">
        <v>0.5</v>
      </c>
      <c r="X64" s="9">
        <v>0</v>
      </c>
      <c r="Y64" s="9">
        <v>11.68</v>
      </c>
      <c r="Z64" s="9">
        <v>3.59</v>
      </c>
      <c r="AA64" s="9">
        <v>1.36</v>
      </c>
      <c r="AB64" s="9">
        <v>10.26</v>
      </c>
      <c r="AC64" s="9">
        <v>50.6</v>
      </c>
      <c r="AD64" s="9">
        <v>7.47962232077868</v>
      </c>
      <c r="AE64" s="9">
        <v>9.07254408170094</v>
      </c>
      <c r="AF64" s="9"/>
      <c r="AG64" s="9"/>
    </row>
    <row r="65" ht="54" spans="1:33">
      <c r="A65" s="15" t="s">
        <v>1013</v>
      </c>
      <c r="B65" s="15">
        <v>24</v>
      </c>
      <c r="C65" s="15">
        <v>7093735</v>
      </c>
      <c r="D65" s="15">
        <v>7693859</v>
      </c>
      <c r="E65" s="15">
        <v>13</v>
      </c>
      <c r="F65" s="15" t="s">
        <v>1014</v>
      </c>
      <c r="G65" s="15" t="s">
        <v>1015</v>
      </c>
      <c r="H65" s="15" t="s">
        <v>1016</v>
      </c>
      <c r="I65" s="15" t="s">
        <v>39</v>
      </c>
      <c r="J65" s="15">
        <v>25</v>
      </c>
      <c r="K65" s="15" t="s">
        <v>1017</v>
      </c>
      <c r="L65" s="15" t="s">
        <v>1018</v>
      </c>
      <c r="M65" s="15" t="s">
        <v>1019</v>
      </c>
      <c r="N65" s="15">
        <v>5.3</v>
      </c>
      <c r="O65" s="15" t="s">
        <v>1020</v>
      </c>
      <c r="P65" s="15" t="s">
        <v>1020</v>
      </c>
      <c r="Q65" s="15" t="s">
        <v>1020</v>
      </c>
      <c r="R65" s="15">
        <v>468.2</v>
      </c>
      <c r="S65" s="15">
        <v>689</v>
      </c>
      <c r="T65" s="15">
        <f>S65/R65</f>
        <v>1.47159333618112</v>
      </c>
      <c r="U65" s="15">
        <v>872.8</v>
      </c>
      <c r="V65" s="15">
        <f>U65/R65</f>
        <v>1.86416061512174</v>
      </c>
      <c r="W65" s="15" t="s">
        <v>1021</v>
      </c>
      <c r="X65" s="15" t="s">
        <v>1021</v>
      </c>
      <c r="Y65" s="15">
        <v>37</v>
      </c>
      <c r="Z65" s="15">
        <v>1.18</v>
      </c>
      <c r="AA65" s="15">
        <v>4.27</v>
      </c>
      <c r="AB65" s="15">
        <v>30.2</v>
      </c>
      <c r="AC65" s="15"/>
      <c r="AD65" s="15"/>
      <c r="AE65" s="15"/>
      <c r="AF65" s="15"/>
      <c r="AG65" s="15"/>
    </row>
    <row r="66" ht="54" spans="1:33">
      <c r="A66" s="15" t="s">
        <v>1022</v>
      </c>
      <c r="B66" s="15">
        <v>76</v>
      </c>
      <c r="C66" s="15">
        <v>3247365</v>
      </c>
      <c r="D66" s="15">
        <v>7913309</v>
      </c>
      <c r="E66" s="15">
        <v>12</v>
      </c>
      <c r="F66" s="15" t="s">
        <v>908</v>
      </c>
      <c r="G66" s="15" t="s">
        <v>1023</v>
      </c>
      <c r="H66" s="15" t="s">
        <v>1024</v>
      </c>
      <c r="I66" s="15" t="s">
        <v>44</v>
      </c>
      <c r="J66" s="15">
        <v>4.3</v>
      </c>
      <c r="K66" s="15" t="s">
        <v>1025</v>
      </c>
      <c r="L66" s="15" t="s">
        <v>1026</v>
      </c>
      <c r="M66" s="15" t="s">
        <v>1021</v>
      </c>
      <c r="N66" s="15" t="s">
        <v>1021</v>
      </c>
      <c r="O66" s="15" t="s">
        <v>1027</v>
      </c>
      <c r="P66" s="15" t="s">
        <v>1027</v>
      </c>
      <c r="Q66" s="15" t="s">
        <v>1020</v>
      </c>
      <c r="R66" s="15">
        <v>354.2</v>
      </c>
      <c r="S66" s="15">
        <v>531.4</v>
      </c>
      <c r="T66" s="15">
        <f>S66/R66</f>
        <v>1.50028232636928</v>
      </c>
      <c r="U66" s="15">
        <v>548.1</v>
      </c>
      <c r="V66" s="15">
        <f>U66/R66</f>
        <v>1.54743083003953</v>
      </c>
      <c r="W66" s="15" t="s">
        <v>1021</v>
      </c>
      <c r="X66" s="15" t="s">
        <v>1021</v>
      </c>
      <c r="Y66" s="15">
        <v>16.82</v>
      </c>
      <c r="Z66" s="15">
        <v>3.73</v>
      </c>
      <c r="AA66" s="15">
        <v>2.07</v>
      </c>
      <c r="AB66" s="15">
        <v>9.52</v>
      </c>
      <c r="AC66" s="15"/>
      <c r="AD66" s="15"/>
      <c r="AE66" s="15"/>
      <c r="AF66" s="15"/>
      <c r="AG66" s="15"/>
    </row>
    <row r="67" ht="40.5" spans="1:33">
      <c r="A67" s="15" t="s">
        <v>1028</v>
      </c>
      <c r="B67" s="15">
        <v>24</v>
      </c>
      <c r="C67" s="15">
        <v>4014194</v>
      </c>
      <c r="D67" s="15">
        <v>7978106</v>
      </c>
      <c r="E67" s="15">
        <v>10</v>
      </c>
      <c r="F67" s="15" t="s">
        <v>1014</v>
      </c>
      <c r="G67" s="15" t="s">
        <v>1029</v>
      </c>
      <c r="H67" s="15" t="s">
        <v>1024</v>
      </c>
      <c r="I67" s="15" t="s">
        <v>39</v>
      </c>
      <c r="J67" s="15">
        <v>7.4</v>
      </c>
      <c r="K67" s="15" t="s">
        <v>1030</v>
      </c>
      <c r="L67" s="15" t="s">
        <v>1018</v>
      </c>
      <c r="M67" s="15" t="s">
        <v>1021</v>
      </c>
      <c r="N67" s="15" t="s">
        <v>1021</v>
      </c>
      <c r="O67" s="15" t="s">
        <v>1020</v>
      </c>
      <c r="P67" s="15" t="s">
        <v>1027</v>
      </c>
      <c r="Q67" s="15" t="s">
        <v>1027</v>
      </c>
      <c r="R67" s="15">
        <v>585.1</v>
      </c>
      <c r="S67" s="15">
        <v>524</v>
      </c>
      <c r="T67" s="15">
        <f>S67/R67</f>
        <v>0.895573406255341</v>
      </c>
      <c r="U67" s="15">
        <v>595.9</v>
      </c>
      <c r="V67" s="15">
        <f>U67/R67</f>
        <v>1.01845838318236</v>
      </c>
      <c r="W67" s="15" t="s">
        <v>1021</v>
      </c>
      <c r="X67" s="15" t="s">
        <v>1021</v>
      </c>
      <c r="Y67" s="15">
        <v>6.84</v>
      </c>
      <c r="Z67" s="15">
        <v>0.5</v>
      </c>
      <c r="AA67" s="15">
        <v>1.38</v>
      </c>
      <c r="AB67" s="15">
        <v>9.97</v>
      </c>
      <c r="AC67" s="15"/>
      <c r="AD67" s="15"/>
      <c r="AE67" s="15"/>
      <c r="AF67" s="15"/>
      <c r="AG67" s="15"/>
    </row>
    <row r="68" ht="81" spans="1:33">
      <c r="A68" s="16" t="s">
        <v>1031</v>
      </c>
      <c r="B68" s="15">
        <v>34</v>
      </c>
      <c r="C68" s="15">
        <v>3675295</v>
      </c>
      <c r="D68" s="15">
        <v>8006618</v>
      </c>
      <c r="E68" s="15" t="s">
        <v>1032</v>
      </c>
      <c r="F68" s="15" t="s">
        <v>1014</v>
      </c>
      <c r="G68" s="15" t="s">
        <v>1033</v>
      </c>
      <c r="H68" s="15" t="s">
        <v>1034</v>
      </c>
      <c r="I68" s="15" t="s">
        <v>39</v>
      </c>
      <c r="J68" s="15">
        <v>4.6</v>
      </c>
      <c r="K68" s="15" t="s">
        <v>1017</v>
      </c>
      <c r="L68" s="15" t="s">
        <v>1035</v>
      </c>
      <c r="M68" s="15" t="s">
        <v>1021</v>
      </c>
      <c r="N68" s="15" t="s">
        <v>1021</v>
      </c>
      <c r="O68" s="15" t="s">
        <v>1020</v>
      </c>
      <c r="P68" s="15" t="s">
        <v>1036</v>
      </c>
      <c r="Q68" s="15" t="s">
        <v>1020</v>
      </c>
      <c r="R68" s="15">
        <v>73</v>
      </c>
      <c r="S68" s="15">
        <v>74</v>
      </c>
      <c r="T68" s="15">
        <f>S68/R68</f>
        <v>1.01369863013699</v>
      </c>
      <c r="U68" s="15">
        <v>104</v>
      </c>
      <c r="V68" s="15">
        <f>U68/R68</f>
        <v>1.42465753424658</v>
      </c>
      <c r="W68" s="15" t="s">
        <v>1021</v>
      </c>
      <c r="X68" s="15" t="s">
        <v>1021</v>
      </c>
      <c r="Y68" s="15" t="s">
        <v>1037</v>
      </c>
      <c r="Z68" s="15" t="s">
        <v>1037</v>
      </c>
      <c r="AA68" s="15" t="s">
        <v>1037</v>
      </c>
      <c r="AB68" s="15" t="s">
        <v>1037</v>
      </c>
      <c r="AC68" s="15" t="s">
        <v>1038</v>
      </c>
      <c r="AD68" s="15"/>
      <c r="AE68" s="15"/>
      <c r="AF68" s="15"/>
      <c r="AG68" s="15"/>
    </row>
    <row r="69" ht="40.5" spans="1:33">
      <c r="A69" s="15" t="s">
        <v>1031</v>
      </c>
      <c r="B69" s="15">
        <v>34</v>
      </c>
      <c r="C69" s="15">
        <v>3675295</v>
      </c>
      <c r="D69" s="15">
        <v>8006618</v>
      </c>
      <c r="E69" s="15" t="s">
        <v>1032</v>
      </c>
      <c r="F69" s="15" t="s">
        <v>1014</v>
      </c>
      <c r="G69" s="15" t="s">
        <v>1039</v>
      </c>
      <c r="H69" s="15" t="s">
        <v>1040</v>
      </c>
      <c r="I69" s="15" t="s">
        <v>44</v>
      </c>
      <c r="J69" s="15">
        <v>2.2</v>
      </c>
      <c r="K69" s="15" t="s">
        <v>1041</v>
      </c>
      <c r="L69" s="15" t="s">
        <v>1035</v>
      </c>
      <c r="M69" s="15" t="s">
        <v>1021</v>
      </c>
      <c r="N69" s="15" t="s">
        <v>1021</v>
      </c>
      <c r="O69" s="15" t="s">
        <v>1027</v>
      </c>
      <c r="P69" s="15" t="s">
        <v>1027</v>
      </c>
      <c r="Q69" s="15" t="s">
        <v>1020</v>
      </c>
      <c r="R69" s="15">
        <v>58</v>
      </c>
      <c r="S69" s="15">
        <v>125.9</v>
      </c>
      <c r="T69" s="15">
        <f>S69/R69</f>
        <v>2.17068965517241</v>
      </c>
      <c r="U69" s="15">
        <v>136</v>
      </c>
      <c r="V69" s="15">
        <f>U69/R69</f>
        <v>2.3448275862069</v>
      </c>
      <c r="W69" s="15" t="s">
        <v>1021</v>
      </c>
      <c r="X69" s="15" t="s">
        <v>1021</v>
      </c>
      <c r="Y69" s="15" t="s">
        <v>1037</v>
      </c>
      <c r="Z69" s="15" t="s">
        <v>1037</v>
      </c>
      <c r="AA69" s="15" t="s">
        <v>1037</v>
      </c>
      <c r="AB69" s="15" t="s">
        <v>1037</v>
      </c>
      <c r="AC69" s="15"/>
      <c r="AD69" s="15"/>
      <c r="AE69" s="15"/>
      <c r="AF69" s="15"/>
      <c r="AG69" s="15"/>
    </row>
    <row r="70" ht="40.5" spans="1:33">
      <c r="A70" s="15" t="s">
        <v>1042</v>
      </c>
      <c r="B70" s="15">
        <v>65</v>
      </c>
      <c r="C70" s="15">
        <v>2273810</v>
      </c>
      <c r="D70" s="15">
        <v>8040635</v>
      </c>
      <c r="E70" s="15">
        <v>19</v>
      </c>
      <c r="F70" s="15" t="s">
        <v>908</v>
      </c>
      <c r="G70" s="15" t="s">
        <v>1043</v>
      </c>
      <c r="H70" s="15" t="s">
        <v>1044</v>
      </c>
      <c r="I70" s="15" t="s">
        <v>857</v>
      </c>
      <c r="J70" s="15">
        <v>3</v>
      </c>
      <c r="K70" s="15" t="s">
        <v>1017</v>
      </c>
      <c r="L70" s="15" t="s">
        <v>1018</v>
      </c>
      <c r="M70" s="15" t="s">
        <v>908</v>
      </c>
      <c r="N70" s="15">
        <v>3.7</v>
      </c>
      <c r="O70" s="15" t="s">
        <v>1045</v>
      </c>
      <c r="P70" s="15" t="s">
        <v>1045</v>
      </c>
      <c r="Q70" s="15" t="s">
        <v>1045</v>
      </c>
      <c r="R70" s="15">
        <v>699.3</v>
      </c>
      <c r="S70" s="15">
        <v>1588.9</v>
      </c>
      <c r="T70" s="15">
        <f>S70/R70</f>
        <v>2.27212927212927</v>
      </c>
      <c r="U70" s="15">
        <v>1620</v>
      </c>
      <c r="V70" s="15">
        <f>U70/R70</f>
        <v>2.31660231660232</v>
      </c>
      <c r="W70" s="15" t="s">
        <v>1021</v>
      </c>
      <c r="X70" s="15" t="s">
        <v>1021</v>
      </c>
      <c r="Y70" s="15">
        <v>30.32</v>
      </c>
      <c r="Z70" s="15">
        <v>2.08</v>
      </c>
      <c r="AA70" s="15">
        <v>2.58</v>
      </c>
      <c r="AB70" s="15">
        <v>11.95</v>
      </c>
      <c r="AC70" s="15"/>
      <c r="AD70" s="15"/>
      <c r="AE70" s="15"/>
      <c r="AF70" s="15"/>
      <c r="AG70" s="15"/>
    </row>
    <row r="71" ht="27" spans="1:33">
      <c r="A71" s="15" t="s">
        <v>1046</v>
      </c>
      <c r="B71" s="15">
        <v>27</v>
      </c>
      <c r="C71" s="15">
        <v>4893599</v>
      </c>
      <c r="D71" s="15">
        <v>8156398</v>
      </c>
      <c r="E71" s="15">
        <v>14</v>
      </c>
      <c r="F71" s="15" t="s">
        <v>1014</v>
      </c>
      <c r="G71" s="15" t="s">
        <v>1047</v>
      </c>
      <c r="H71" s="15" t="s">
        <v>1024</v>
      </c>
      <c r="I71" s="15" t="s">
        <v>44</v>
      </c>
      <c r="J71" s="15">
        <v>6</v>
      </c>
      <c r="K71" s="15" t="s">
        <v>1017</v>
      </c>
      <c r="L71" s="15" t="s">
        <v>1035</v>
      </c>
      <c r="M71" s="15" t="s">
        <v>908</v>
      </c>
      <c r="N71" s="15" t="s">
        <v>1021</v>
      </c>
      <c r="O71" s="15" t="s">
        <v>1045</v>
      </c>
      <c r="P71" s="15" t="s">
        <v>1027</v>
      </c>
      <c r="Q71" s="15" t="s">
        <v>1027</v>
      </c>
      <c r="R71" s="15">
        <v>548.9</v>
      </c>
      <c r="S71" s="15">
        <v>823.7</v>
      </c>
      <c r="T71" s="15">
        <f>S71/R71</f>
        <v>1.50063763891419</v>
      </c>
      <c r="U71" s="15">
        <v>902.6</v>
      </c>
      <c r="V71" s="15">
        <f>U71/R71</f>
        <v>1.64437966842776</v>
      </c>
      <c r="W71" s="15" t="s">
        <v>1021</v>
      </c>
      <c r="X71" s="15" t="s">
        <v>1048</v>
      </c>
      <c r="Y71" s="15">
        <v>39.95</v>
      </c>
      <c r="Z71" s="15">
        <v>2.02</v>
      </c>
      <c r="AA71" s="15">
        <v>1.32</v>
      </c>
      <c r="AB71" s="15">
        <v>2.02</v>
      </c>
      <c r="AC71" s="15"/>
      <c r="AD71" s="15"/>
      <c r="AE71" s="15"/>
      <c r="AF71" s="15"/>
      <c r="AG71" s="15"/>
    </row>
    <row r="72" ht="40.5" spans="1:33">
      <c r="A72" s="15" t="s">
        <v>1049</v>
      </c>
      <c r="B72" s="15">
        <v>34</v>
      </c>
      <c r="C72" s="15">
        <v>4945726</v>
      </c>
      <c r="D72" s="15">
        <v>8257207</v>
      </c>
      <c r="E72" s="15">
        <v>5</v>
      </c>
      <c r="F72" s="15" t="s">
        <v>1014</v>
      </c>
      <c r="G72" s="15" t="s">
        <v>1050</v>
      </c>
      <c r="H72" s="15" t="s">
        <v>1051</v>
      </c>
      <c r="I72" s="15" t="s">
        <v>39</v>
      </c>
      <c r="J72" s="15">
        <v>11.8</v>
      </c>
      <c r="K72" s="15" t="s">
        <v>1017</v>
      </c>
      <c r="L72" s="15" t="s">
        <v>1018</v>
      </c>
      <c r="M72" s="15" t="s">
        <v>1052</v>
      </c>
      <c r="N72" s="15">
        <v>2.5</v>
      </c>
      <c r="O72" s="15" t="s">
        <v>1053</v>
      </c>
      <c r="P72" s="15" t="s">
        <v>1045</v>
      </c>
      <c r="Q72" s="15" t="s">
        <v>1020</v>
      </c>
      <c r="R72" s="15">
        <v>839</v>
      </c>
      <c r="S72" s="15">
        <v>955.3</v>
      </c>
      <c r="T72" s="15">
        <f>S72/R72</f>
        <v>1.13861740166865</v>
      </c>
      <c r="U72" s="15">
        <v>1051</v>
      </c>
      <c r="V72" s="15">
        <f>U72/R72</f>
        <v>1.25268176400477</v>
      </c>
      <c r="W72" s="15" t="s">
        <v>1021</v>
      </c>
      <c r="X72" s="15" t="s">
        <v>1021</v>
      </c>
      <c r="Y72" s="15">
        <v>180.8</v>
      </c>
      <c r="Z72" s="15">
        <v>1.65</v>
      </c>
      <c r="AA72" s="15">
        <v>1.87</v>
      </c>
      <c r="AB72" s="15">
        <v>9.91</v>
      </c>
      <c r="AC72" s="15"/>
      <c r="AD72" s="15"/>
      <c r="AE72" s="15"/>
      <c r="AF72" s="15"/>
      <c r="AG72" s="15"/>
    </row>
    <row r="73" ht="40.5" spans="1:33">
      <c r="A73" s="15" t="s">
        <v>1054</v>
      </c>
      <c r="B73" s="15">
        <v>58</v>
      </c>
      <c r="C73" s="15">
        <v>3862482</v>
      </c>
      <c r="D73" s="15">
        <v>8249820</v>
      </c>
      <c r="E73" s="15" t="s">
        <v>744</v>
      </c>
      <c r="F73" s="15" t="s">
        <v>908</v>
      </c>
      <c r="G73" s="15" t="s">
        <v>1055</v>
      </c>
      <c r="H73" s="15" t="s">
        <v>1056</v>
      </c>
      <c r="I73" s="15" t="s">
        <v>39</v>
      </c>
      <c r="J73" s="15">
        <v>2.7</v>
      </c>
      <c r="K73" s="15" t="s">
        <v>1030</v>
      </c>
      <c r="L73" s="15" t="s">
        <v>1026</v>
      </c>
      <c r="M73" s="15" t="s">
        <v>1021</v>
      </c>
      <c r="N73" s="15" t="s">
        <v>1021</v>
      </c>
      <c r="O73" s="15" t="s">
        <v>1027</v>
      </c>
      <c r="P73" s="15" t="s">
        <v>1027</v>
      </c>
      <c r="Q73" s="15" t="s">
        <v>1020</v>
      </c>
      <c r="R73" s="15">
        <v>70.7</v>
      </c>
      <c r="S73" s="15">
        <v>163.6</v>
      </c>
      <c r="T73" s="15">
        <f>S73/R73</f>
        <v>2.31400282885431</v>
      </c>
      <c r="U73" s="15">
        <v>92.8</v>
      </c>
      <c r="V73" s="15">
        <f>U73/R73</f>
        <v>1.31258840169731</v>
      </c>
      <c r="W73" s="15" t="s">
        <v>1021</v>
      </c>
      <c r="X73" s="15" t="s">
        <v>1021</v>
      </c>
      <c r="Y73" s="15">
        <v>10.48</v>
      </c>
      <c r="Z73" s="15">
        <v>3.42</v>
      </c>
      <c r="AA73" s="15">
        <v>3.46</v>
      </c>
      <c r="AB73" s="15">
        <v>13.7</v>
      </c>
      <c r="AC73" s="15"/>
      <c r="AD73" s="15"/>
      <c r="AE73" s="15"/>
      <c r="AF73" s="15"/>
      <c r="AG73" s="15"/>
    </row>
    <row r="74" ht="40.5" spans="1:33">
      <c r="A74" s="15" t="s">
        <v>1057</v>
      </c>
      <c r="B74" s="15">
        <v>23</v>
      </c>
      <c r="C74" s="15">
        <v>6922470</v>
      </c>
      <c r="D74" s="15">
        <v>8327864</v>
      </c>
      <c r="E74" s="15">
        <v>2</v>
      </c>
      <c r="F74" s="15" t="s">
        <v>1014</v>
      </c>
      <c r="G74" s="15" t="s">
        <v>1058</v>
      </c>
      <c r="H74" s="15" t="s">
        <v>1024</v>
      </c>
      <c r="I74" s="15" t="s">
        <v>39</v>
      </c>
      <c r="J74" s="15">
        <v>9.4</v>
      </c>
      <c r="K74" s="15" t="s">
        <v>1030</v>
      </c>
      <c r="L74" s="15" t="s">
        <v>1026</v>
      </c>
      <c r="M74" s="15" t="s">
        <v>1021</v>
      </c>
      <c r="N74" s="15" t="s">
        <v>1021</v>
      </c>
      <c r="O74" s="15" t="s">
        <v>1059</v>
      </c>
      <c r="P74" s="15" t="s">
        <v>1059</v>
      </c>
      <c r="Q74" s="15" t="s">
        <v>1060</v>
      </c>
      <c r="R74" s="15">
        <v>154</v>
      </c>
      <c r="S74" s="15">
        <v>167</v>
      </c>
      <c r="T74" s="15">
        <f>S74/R74</f>
        <v>1.08441558441558</v>
      </c>
      <c r="U74" s="15">
        <v>248</v>
      </c>
      <c r="V74" s="15">
        <f>U74/R74</f>
        <v>1.61038961038961</v>
      </c>
      <c r="W74" s="15" t="s">
        <v>1021</v>
      </c>
      <c r="X74" s="15" t="s">
        <v>1048</v>
      </c>
      <c r="Y74" s="15">
        <v>38.34</v>
      </c>
      <c r="Z74" s="15">
        <v>0.99</v>
      </c>
      <c r="AA74" s="15">
        <v>3.55</v>
      </c>
      <c r="AB74" s="15">
        <v>91.63</v>
      </c>
      <c r="AC74" s="15"/>
      <c r="AD74" s="15"/>
      <c r="AE74" s="15"/>
      <c r="AF74" s="15"/>
      <c r="AG74" s="15"/>
    </row>
    <row r="75" ht="40.5" spans="1:33">
      <c r="A75" s="15" t="s">
        <v>1061</v>
      </c>
      <c r="B75" s="15">
        <v>21</v>
      </c>
      <c r="C75" s="15">
        <v>7926936</v>
      </c>
      <c r="D75" s="15">
        <v>8314543</v>
      </c>
      <c r="E75" s="15">
        <v>2</v>
      </c>
      <c r="F75" s="15" t="s">
        <v>1014</v>
      </c>
      <c r="G75" s="15" t="s">
        <v>1062</v>
      </c>
      <c r="H75" s="15" t="s">
        <v>1024</v>
      </c>
      <c r="I75" s="15" t="s">
        <v>44</v>
      </c>
      <c r="J75" s="15">
        <v>6.2</v>
      </c>
      <c r="K75" s="15" t="s">
        <v>1017</v>
      </c>
      <c r="L75" s="15" t="s">
        <v>1026</v>
      </c>
      <c r="M75" s="15" t="s">
        <v>1021</v>
      </c>
      <c r="N75" s="15" t="s">
        <v>1021</v>
      </c>
      <c r="O75" s="15" t="s">
        <v>1059</v>
      </c>
      <c r="P75" s="15" t="s">
        <v>1059</v>
      </c>
      <c r="Q75" s="15" t="s">
        <v>1060</v>
      </c>
      <c r="R75" s="15">
        <v>822.5</v>
      </c>
      <c r="S75" s="15">
        <v>922.5</v>
      </c>
      <c r="T75" s="15">
        <f>S75/R75</f>
        <v>1.12158054711246</v>
      </c>
      <c r="U75" s="15">
        <v>1258</v>
      </c>
      <c r="V75" s="15">
        <f>U75/R75</f>
        <v>1.52948328267477</v>
      </c>
      <c r="W75" s="15" t="s">
        <v>1021</v>
      </c>
      <c r="X75" s="15" t="s">
        <v>1048</v>
      </c>
      <c r="Y75" s="15">
        <v>19.19</v>
      </c>
      <c r="Z75" s="15">
        <v>0.83</v>
      </c>
      <c r="AA75" s="15">
        <v>1.5</v>
      </c>
      <c r="AB75" s="15">
        <v>8.32</v>
      </c>
      <c r="AC75" s="15"/>
      <c r="AD75" s="15"/>
      <c r="AE75" s="15"/>
      <c r="AF75" s="15"/>
      <c r="AG75" s="15"/>
    </row>
    <row r="76" ht="54" spans="1:33">
      <c r="A76" s="15" t="s">
        <v>1063</v>
      </c>
      <c r="B76" s="15">
        <v>29</v>
      </c>
      <c r="C76" s="15">
        <v>7543742</v>
      </c>
      <c r="D76" s="15">
        <v>8311698</v>
      </c>
      <c r="E76" s="15">
        <v>30</v>
      </c>
      <c r="F76" s="15" t="s">
        <v>1014</v>
      </c>
      <c r="G76" s="15" t="s">
        <v>1064</v>
      </c>
      <c r="H76" s="15" t="s">
        <v>1024</v>
      </c>
      <c r="I76" s="15" t="s">
        <v>39</v>
      </c>
      <c r="J76" s="15">
        <v>10.2</v>
      </c>
      <c r="K76" s="15" t="s">
        <v>1065</v>
      </c>
      <c r="L76" s="15" t="s">
        <v>1035</v>
      </c>
      <c r="M76" s="15" t="s">
        <v>1021</v>
      </c>
      <c r="N76" s="15" t="s">
        <v>1021</v>
      </c>
      <c r="O76" s="15" t="s">
        <v>1059</v>
      </c>
      <c r="P76" s="15" t="s">
        <v>1059</v>
      </c>
      <c r="Q76" s="15" t="s">
        <v>1059</v>
      </c>
      <c r="R76" s="15">
        <v>685</v>
      </c>
      <c r="S76" s="15">
        <v>1161</v>
      </c>
      <c r="T76" s="15">
        <f>S76/R76</f>
        <v>1.69489051094891</v>
      </c>
      <c r="U76" s="15">
        <v>1216</v>
      </c>
      <c r="V76" s="15">
        <f>U76/R76</f>
        <v>1.77518248175182</v>
      </c>
      <c r="W76" s="15" t="s">
        <v>1021</v>
      </c>
      <c r="X76" s="15" t="s">
        <v>1048</v>
      </c>
      <c r="Y76" s="15">
        <v>15.23</v>
      </c>
      <c r="Z76" s="15">
        <v>2.08</v>
      </c>
      <c r="AA76" s="15">
        <v>1.93</v>
      </c>
      <c r="AB76" s="15">
        <v>20.3</v>
      </c>
      <c r="AC76" s="15"/>
      <c r="AD76" s="15"/>
      <c r="AE76" s="15"/>
      <c r="AF76" s="15"/>
      <c r="AG76" s="15"/>
    </row>
    <row r="77" ht="54" spans="1:33">
      <c r="A77" s="15" t="s">
        <v>1066</v>
      </c>
      <c r="B77" s="15">
        <v>34</v>
      </c>
      <c r="C77" s="15">
        <v>5507266</v>
      </c>
      <c r="D77" s="15">
        <v>8349807</v>
      </c>
      <c r="E77" s="15">
        <v>10</v>
      </c>
      <c r="F77" s="15" t="s">
        <v>1014</v>
      </c>
      <c r="G77" s="15" t="s">
        <v>1067</v>
      </c>
      <c r="H77" s="15" t="s">
        <v>1024</v>
      </c>
      <c r="I77" s="15" t="s">
        <v>44</v>
      </c>
      <c r="J77" s="15">
        <v>13.1</v>
      </c>
      <c r="K77" s="15" t="s">
        <v>1030</v>
      </c>
      <c r="L77" s="15" t="s">
        <v>1018</v>
      </c>
      <c r="M77" s="15" t="s">
        <v>1021</v>
      </c>
      <c r="N77" s="15" t="s">
        <v>1068</v>
      </c>
      <c r="O77" s="15" t="s">
        <v>1059</v>
      </c>
      <c r="P77" s="15" t="s">
        <v>1059</v>
      </c>
      <c r="Q77" s="15" t="s">
        <v>1059</v>
      </c>
      <c r="R77" s="15">
        <v>368.5</v>
      </c>
      <c r="S77" s="15">
        <v>515.7</v>
      </c>
      <c r="T77" s="15">
        <f>S77/R77</f>
        <v>1.39945725915875</v>
      </c>
      <c r="U77" s="15">
        <v>595.5</v>
      </c>
      <c r="V77" s="15">
        <f>U77/R77</f>
        <v>1.61601085481683</v>
      </c>
      <c r="W77" s="15" t="s">
        <v>1021</v>
      </c>
      <c r="X77" s="15" t="s">
        <v>1048</v>
      </c>
      <c r="Y77" s="15">
        <v>81.75</v>
      </c>
      <c r="Z77" s="15">
        <v>1.98</v>
      </c>
      <c r="AA77" s="15">
        <v>1.86</v>
      </c>
      <c r="AB77" s="15">
        <v>45.93</v>
      </c>
      <c r="AC77" s="15"/>
      <c r="AD77" s="15"/>
      <c r="AE77" s="15"/>
      <c r="AF77" s="15"/>
      <c r="AG77" s="15"/>
    </row>
    <row r="78" ht="27" spans="1:33">
      <c r="A78" s="15" t="s">
        <v>1069</v>
      </c>
      <c r="B78" s="15">
        <v>30</v>
      </c>
      <c r="C78" s="15">
        <v>3803539</v>
      </c>
      <c r="D78" s="15">
        <v>8293578</v>
      </c>
      <c r="E78" s="15" t="s">
        <v>521</v>
      </c>
      <c r="F78" s="15" t="s">
        <v>1014</v>
      </c>
      <c r="G78" s="15" t="s">
        <v>1070</v>
      </c>
      <c r="H78" s="15" t="s">
        <v>1024</v>
      </c>
      <c r="I78" s="15" t="s">
        <v>44</v>
      </c>
      <c r="J78" s="15">
        <v>2.6</v>
      </c>
      <c r="K78" s="15" t="s">
        <v>1017</v>
      </c>
      <c r="L78" s="15" t="s">
        <v>1026</v>
      </c>
      <c r="M78" s="15" t="s">
        <v>1021</v>
      </c>
      <c r="N78" s="15" t="s">
        <v>1021</v>
      </c>
      <c r="O78" s="15" t="s">
        <v>1059</v>
      </c>
      <c r="P78" s="15" t="s">
        <v>1059</v>
      </c>
      <c r="Q78" s="15" t="s">
        <v>1059</v>
      </c>
      <c r="R78" s="15">
        <v>585.4</v>
      </c>
      <c r="S78" s="15">
        <v>822.3</v>
      </c>
      <c r="T78" s="15">
        <f>S78/R78</f>
        <v>1.40468056030065</v>
      </c>
      <c r="U78" s="15">
        <v>772.2</v>
      </c>
      <c r="V78" s="15">
        <f>U78/R78</f>
        <v>1.3190980526136</v>
      </c>
      <c r="W78" s="15" t="s">
        <v>1021</v>
      </c>
      <c r="X78" s="15" t="s">
        <v>1048</v>
      </c>
      <c r="Y78" s="15">
        <v>19.66</v>
      </c>
      <c r="Z78" s="15">
        <v>1.33</v>
      </c>
      <c r="AA78" s="15">
        <v>2.42</v>
      </c>
      <c r="AB78" s="15">
        <v>13.4</v>
      </c>
      <c r="AC78" s="15"/>
      <c r="AD78" s="15"/>
      <c r="AE78" s="15"/>
      <c r="AF78" s="15"/>
      <c r="AG78" s="15"/>
    </row>
    <row r="79" ht="54" spans="1:33">
      <c r="A79" s="15" t="s">
        <v>1071</v>
      </c>
      <c r="B79" s="15">
        <v>46</v>
      </c>
      <c r="C79" s="15">
        <v>8012648</v>
      </c>
      <c r="D79" s="15">
        <v>8376580</v>
      </c>
      <c r="E79" s="15">
        <v>21</v>
      </c>
      <c r="F79" s="15" t="s">
        <v>1014</v>
      </c>
      <c r="G79" s="15" t="s">
        <v>1072</v>
      </c>
      <c r="H79" s="15" t="s">
        <v>1024</v>
      </c>
      <c r="I79" s="15" t="s">
        <v>44</v>
      </c>
      <c r="J79" s="15">
        <v>5.82</v>
      </c>
      <c r="K79" s="15" t="s">
        <v>1065</v>
      </c>
      <c r="L79" s="15" t="s">
        <v>1026</v>
      </c>
      <c r="M79" s="15" t="s">
        <v>1021</v>
      </c>
      <c r="N79" s="15" t="s">
        <v>1021</v>
      </c>
      <c r="O79" s="15" t="s">
        <v>1059</v>
      </c>
      <c r="P79" s="15" t="s">
        <v>1059</v>
      </c>
      <c r="Q79" s="15" t="s">
        <v>1059</v>
      </c>
      <c r="R79" s="15">
        <v>682.2</v>
      </c>
      <c r="S79" s="15">
        <v>693.7</v>
      </c>
      <c r="T79" s="15">
        <f>S79/R79</f>
        <v>1.01685722661976</v>
      </c>
      <c r="U79" s="15">
        <v>639.2</v>
      </c>
      <c r="V79" s="15">
        <f>U79/R79</f>
        <v>0.936968630900029</v>
      </c>
      <c r="W79" s="15" t="s">
        <v>1021</v>
      </c>
      <c r="X79" s="15" t="s">
        <v>1021</v>
      </c>
      <c r="Y79" s="15">
        <v>7.51</v>
      </c>
      <c r="Z79" s="15">
        <v>0.66</v>
      </c>
      <c r="AA79" s="15">
        <v>1.79</v>
      </c>
      <c r="AB79" s="15">
        <v>30.07</v>
      </c>
      <c r="AC79" s="15"/>
      <c r="AD79" s="15"/>
      <c r="AE79" s="15"/>
      <c r="AF79" s="15"/>
      <c r="AG79" s="15"/>
    </row>
    <row r="80" ht="40.5" spans="1:33">
      <c r="A80" s="15" t="s">
        <v>1073</v>
      </c>
      <c r="B80" s="15">
        <v>20</v>
      </c>
      <c r="C80" s="15">
        <v>9001737</v>
      </c>
      <c r="D80" s="15">
        <v>8408204</v>
      </c>
      <c r="E80" s="15">
        <v>3</v>
      </c>
      <c r="F80" s="15" t="s">
        <v>1014</v>
      </c>
      <c r="G80" s="15" t="s">
        <v>1074</v>
      </c>
      <c r="H80" s="15" t="s">
        <v>1024</v>
      </c>
      <c r="I80" s="15" t="s">
        <v>44</v>
      </c>
      <c r="J80" s="15">
        <v>10.9</v>
      </c>
      <c r="K80" s="15" t="s">
        <v>1017</v>
      </c>
      <c r="L80" s="15" t="s">
        <v>1035</v>
      </c>
      <c r="M80" s="15" t="s">
        <v>1021</v>
      </c>
      <c r="N80" s="15" t="s">
        <v>1021</v>
      </c>
      <c r="O80" s="15" t="s">
        <v>1059</v>
      </c>
      <c r="P80" s="15" t="s">
        <v>1059</v>
      </c>
      <c r="Q80" s="15" t="s">
        <v>1059</v>
      </c>
      <c r="R80" s="15">
        <v>947</v>
      </c>
      <c r="S80" s="15">
        <v>1145</v>
      </c>
      <c r="T80" s="15">
        <f>S80/R80</f>
        <v>1.2090813093981</v>
      </c>
      <c r="U80" s="15">
        <v>1262</v>
      </c>
      <c r="V80" s="15">
        <f>U80/R80</f>
        <v>1.33262935586061</v>
      </c>
      <c r="W80" s="15" t="s">
        <v>1021</v>
      </c>
      <c r="X80" s="15" t="s">
        <v>1048</v>
      </c>
      <c r="Y80" s="15">
        <v>36.82</v>
      </c>
      <c r="Z80" s="15">
        <v>1.31</v>
      </c>
      <c r="AA80" s="15">
        <v>1.61</v>
      </c>
      <c r="AB80" s="15">
        <v>11.7</v>
      </c>
      <c r="AC80" s="15"/>
      <c r="AD80" s="15"/>
      <c r="AE80" s="15"/>
      <c r="AF80" s="15"/>
      <c r="AG80" s="15"/>
    </row>
    <row r="81" ht="40.5" spans="1:33">
      <c r="A81" s="15" t="s">
        <v>1075</v>
      </c>
      <c r="B81" s="15">
        <v>25</v>
      </c>
      <c r="C81" s="15">
        <v>9202871</v>
      </c>
      <c r="D81" s="15"/>
      <c r="E81" s="15">
        <v>1</v>
      </c>
      <c r="F81" s="15" t="s">
        <v>1014</v>
      </c>
      <c r="G81" s="15" t="s">
        <v>1076</v>
      </c>
      <c r="H81" s="15" t="s">
        <v>1077</v>
      </c>
      <c r="I81" s="15" t="s">
        <v>1078</v>
      </c>
      <c r="J81" s="15" t="s">
        <v>1079</v>
      </c>
      <c r="K81" s="15" t="s">
        <v>1017</v>
      </c>
      <c r="L81" s="15" t="s">
        <v>1080</v>
      </c>
      <c r="M81" s="15" t="s">
        <v>1021</v>
      </c>
      <c r="N81" s="15" t="s">
        <v>1021</v>
      </c>
      <c r="O81" s="15" t="s">
        <v>1020</v>
      </c>
      <c r="P81" s="15" t="s">
        <v>1027</v>
      </c>
      <c r="Q81" s="15" t="s">
        <v>1027</v>
      </c>
      <c r="R81" s="15">
        <v>58.9</v>
      </c>
      <c r="S81" s="15">
        <v>124.7</v>
      </c>
      <c r="T81" s="15">
        <f>S81/R81</f>
        <v>2.11714770797963</v>
      </c>
      <c r="U81" s="15">
        <v>293</v>
      </c>
      <c r="V81" s="15">
        <f>U81/R81</f>
        <v>4.97453310696095</v>
      </c>
      <c r="W81" s="15" t="s">
        <v>1021</v>
      </c>
      <c r="X81" s="15" t="s">
        <v>1048</v>
      </c>
      <c r="Y81" s="15">
        <v>21.1</v>
      </c>
      <c r="Z81" s="15">
        <v>2.47</v>
      </c>
      <c r="AA81" s="15">
        <v>2.78</v>
      </c>
      <c r="AB81" s="15">
        <v>30.8</v>
      </c>
      <c r="AC81" s="15"/>
      <c r="AD81" s="15"/>
      <c r="AE81" s="15"/>
      <c r="AF81" s="15"/>
      <c r="AG81" s="15"/>
    </row>
    <row r="82" ht="54" spans="1:33">
      <c r="A82" s="15" t="s">
        <v>1081</v>
      </c>
      <c r="B82" s="15">
        <v>37</v>
      </c>
      <c r="C82" s="15">
        <v>9810076</v>
      </c>
      <c r="D82" s="15"/>
      <c r="E82" s="15" t="s">
        <v>1082</v>
      </c>
      <c r="F82" s="15" t="s">
        <v>1014</v>
      </c>
      <c r="G82" s="15" t="s">
        <v>1083</v>
      </c>
      <c r="H82" s="15" t="s">
        <v>1084</v>
      </c>
      <c r="I82" s="15" t="s">
        <v>44</v>
      </c>
      <c r="J82" s="15">
        <v>4.9</v>
      </c>
      <c r="K82" s="15" t="s">
        <v>1085</v>
      </c>
      <c r="L82" s="15" t="s">
        <v>1026</v>
      </c>
      <c r="M82" s="15" t="s">
        <v>1021</v>
      </c>
      <c r="N82" s="15" t="s">
        <v>1021</v>
      </c>
      <c r="O82" s="15" t="s">
        <v>1059</v>
      </c>
      <c r="P82" s="15" t="s">
        <v>1059</v>
      </c>
      <c r="Q82" s="15" t="s">
        <v>1059</v>
      </c>
      <c r="R82" s="15">
        <v>134.6</v>
      </c>
      <c r="S82" s="15">
        <v>123.3</v>
      </c>
      <c r="T82" s="15">
        <f>S82/R82</f>
        <v>0.916047548291233</v>
      </c>
      <c r="U82" s="15">
        <v>131.3</v>
      </c>
      <c r="V82" s="15">
        <f>U82/R82</f>
        <v>0.975482912332838</v>
      </c>
      <c r="W82" s="15" t="s">
        <v>1021</v>
      </c>
      <c r="X82" s="15" t="s">
        <v>1048</v>
      </c>
      <c r="Y82" s="15">
        <v>171</v>
      </c>
      <c r="Z82" s="15">
        <v>1.39</v>
      </c>
      <c r="AA82" s="15">
        <v>2.06</v>
      </c>
      <c r="AB82" s="15">
        <v>16.7</v>
      </c>
      <c r="AC82" s="15"/>
      <c r="AD82" s="15"/>
      <c r="AE82" s="15"/>
      <c r="AF82" s="15"/>
      <c r="AG82" s="15"/>
    </row>
    <row r="83" ht="40.5" spans="1:33">
      <c r="A83" s="15" t="s">
        <v>1086</v>
      </c>
      <c r="B83" s="15">
        <v>28</v>
      </c>
      <c r="C83" s="15">
        <v>6877169</v>
      </c>
      <c r="D83" s="15"/>
      <c r="E83" s="15" t="s">
        <v>1087</v>
      </c>
      <c r="F83" s="15" t="s">
        <v>1014</v>
      </c>
      <c r="G83" s="15" t="s">
        <v>1088</v>
      </c>
      <c r="H83" s="15" t="s">
        <v>1024</v>
      </c>
      <c r="I83" s="15" t="s">
        <v>104</v>
      </c>
      <c r="J83" s="15" t="s">
        <v>1089</v>
      </c>
      <c r="K83" s="15" t="s">
        <v>1065</v>
      </c>
      <c r="L83" s="15" t="s">
        <v>1035</v>
      </c>
      <c r="M83" s="15" t="s">
        <v>1021</v>
      </c>
      <c r="N83" s="15" t="s">
        <v>1021</v>
      </c>
      <c r="O83" s="15" t="s">
        <v>1059</v>
      </c>
      <c r="P83" s="15" t="s">
        <v>1059</v>
      </c>
      <c r="Q83" s="15" t="s">
        <v>1059</v>
      </c>
      <c r="R83" s="15">
        <v>110.7</v>
      </c>
      <c r="S83" s="15">
        <v>124.9</v>
      </c>
      <c r="T83" s="15">
        <f>S83/R83</f>
        <v>1.12827461607949</v>
      </c>
      <c r="U83" s="15">
        <v>167.8</v>
      </c>
      <c r="V83" s="15">
        <f>U83/R83</f>
        <v>1.51580849141825</v>
      </c>
      <c r="W83" s="15" t="s">
        <v>1021</v>
      </c>
      <c r="X83" s="15" t="s">
        <v>1021</v>
      </c>
      <c r="Y83" s="15">
        <v>2</v>
      </c>
      <c r="Z83" s="15">
        <v>1.86</v>
      </c>
      <c r="AA83" s="15">
        <v>6.25</v>
      </c>
      <c r="AB83" s="15">
        <v>19.4</v>
      </c>
      <c r="AC83" s="15"/>
      <c r="AD83" s="15"/>
      <c r="AE83" s="15"/>
      <c r="AF83" s="15"/>
      <c r="AG83" s="15"/>
    </row>
    <row r="84" ht="54" spans="1:33">
      <c r="A84" s="15" t="s">
        <v>1090</v>
      </c>
      <c r="B84" s="15">
        <v>28</v>
      </c>
      <c r="C84" s="15">
        <v>6346515</v>
      </c>
      <c r="D84" s="15"/>
      <c r="E84" s="15" t="s">
        <v>521</v>
      </c>
      <c r="F84" s="15" t="s">
        <v>1014</v>
      </c>
      <c r="G84" s="15" t="s">
        <v>1091</v>
      </c>
      <c r="H84" s="15" t="s">
        <v>1092</v>
      </c>
      <c r="I84" s="15" t="s">
        <v>44</v>
      </c>
      <c r="J84" s="15">
        <v>6</v>
      </c>
      <c r="K84" s="15" t="s">
        <v>1065</v>
      </c>
      <c r="L84" s="15" t="s">
        <v>1018</v>
      </c>
      <c r="M84" s="15" t="s">
        <v>1021</v>
      </c>
      <c r="N84" s="15" t="s">
        <v>1021</v>
      </c>
      <c r="O84" s="15" t="s">
        <v>1093</v>
      </c>
      <c r="P84" s="15" t="s">
        <v>1094</v>
      </c>
      <c r="Q84" s="15" t="s">
        <v>1045</v>
      </c>
      <c r="R84" s="15">
        <v>196</v>
      </c>
      <c r="S84" s="15">
        <v>204</v>
      </c>
      <c r="T84" s="15">
        <f>S84/R84</f>
        <v>1.04081632653061</v>
      </c>
      <c r="U84" s="15">
        <v>386</v>
      </c>
      <c r="V84" s="15">
        <f>U84/R84</f>
        <v>1.96938775510204</v>
      </c>
      <c r="W84" s="15" t="s">
        <v>1021</v>
      </c>
      <c r="X84" s="15" t="s">
        <v>1048</v>
      </c>
      <c r="Y84" s="15">
        <v>16.1</v>
      </c>
      <c r="Z84" s="15">
        <v>1.84</v>
      </c>
      <c r="AA84" s="15">
        <v>0.5</v>
      </c>
      <c r="AB84" s="15">
        <v>13.3</v>
      </c>
      <c r="AC84" s="15"/>
      <c r="AD84" s="15"/>
      <c r="AE84" s="15"/>
      <c r="AF84" s="15"/>
      <c r="AG84" s="15"/>
    </row>
    <row r="85" ht="40.5" spans="1:33">
      <c r="A85" s="15" t="s">
        <v>1095</v>
      </c>
      <c r="B85" s="15">
        <v>25</v>
      </c>
      <c r="C85" s="15">
        <v>9960417</v>
      </c>
      <c r="D85" s="15"/>
      <c r="E85" s="15">
        <v>10</v>
      </c>
      <c r="F85" s="15" t="s">
        <v>1014</v>
      </c>
      <c r="G85" s="15" t="s">
        <v>1096</v>
      </c>
      <c r="H85" s="15" t="s">
        <v>1024</v>
      </c>
      <c r="I85" s="15" t="s">
        <v>39</v>
      </c>
      <c r="J85" s="15">
        <v>4</v>
      </c>
      <c r="K85" s="15" t="s">
        <v>1097</v>
      </c>
      <c r="L85" s="15" t="s">
        <v>1018</v>
      </c>
      <c r="M85" s="15" t="s">
        <v>1021</v>
      </c>
      <c r="N85" s="15" t="s">
        <v>1019</v>
      </c>
      <c r="O85" s="15" t="s">
        <v>1098</v>
      </c>
      <c r="P85" s="15" t="s">
        <v>1059</v>
      </c>
      <c r="Q85" s="15" t="s">
        <v>1099</v>
      </c>
      <c r="R85" s="15">
        <v>126.1</v>
      </c>
      <c r="S85" s="15">
        <v>177.1</v>
      </c>
      <c r="T85" s="15">
        <f>S85/R85</f>
        <v>1.40444091990484</v>
      </c>
      <c r="U85" s="15">
        <v>224.5</v>
      </c>
      <c r="V85" s="15">
        <f>U85/R85</f>
        <v>1.78033306899286</v>
      </c>
      <c r="W85" s="15" t="s">
        <v>1021</v>
      </c>
      <c r="X85" s="15" t="s">
        <v>1021</v>
      </c>
      <c r="Y85" s="15">
        <v>356</v>
      </c>
      <c r="Z85" s="15">
        <v>2.39</v>
      </c>
      <c r="AA85" s="15">
        <v>1.3</v>
      </c>
      <c r="AB85" s="15">
        <v>12.1</v>
      </c>
      <c r="AC85" s="15"/>
      <c r="AD85" s="15"/>
      <c r="AE85" s="15"/>
      <c r="AF85" s="15"/>
      <c r="AG85" s="15"/>
    </row>
    <row r="86" ht="40.5" spans="1:33">
      <c r="A86" s="15" t="s">
        <v>1100</v>
      </c>
      <c r="B86" s="15">
        <v>23</v>
      </c>
      <c r="C86" s="15">
        <v>6894985</v>
      </c>
      <c r="D86" s="15"/>
      <c r="E86" s="15">
        <v>3</v>
      </c>
      <c r="F86" s="15" t="s">
        <v>1014</v>
      </c>
      <c r="G86" s="15" t="s">
        <v>1101</v>
      </c>
      <c r="H86" s="15" t="s">
        <v>1024</v>
      </c>
      <c r="I86" s="15" t="s">
        <v>39</v>
      </c>
      <c r="J86" s="15">
        <v>8.2</v>
      </c>
      <c r="K86" s="17" t="s">
        <v>1065</v>
      </c>
      <c r="L86" s="15" t="s">
        <v>1102</v>
      </c>
      <c r="M86" s="15" t="s">
        <v>1021</v>
      </c>
      <c r="N86" s="15" t="s">
        <v>1019</v>
      </c>
      <c r="O86" s="15" t="s">
        <v>1045</v>
      </c>
      <c r="P86" s="15" t="s">
        <v>1020</v>
      </c>
      <c r="Q86" s="15" t="s">
        <v>1020</v>
      </c>
      <c r="R86" s="15">
        <v>104</v>
      </c>
      <c r="S86" s="15">
        <v>123</v>
      </c>
      <c r="T86" s="15">
        <f>S86/R86</f>
        <v>1.18269230769231</v>
      </c>
      <c r="U86" s="15">
        <v>141</v>
      </c>
      <c r="V86" s="15">
        <f>U86/R86</f>
        <v>1.35576923076923</v>
      </c>
      <c r="W86" s="15" t="s">
        <v>1021</v>
      </c>
      <c r="X86" s="15" t="s">
        <v>1048</v>
      </c>
      <c r="Y86" s="15">
        <v>130.4</v>
      </c>
      <c r="Z86" s="15">
        <v>1.52</v>
      </c>
      <c r="AA86" s="15">
        <v>1.02</v>
      </c>
      <c r="AB86" s="15">
        <v>9.76</v>
      </c>
      <c r="AC86" s="15"/>
      <c r="AD86" s="15"/>
      <c r="AE86" s="15"/>
      <c r="AF86" s="15"/>
      <c r="AG86" s="15"/>
    </row>
    <row r="87" ht="67.5" spans="1:33">
      <c r="A87" s="15" t="s">
        <v>1103</v>
      </c>
      <c r="B87" s="15">
        <v>27</v>
      </c>
      <c r="C87" s="15">
        <v>7446225</v>
      </c>
      <c r="D87" s="15"/>
      <c r="E87" s="15" t="s">
        <v>1104</v>
      </c>
      <c r="F87" s="15" t="s">
        <v>1014</v>
      </c>
      <c r="G87" s="15" t="s">
        <v>1105</v>
      </c>
      <c r="H87" s="15" t="s">
        <v>1106</v>
      </c>
      <c r="I87" s="15" t="s">
        <v>44</v>
      </c>
      <c r="J87" s="15">
        <v>3</v>
      </c>
      <c r="K87" s="15" t="s">
        <v>1030</v>
      </c>
      <c r="L87" s="15" t="s">
        <v>1107</v>
      </c>
      <c r="M87" s="15" t="s">
        <v>1021</v>
      </c>
      <c r="N87" s="15" t="s">
        <v>1021</v>
      </c>
      <c r="O87" s="15" t="s">
        <v>1059</v>
      </c>
      <c r="P87" s="15" t="s">
        <v>1059</v>
      </c>
      <c r="Q87" s="15" t="s">
        <v>1059</v>
      </c>
      <c r="R87" s="15">
        <v>93.4</v>
      </c>
      <c r="S87" s="15">
        <v>109</v>
      </c>
      <c r="T87" s="15">
        <f>S87/R87</f>
        <v>1.16702355460385</v>
      </c>
      <c r="U87" s="15">
        <v>90.6</v>
      </c>
      <c r="V87" s="15">
        <f>U87/R87</f>
        <v>0.970021413276231</v>
      </c>
      <c r="W87" s="15" t="s">
        <v>1021</v>
      </c>
      <c r="X87" s="15" t="s">
        <v>1048</v>
      </c>
      <c r="Y87" s="15">
        <v>8.96</v>
      </c>
      <c r="Z87" s="15">
        <v>0.69</v>
      </c>
      <c r="AA87" s="15">
        <v>2.61</v>
      </c>
      <c r="AB87" s="15">
        <v>16.8</v>
      </c>
      <c r="AC87" s="15"/>
      <c r="AD87" s="15"/>
      <c r="AE87" s="15"/>
      <c r="AF87" s="15"/>
      <c r="AG87" s="15"/>
    </row>
    <row r="88" ht="54" spans="1:33">
      <c r="A88" s="15" t="s">
        <v>1108</v>
      </c>
      <c r="B88" s="15">
        <v>35</v>
      </c>
      <c r="C88" s="15">
        <v>9684131</v>
      </c>
      <c r="D88" s="15"/>
      <c r="E88" s="15" t="s">
        <v>1109</v>
      </c>
      <c r="F88" s="15" t="s">
        <v>1014</v>
      </c>
      <c r="G88" s="15" t="s">
        <v>1110</v>
      </c>
      <c r="H88" s="15" t="s">
        <v>1111</v>
      </c>
      <c r="I88" s="15" t="s">
        <v>44</v>
      </c>
      <c r="J88" s="15">
        <v>3.5</v>
      </c>
      <c r="K88" s="15" t="s">
        <v>1017</v>
      </c>
      <c r="L88" s="15" t="s">
        <v>1107</v>
      </c>
      <c r="M88" s="15" t="s">
        <v>1021</v>
      </c>
      <c r="N88" s="15" t="s">
        <v>1021</v>
      </c>
      <c r="O88" s="15" t="s">
        <v>1059</v>
      </c>
      <c r="P88" s="15" t="s">
        <v>1059</v>
      </c>
      <c r="Q88" s="15" t="s">
        <v>1059</v>
      </c>
      <c r="R88" s="15">
        <v>66.4</v>
      </c>
      <c r="S88" s="15">
        <v>85.5</v>
      </c>
      <c r="T88" s="15">
        <f>S88/R88</f>
        <v>1.28765060240964</v>
      </c>
      <c r="U88" s="15">
        <v>115.4</v>
      </c>
      <c r="V88" s="15">
        <f>U88/R88</f>
        <v>1.73795180722892</v>
      </c>
      <c r="W88" s="15" t="s">
        <v>1021</v>
      </c>
      <c r="X88" s="15" t="s">
        <v>1048</v>
      </c>
      <c r="Y88" s="15">
        <v>101</v>
      </c>
      <c r="Z88" s="15">
        <v>1.35</v>
      </c>
      <c r="AA88" s="15">
        <v>2.45</v>
      </c>
      <c r="AB88" s="15">
        <v>19.9</v>
      </c>
      <c r="AC88" s="15"/>
      <c r="AD88" s="15"/>
      <c r="AE88" s="15"/>
      <c r="AF88" s="15"/>
      <c r="AG88" s="15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9"/>
  <sheetViews>
    <sheetView workbookViewId="0">
      <pane ySplit="1" topLeftCell="A2" activePane="bottomLeft" state="frozen"/>
      <selection/>
      <selection pane="bottomLeft" activeCell="A30" sqref="$A1:$XFD1048576"/>
    </sheetView>
  </sheetViews>
  <sheetFormatPr defaultColWidth="9.02654867256637" defaultRowHeight="13.5"/>
  <cols>
    <col min="1" max="1" width="9.02654867256637" style="5"/>
    <col min="2" max="6" width="9.02654867256637" style="5" customWidth="1"/>
    <col min="7" max="7" width="11.2212389380531" style="5" customWidth="1"/>
    <col min="8" max="26" width="9.02654867256637" style="5" customWidth="1"/>
    <col min="27" max="29" width="9.02654867256637" style="5"/>
    <col min="30" max="31" width="12.7964601769912" style="5"/>
    <col min="32" max="16384" width="9.02654867256637" style="5"/>
  </cols>
  <sheetData>
    <row r="1" ht="78.75" spans="1:3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7" t="s">
        <v>19</v>
      </c>
      <c r="U1" s="6" t="s">
        <v>20</v>
      </c>
      <c r="V1" s="7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94.5" spans="1:33">
      <c r="A2" s="8" t="s">
        <v>1112</v>
      </c>
      <c r="B2" s="9">
        <v>47</v>
      </c>
      <c r="C2" s="9">
        <v>7368659</v>
      </c>
      <c r="D2" s="9">
        <v>7368659</v>
      </c>
      <c r="E2" s="9">
        <v>5</v>
      </c>
      <c r="F2" s="9">
        <v>0</v>
      </c>
      <c r="G2" s="9" t="s">
        <v>1113</v>
      </c>
      <c r="H2" s="9" t="s">
        <v>1114</v>
      </c>
      <c r="I2" s="9" t="s">
        <v>104</v>
      </c>
      <c r="J2" s="9">
        <v>10</v>
      </c>
      <c r="K2" s="9">
        <v>1</v>
      </c>
      <c r="L2" s="9">
        <v>1</v>
      </c>
      <c r="M2" s="9">
        <v>0</v>
      </c>
      <c r="N2" s="9">
        <v>2</v>
      </c>
      <c r="O2" s="9">
        <v>1</v>
      </c>
      <c r="P2" s="9">
        <v>2</v>
      </c>
      <c r="Q2" s="9">
        <v>1</v>
      </c>
      <c r="R2" s="9">
        <v>444.5</v>
      </c>
      <c r="S2" s="9">
        <v>757.1</v>
      </c>
      <c r="T2" s="10">
        <f t="shared" ref="T2:T31" si="0">(S2-R2)/R2</f>
        <v>0.70326209223847</v>
      </c>
      <c r="U2" s="9">
        <v>892.6</v>
      </c>
      <c r="V2" s="10">
        <f t="shared" ref="V2:V31" si="1">(U2-R2)/R2</f>
        <v>1.00809898762655</v>
      </c>
      <c r="W2" s="9">
        <v>1.1</v>
      </c>
      <c r="X2" s="9">
        <v>1</v>
      </c>
      <c r="Y2" s="9">
        <v>40.29</v>
      </c>
      <c r="Z2" s="9">
        <v>1.47</v>
      </c>
      <c r="AA2" s="9">
        <v>1.11</v>
      </c>
      <c r="AB2" s="9">
        <v>778.1</v>
      </c>
      <c r="AC2" s="6">
        <v>358.4</v>
      </c>
      <c r="AD2" s="9">
        <v>91.7967416447353</v>
      </c>
      <c r="AE2" s="9">
        <v>94.7833264536779</v>
      </c>
      <c r="AF2" s="9"/>
      <c r="AG2" s="9"/>
    </row>
    <row r="3" ht="94.5" spans="1:33">
      <c r="A3" s="9" t="s">
        <v>1112</v>
      </c>
      <c r="B3" s="9">
        <v>47</v>
      </c>
      <c r="C3" s="9">
        <v>7368659</v>
      </c>
      <c r="D3" s="9">
        <v>7368659</v>
      </c>
      <c r="E3" s="9">
        <v>5</v>
      </c>
      <c r="F3" s="9">
        <v>0</v>
      </c>
      <c r="G3" s="9" t="s">
        <v>1113</v>
      </c>
      <c r="H3" s="9" t="s">
        <v>1114</v>
      </c>
      <c r="I3" s="9" t="s">
        <v>104</v>
      </c>
      <c r="J3" s="9">
        <v>10</v>
      </c>
      <c r="K3" s="9">
        <v>1</v>
      </c>
      <c r="L3" s="9">
        <v>1</v>
      </c>
      <c r="M3" s="9">
        <v>0</v>
      </c>
      <c r="N3" s="9">
        <v>2</v>
      </c>
      <c r="O3" s="9">
        <v>1</v>
      </c>
      <c r="P3" s="9">
        <v>2</v>
      </c>
      <c r="Q3" s="9">
        <v>1</v>
      </c>
      <c r="R3" s="9">
        <v>444.5</v>
      </c>
      <c r="S3" s="9">
        <v>757.1</v>
      </c>
      <c r="T3" s="10">
        <f t="shared" si="0"/>
        <v>0.70326209223847</v>
      </c>
      <c r="U3" s="9">
        <v>892.6</v>
      </c>
      <c r="V3" s="10">
        <f t="shared" si="1"/>
        <v>1.00809898762655</v>
      </c>
      <c r="W3" s="9">
        <v>1.1</v>
      </c>
      <c r="X3" s="9">
        <v>1</v>
      </c>
      <c r="Y3" s="9">
        <v>40.29</v>
      </c>
      <c r="Z3" s="9">
        <v>1.47</v>
      </c>
      <c r="AA3" s="9">
        <v>1.11</v>
      </c>
      <c r="AB3" s="9">
        <v>778.1</v>
      </c>
      <c r="AC3" s="6">
        <v>358.4</v>
      </c>
      <c r="AD3" s="9">
        <v>91.7967416447353</v>
      </c>
      <c r="AE3" s="9">
        <v>94.7833264536779</v>
      </c>
      <c r="AF3" s="9"/>
      <c r="AG3" s="9"/>
    </row>
    <row r="4" ht="94.5" spans="1:33">
      <c r="A4" s="8" t="s">
        <v>1115</v>
      </c>
      <c r="B4" s="9">
        <v>65</v>
      </c>
      <c r="C4" s="9">
        <v>5776144</v>
      </c>
      <c r="D4" s="9">
        <v>7796797</v>
      </c>
      <c r="E4" s="9">
        <v>30</v>
      </c>
      <c r="F4" s="9">
        <v>1</v>
      </c>
      <c r="G4" s="9" t="s">
        <v>1116</v>
      </c>
      <c r="H4" s="9" t="s">
        <v>1117</v>
      </c>
      <c r="I4" s="9" t="s">
        <v>104</v>
      </c>
      <c r="J4" s="9">
        <v>4</v>
      </c>
      <c r="K4" s="9">
        <v>1</v>
      </c>
      <c r="L4" s="9">
        <v>1</v>
      </c>
      <c r="M4" s="9">
        <v>0</v>
      </c>
      <c r="N4" s="9">
        <v>0</v>
      </c>
      <c r="O4" s="9">
        <v>0</v>
      </c>
      <c r="P4" s="9">
        <v>2</v>
      </c>
      <c r="Q4" s="9">
        <v>0</v>
      </c>
      <c r="R4" s="9">
        <v>677.4</v>
      </c>
      <c r="S4" s="9">
        <v>1336.8</v>
      </c>
      <c r="T4" s="10">
        <f t="shared" si="0"/>
        <v>0.973427812223206</v>
      </c>
      <c r="U4" s="9">
        <v>1578.6</v>
      </c>
      <c r="V4" s="10">
        <f t="shared" si="1"/>
        <v>1.3303808680248</v>
      </c>
      <c r="W4" s="6">
        <v>0.3</v>
      </c>
      <c r="X4" s="9">
        <v>1</v>
      </c>
      <c r="Y4" s="9">
        <v>50.56</v>
      </c>
      <c r="Z4" s="9">
        <v>0.98</v>
      </c>
      <c r="AA4" s="9">
        <v>2.68</v>
      </c>
      <c r="AB4" s="9">
        <v>1065</v>
      </c>
      <c r="AC4" s="6">
        <v>226.8</v>
      </c>
      <c r="AD4" s="9">
        <v>79.3417694630444</v>
      </c>
      <c r="AE4" s="9">
        <v>93.4232880367642</v>
      </c>
      <c r="AF4" s="9"/>
      <c r="AG4" s="9"/>
    </row>
    <row r="5" ht="94.5" spans="1:33">
      <c r="A5" s="9" t="s">
        <v>1115</v>
      </c>
      <c r="B5" s="9">
        <v>65</v>
      </c>
      <c r="C5" s="9">
        <v>5776144</v>
      </c>
      <c r="D5" s="9">
        <v>7796797</v>
      </c>
      <c r="E5" s="9">
        <v>30</v>
      </c>
      <c r="F5" s="9">
        <v>1</v>
      </c>
      <c r="G5" s="9" t="s">
        <v>1116</v>
      </c>
      <c r="H5" s="9" t="s">
        <v>1117</v>
      </c>
      <c r="I5" s="9" t="s">
        <v>104</v>
      </c>
      <c r="J5" s="9">
        <v>4</v>
      </c>
      <c r="K5" s="9">
        <v>1</v>
      </c>
      <c r="L5" s="9">
        <v>1</v>
      </c>
      <c r="M5" s="9">
        <v>0</v>
      </c>
      <c r="N5" s="9">
        <v>0</v>
      </c>
      <c r="O5" s="9">
        <v>0</v>
      </c>
      <c r="P5" s="9">
        <v>2</v>
      </c>
      <c r="Q5" s="9">
        <v>0</v>
      </c>
      <c r="R5" s="9">
        <v>677.4</v>
      </c>
      <c r="S5" s="9">
        <v>1336.8</v>
      </c>
      <c r="T5" s="10">
        <f t="shared" si="0"/>
        <v>0.973427812223206</v>
      </c>
      <c r="U5" s="9">
        <v>1578.6</v>
      </c>
      <c r="V5" s="10">
        <f t="shared" si="1"/>
        <v>1.3303808680248</v>
      </c>
      <c r="W5" s="6">
        <v>0.4</v>
      </c>
      <c r="X5" s="9">
        <v>1</v>
      </c>
      <c r="Y5" s="9">
        <v>50.56</v>
      </c>
      <c r="Z5" s="9">
        <v>0.98</v>
      </c>
      <c r="AA5" s="9">
        <v>2.68</v>
      </c>
      <c r="AB5" s="9">
        <v>1065</v>
      </c>
      <c r="AC5" s="6">
        <v>226.8</v>
      </c>
      <c r="AD5" s="9">
        <v>79.3417694630444</v>
      </c>
      <c r="AE5" s="9">
        <v>93.4232880367642</v>
      </c>
      <c r="AF5" s="9"/>
      <c r="AG5" s="9"/>
    </row>
    <row r="6" ht="108" spans="1:33">
      <c r="A6" s="9" t="s">
        <v>1118</v>
      </c>
      <c r="B6" s="9">
        <v>64</v>
      </c>
      <c r="C6" s="9">
        <v>7291123</v>
      </c>
      <c r="D6" s="9">
        <v>7753823</v>
      </c>
      <c r="E6" s="9">
        <v>1</v>
      </c>
      <c r="F6" s="9">
        <v>1</v>
      </c>
      <c r="G6" s="9" t="s">
        <v>1119</v>
      </c>
      <c r="H6" s="9" t="s">
        <v>1120</v>
      </c>
      <c r="I6" s="9" t="s">
        <v>44</v>
      </c>
      <c r="J6" s="9">
        <v>7.5</v>
      </c>
      <c r="K6" s="9">
        <v>0</v>
      </c>
      <c r="L6" s="9">
        <v>1</v>
      </c>
      <c r="M6" s="9">
        <v>1</v>
      </c>
      <c r="N6" s="9">
        <v>2.4</v>
      </c>
      <c r="O6" s="9">
        <v>0</v>
      </c>
      <c r="P6" s="9">
        <v>1</v>
      </c>
      <c r="Q6" s="9">
        <v>1</v>
      </c>
      <c r="R6" s="9">
        <v>625.8</v>
      </c>
      <c r="S6" s="9">
        <v>794.8</v>
      </c>
      <c r="T6" s="10">
        <f t="shared" si="0"/>
        <v>0.270054330457015</v>
      </c>
      <c r="U6" s="9">
        <v>901.4</v>
      </c>
      <c r="V6" s="10">
        <f t="shared" si="1"/>
        <v>0.440396292745286</v>
      </c>
      <c r="W6" s="9">
        <v>0.5</v>
      </c>
      <c r="X6" s="9">
        <v>0</v>
      </c>
      <c r="Y6" s="9">
        <v>243.6</v>
      </c>
      <c r="Z6" s="9">
        <v>2.23</v>
      </c>
      <c r="AA6" s="9">
        <v>8.32</v>
      </c>
      <c r="AB6" s="9">
        <v>32.51</v>
      </c>
      <c r="AC6" s="6">
        <v>26.4</v>
      </c>
      <c r="AD6" s="9">
        <v>1.81378720649976</v>
      </c>
      <c r="AE6" s="9">
        <v>10.5532605616299</v>
      </c>
      <c r="AF6" s="9"/>
      <c r="AG6" s="9"/>
    </row>
    <row r="7" ht="67.5" spans="1:33">
      <c r="A7" s="8" t="s">
        <v>1121</v>
      </c>
      <c r="B7" s="9">
        <v>64</v>
      </c>
      <c r="C7" s="9">
        <v>7207709</v>
      </c>
      <c r="D7" s="9">
        <v>7746235</v>
      </c>
      <c r="E7" s="9">
        <v>4</v>
      </c>
      <c r="F7" s="9">
        <v>1</v>
      </c>
      <c r="G7" s="9" t="s">
        <v>1122</v>
      </c>
      <c r="H7" s="9" t="s">
        <v>1123</v>
      </c>
      <c r="I7" s="9" t="s">
        <v>104</v>
      </c>
      <c r="J7" s="9">
        <v>12</v>
      </c>
      <c r="K7" s="9">
        <v>1</v>
      </c>
      <c r="L7" s="9">
        <v>1</v>
      </c>
      <c r="M7" s="9">
        <v>0</v>
      </c>
      <c r="N7" s="9">
        <v>9</v>
      </c>
      <c r="O7" s="9">
        <v>0</v>
      </c>
      <c r="P7" s="9">
        <v>2</v>
      </c>
      <c r="Q7" s="9">
        <v>1</v>
      </c>
      <c r="R7" s="9">
        <v>357.3</v>
      </c>
      <c r="S7" s="9">
        <v>747</v>
      </c>
      <c r="T7" s="10">
        <f t="shared" si="0"/>
        <v>1.09068010075567</v>
      </c>
      <c r="U7" s="9">
        <v>941.4</v>
      </c>
      <c r="V7" s="10">
        <f t="shared" si="1"/>
        <v>1.63476070528967</v>
      </c>
      <c r="W7" s="6">
        <v>0.4</v>
      </c>
      <c r="X7" s="9">
        <v>1</v>
      </c>
      <c r="Y7" s="9">
        <v>6.88</v>
      </c>
      <c r="Z7" s="9">
        <v>1.76</v>
      </c>
      <c r="AA7" s="9">
        <v>1.29</v>
      </c>
      <c r="AB7" s="9">
        <v>509</v>
      </c>
      <c r="AC7" s="6">
        <v>113.6</v>
      </c>
      <c r="AD7" s="9">
        <v>41.433769820288</v>
      </c>
      <c r="AE7" s="9">
        <v>80.1252793195362</v>
      </c>
      <c r="AF7" s="9"/>
      <c r="AG7" s="9"/>
    </row>
    <row r="8" ht="67.5" spans="1:33">
      <c r="A8" s="9" t="s">
        <v>1121</v>
      </c>
      <c r="B8" s="9">
        <v>64</v>
      </c>
      <c r="C8" s="9">
        <v>7207709</v>
      </c>
      <c r="D8" s="9">
        <v>7746235</v>
      </c>
      <c r="E8" s="9">
        <v>4</v>
      </c>
      <c r="F8" s="9">
        <v>1</v>
      </c>
      <c r="G8" s="9" t="s">
        <v>1122</v>
      </c>
      <c r="H8" s="9" t="s">
        <v>1123</v>
      </c>
      <c r="I8" s="9" t="s">
        <v>104</v>
      </c>
      <c r="J8" s="9">
        <v>12</v>
      </c>
      <c r="K8" s="9">
        <v>1</v>
      </c>
      <c r="L8" s="9">
        <v>1</v>
      </c>
      <c r="M8" s="9">
        <v>0</v>
      </c>
      <c r="N8" s="9">
        <v>9</v>
      </c>
      <c r="O8" s="9">
        <v>0</v>
      </c>
      <c r="P8" s="9">
        <v>2</v>
      </c>
      <c r="Q8" s="9">
        <v>1</v>
      </c>
      <c r="R8" s="9">
        <v>357.3</v>
      </c>
      <c r="S8" s="9">
        <v>747</v>
      </c>
      <c r="T8" s="10">
        <f t="shared" si="0"/>
        <v>1.09068010075567</v>
      </c>
      <c r="U8" s="9">
        <v>941.4</v>
      </c>
      <c r="V8" s="10">
        <f t="shared" si="1"/>
        <v>1.63476070528967</v>
      </c>
      <c r="W8" s="6">
        <v>0.3</v>
      </c>
      <c r="X8" s="9">
        <v>1</v>
      </c>
      <c r="Y8" s="9">
        <v>6.88</v>
      </c>
      <c r="Z8" s="9">
        <v>1.76</v>
      </c>
      <c r="AA8" s="9">
        <v>1.29</v>
      </c>
      <c r="AB8" s="9">
        <v>509</v>
      </c>
      <c r="AC8" s="6">
        <v>113.6</v>
      </c>
      <c r="AD8" s="9">
        <v>41.433769820288</v>
      </c>
      <c r="AE8" s="9">
        <v>80.1252793195362</v>
      </c>
      <c r="AF8" s="9"/>
      <c r="AG8" s="9"/>
    </row>
    <row r="9" ht="67.5" spans="1:33">
      <c r="A9" s="8" t="s">
        <v>1124</v>
      </c>
      <c r="B9" s="9">
        <v>60</v>
      </c>
      <c r="C9" s="9">
        <v>5587993</v>
      </c>
      <c r="D9" s="9">
        <v>5984375</v>
      </c>
      <c r="E9" s="9">
        <v>1</v>
      </c>
      <c r="F9" s="9">
        <v>1</v>
      </c>
      <c r="G9" s="9" t="s">
        <v>1125</v>
      </c>
      <c r="H9" s="9" t="s">
        <v>1126</v>
      </c>
      <c r="I9" s="9" t="s">
        <v>104</v>
      </c>
      <c r="J9" s="9">
        <v>6</v>
      </c>
      <c r="K9" s="9">
        <v>1</v>
      </c>
      <c r="L9" s="9">
        <v>1</v>
      </c>
      <c r="M9" s="9">
        <v>0</v>
      </c>
      <c r="N9" s="9">
        <v>0</v>
      </c>
      <c r="O9" s="9">
        <v>0</v>
      </c>
      <c r="P9" s="9">
        <v>2</v>
      </c>
      <c r="Q9" s="9">
        <v>1</v>
      </c>
      <c r="R9" s="9">
        <v>662.7</v>
      </c>
      <c r="S9" s="9">
        <v>1036.7</v>
      </c>
      <c r="T9" s="10">
        <f t="shared" si="0"/>
        <v>0.564357929681605</v>
      </c>
      <c r="U9" s="9">
        <v>1047</v>
      </c>
      <c r="V9" s="10">
        <f t="shared" si="1"/>
        <v>0.579900407424174</v>
      </c>
      <c r="W9" s="9">
        <v>1.5</v>
      </c>
      <c r="X9" s="9">
        <v>1</v>
      </c>
      <c r="Y9" s="9">
        <v>22.95</v>
      </c>
      <c r="Z9" s="9">
        <v>2.96</v>
      </c>
      <c r="AA9" s="9">
        <v>2.4</v>
      </c>
      <c r="AB9" s="9">
        <v>37.32</v>
      </c>
      <c r="AC9" s="6">
        <v>328.6</v>
      </c>
      <c r="AD9" s="9">
        <v>88.2705588173946</v>
      </c>
      <c r="AE9" s="9">
        <v>64.2476778180619</v>
      </c>
      <c r="AF9" s="9"/>
      <c r="AG9" s="9"/>
    </row>
    <row r="10" ht="67.5" spans="1:33">
      <c r="A10" s="9" t="s">
        <v>1124</v>
      </c>
      <c r="B10" s="9">
        <v>60</v>
      </c>
      <c r="C10" s="9">
        <v>5587993</v>
      </c>
      <c r="D10" s="9">
        <v>5984375</v>
      </c>
      <c r="E10" s="9">
        <v>1</v>
      </c>
      <c r="F10" s="9">
        <v>1</v>
      </c>
      <c r="G10" s="9" t="s">
        <v>1125</v>
      </c>
      <c r="H10" s="9" t="s">
        <v>1127</v>
      </c>
      <c r="I10" s="9" t="s">
        <v>104</v>
      </c>
      <c r="J10" s="9">
        <v>0.9</v>
      </c>
      <c r="K10" s="9">
        <v>1</v>
      </c>
      <c r="L10" s="9">
        <v>1</v>
      </c>
      <c r="M10" s="9">
        <v>0</v>
      </c>
      <c r="N10" s="9">
        <v>0</v>
      </c>
      <c r="O10" s="9">
        <v>0</v>
      </c>
      <c r="P10" s="9">
        <v>2</v>
      </c>
      <c r="Q10" s="9">
        <v>1</v>
      </c>
      <c r="R10" s="9">
        <v>662.7</v>
      </c>
      <c r="S10" s="9">
        <v>1036.7</v>
      </c>
      <c r="T10" s="10">
        <f t="shared" si="0"/>
        <v>0.564357929681605</v>
      </c>
      <c r="U10" s="9">
        <v>1047</v>
      </c>
      <c r="V10" s="10">
        <f t="shared" si="1"/>
        <v>0.579900407424174</v>
      </c>
      <c r="W10" s="9">
        <v>1.5</v>
      </c>
      <c r="X10" s="9">
        <v>1</v>
      </c>
      <c r="Y10" s="9">
        <v>22.95</v>
      </c>
      <c r="Z10" s="9">
        <v>2.96</v>
      </c>
      <c r="AA10" s="9">
        <v>2.4</v>
      </c>
      <c r="AB10" s="9">
        <v>37.32</v>
      </c>
      <c r="AC10" s="6">
        <v>328.6</v>
      </c>
      <c r="AD10" s="9">
        <v>88.2705588173946</v>
      </c>
      <c r="AE10" s="9">
        <v>64.2476778180619</v>
      </c>
      <c r="AF10" s="9"/>
      <c r="AG10" s="9"/>
    </row>
    <row r="11" ht="54" spans="1:33">
      <c r="A11" s="9" t="s">
        <v>1128</v>
      </c>
      <c r="B11" s="9">
        <v>48</v>
      </c>
      <c r="C11" s="9">
        <v>6743910</v>
      </c>
      <c r="D11" s="9">
        <v>6743910</v>
      </c>
      <c r="E11" s="9">
        <v>10</v>
      </c>
      <c r="F11" s="9">
        <v>0</v>
      </c>
      <c r="G11" s="9" t="s">
        <v>1129</v>
      </c>
      <c r="H11" s="9" t="s">
        <v>1130</v>
      </c>
      <c r="I11" s="9" t="s">
        <v>39</v>
      </c>
      <c r="J11" s="9">
        <v>12.8</v>
      </c>
      <c r="K11" s="9">
        <v>0</v>
      </c>
      <c r="L11" s="9">
        <v>0</v>
      </c>
      <c r="M11" s="9">
        <v>1</v>
      </c>
      <c r="N11" s="9">
        <v>4</v>
      </c>
      <c r="O11" s="9">
        <v>1</v>
      </c>
      <c r="P11" s="9">
        <v>0</v>
      </c>
      <c r="Q11" s="9">
        <v>0</v>
      </c>
      <c r="R11" s="9">
        <v>891.9</v>
      </c>
      <c r="S11" s="9">
        <v>1247</v>
      </c>
      <c r="T11" s="10">
        <f t="shared" si="0"/>
        <v>0.398138804798744</v>
      </c>
      <c r="U11" s="9">
        <v>1520</v>
      </c>
      <c r="V11" s="10">
        <f t="shared" si="1"/>
        <v>0.704226931270322</v>
      </c>
      <c r="W11" s="6">
        <v>0.3</v>
      </c>
      <c r="X11" s="9">
        <v>1</v>
      </c>
      <c r="Y11" s="9">
        <v>322.9</v>
      </c>
      <c r="Z11" s="9">
        <v>7.24</v>
      </c>
      <c r="AA11" s="9">
        <v>3.53</v>
      </c>
      <c r="AB11" s="9">
        <v>104</v>
      </c>
      <c r="AC11" s="6">
        <v>681.2</v>
      </c>
      <c r="AD11" s="9">
        <v>97.8490492599066</v>
      </c>
      <c r="AE11" s="9">
        <v>89.0367879663004</v>
      </c>
      <c r="AF11" s="9"/>
      <c r="AG11" s="9"/>
    </row>
    <row r="12" ht="135" spans="1:33">
      <c r="A12" s="9" t="s">
        <v>1131</v>
      </c>
      <c r="B12" s="9">
        <v>67</v>
      </c>
      <c r="C12" s="9">
        <v>7500876</v>
      </c>
      <c r="D12" s="9">
        <v>8026646</v>
      </c>
      <c r="E12" s="9">
        <v>30</v>
      </c>
      <c r="F12" s="9">
        <v>1</v>
      </c>
      <c r="G12" s="9" t="s">
        <v>1132</v>
      </c>
      <c r="H12" s="9" t="s">
        <v>1133</v>
      </c>
      <c r="I12" s="9" t="s">
        <v>39</v>
      </c>
      <c r="J12" s="9">
        <v>3.5</v>
      </c>
      <c r="K12" s="9">
        <v>1</v>
      </c>
      <c r="L12" s="9">
        <v>1</v>
      </c>
      <c r="M12" s="9">
        <v>0</v>
      </c>
      <c r="N12" s="9">
        <v>0</v>
      </c>
      <c r="O12" s="9">
        <v>0</v>
      </c>
      <c r="P12" s="9">
        <v>2</v>
      </c>
      <c r="Q12" s="9">
        <v>1</v>
      </c>
      <c r="R12" s="9">
        <v>501.3</v>
      </c>
      <c r="S12" s="9">
        <v>1173.3</v>
      </c>
      <c r="T12" s="10">
        <f t="shared" si="0"/>
        <v>1.34051466187911</v>
      </c>
      <c r="U12" s="9">
        <v>1384.3</v>
      </c>
      <c r="V12" s="10">
        <f t="shared" si="1"/>
        <v>1.76142030720128</v>
      </c>
      <c r="W12" s="9">
        <v>1.6</v>
      </c>
      <c r="X12" s="9">
        <v>1</v>
      </c>
      <c r="Y12" s="9">
        <v>6.48</v>
      </c>
      <c r="Z12" s="9">
        <v>1.07</v>
      </c>
      <c r="AA12" s="9">
        <v>1.39</v>
      </c>
      <c r="AB12" s="9">
        <v>135</v>
      </c>
      <c r="AC12" s="6">
        <v>563.8</v>
      </c>
      <c r="AD12" s="9">
        <v>96.7189796436508</v>
      </c>
      <c r="AE12" s="9">
        <v>88.9804792687018</v>
      </c>
      <c r="AF12" s="9"/>
      <c r="AG12" s="9"/>
    </row>
    <row r="13" ht="81" spans="1:33">
      <c r="A13" s="9" t="s">
        <v>1134</v>
      </c>
      <c r="B13" s="9">
        <v>60</v>
      </c>
      <c r="C13" s="9">
        <v>7541398</v>
      </c>
      <c r="D13" s="9">
        <v>7906889</v>
      </c>
      <c r="E13" s="9">
        <v>2</v>
      </c>
      <c r="F13" s="9">
        <v>1</v>
      </c>
      <c r="G13" s="9" t="s">
        <v>1135</v>
      </c>
      <c r="H13" s="9" t="s">
        <v>861</v>
      </c>
      <c r="I13" s="9" t="s">
        <v>44</v>
      </c>
      <c r="J13" s="9">
        <v>20</v>
      </c>
      <c r="K13" s="9">
        <v>0</v>
      </c>
      <c r="L13" s="9">
        <v>1</v>
      </c>
      <c r="M13" s="9">
        <v>1</v>
      </c>
      <c r="N13" s="9">
        <v>0</v>
      </c>
      <c r="O13" s="9">
        <v>1</v>
      </c>
      <c r="P13" s="9">
        <v>2</v>
      </c>
      <c r="Q13" s="9">
        <v>1</v>
      </c>
      <c r="R13" s="9">
        <v>728.5</v>
      </c>
      <c r="S13" s="9">
        <v>900.1</v>
      </c>
      <c r="T13" s="10">
        <f t="shared" si="0"/>
        <v>0.235552505147564</v>
      </c>
      <c r="U13" s="9">
        <v>1109.7</v>
      </c>
      <c r="V13" s="10">
        <f t="shared" si="1"/>
        <v>0.523266986959506</v>
      </c>
      <c r="W13" s="9">
        <v>0.5</v>
      </c>
      <c r="X13" s="9">
        <v>0</v>
      </c>
      <c r="Y13" s="9">
        <v>4.04</v>
      </c>
      <c r="Z13" s="9">
        <v>0.63</v>
      </c>
      <c r="AA13" s="9">
        <v>3.07</v>
      </c>
      <c r="AB13" s="9">
        <v>47.87</v>
      </c>
      <c r="AC13" s="6">
        <v>179.9</v>
      </c>
      <c r="AD13" s="9">
        <v>64.5675095384828</v>
      </c>
      <c r="AE13" s="9">
        <v>53.5398464320462</v>
      </c>
      <c r="AF13" s="9"/>
      <c r="AG13" s="9"/>
    </row>
    <row r="14" ht="148.5" spans="1:33">
      <c r="A14" s="11" t="s">
        <v>1136</v>
      </c>
      <c r="B14" s="9">
        <v>32</v>
      </c>
      <c r="C14" s="9">
        <v>5435434</v>
      </c>
      <c r="D14" s="9">
        <v>7916219</v>
      </c>
      <c r="E14" s="9" t="s">
        <v>1137</v>
      </c>
      <c r="F14" s="9">
        <v>0</v>
      </c>
      <c r="G14" s="9" t="s">
        <v>1138</v>
      </c>
      <c r="H14" s="9" t="s">
        <v>861</v>
      </c>
      <c r="I14" s="9" t="s">
        <v>39</v>
      </c>
      <c r="J14" s="9">
        <v>13</v>
      </c>
      <c r="K14" s="9">
        <v>0</v>
      </c>
      <c r="L14" s="9">
        <v>0</v>
      </c>
      <c r="M14" s="9">
        <v>1</v>
      </c>
      <c r="N14" s="9">
        <v>0</v>
      </c>
      <c r="O14" s="9">
        <v>0</v>
      </c>
      <c r="P14" s="9">
        <v>2</v>
      </c>
      <c r="Q14" s="9">
        <v>1</v>
      </c>
      <c r="R14" s="9">
        <v>653.9</v>
      </c>
      <c r="S14" s="9">
        <v>1350.9</v>
      </c>
      <c r="T14" s="10">
        <f t="shared" si="0"/>
        <v>1.06591221899373</v>
      </c>
      <c r="U14" s="9">
        <v>1246</v>
      </c>
      <c r="V14" s="10">
        <f t="shared" si="1"/>
        <v>0.905490136106438</v>
      </c>
      <c r="W14" s="6">
        <v>0.4</v>
      </c>
      <c r="X14" s="9">
        <v>0</v>
      </c>
      <c r="Y14" s="9">
        <v>26.7</v>
      </c>
      <c r="Z14" s="9">
        <v>1.92</v>
      </c>
      <c r="AA14" s="9">
        <v>4.07</v>
      </c>
      <c r="AB14" s="9">
        <v>36</v>
      </c>
      <c r="AC14" s="6">
        <v>378.7</v>
      </c>
      <c r="AD14" s="9">
        <v>91.3234197841441</v>
      </c>
      <c r="AE14" s="9">
        <v>66.9815336132115</v>
      </c>
      <c r="AF14" s="9"/>
      <c r="AG14" s="9"/>
    </row>
    <row r="15" ht="54" spans="1:33">
      <c r="A15" s="9" t="s">
        <v>1139</v>
      </c>
      <c r="B15" s="9">
        <v>51</v>
      </c>
      <c r="C15" s="9">
        <v>1698490</v>
      </c>
      <c r="D15" s="9">
        <v>7968133</v>
      </c>
      <c r="E15" s="9">
        <v>115</v>
      </c>
      <c r="F15" s="9">
        <v>0</v>
      </c>
      <c r="G15" s="9" t="s">
        <v>1140</v>
      </c>
      <c r="H15" s="9" t="s">
        <v>1141</v>
      </c>
      <c r="I15" s="9" t="s">
        <v>39</v>
      </c>
      <c r="J15" s="9">
        <v>6.6</v>
      </c>
      <c r="K15" s="9">
        <v>0</v>
      </c>
      <c r="L15" s="9">
        <v>1</v>
      </c>
      <c r="M15" s="9">
        <v>0</v>
      </c>
      <c r="N15" s="9">
        <v>0</v>
      </c>
      <c r="O15" s="9">
        <v>0</v>
      </c>
      <c r="P15" s="9">
        <v>2</v>
      </c>
      <c r="Q15" s="9">
        <v>1</v>
      </c>
      <c r="R15" s="9">
        <v>37.9</v>
      </c>
      <c r="S15" s="9">
        <v>62.1</v>
      </c>
      <c r="T15" s="10">
        <f t="shared" si="0"/>
        <v>0.638522427440633</v>
      </c>
      <c r="U15" s="9">
        <v>109.9</v>
      </c>
      <c r="V15" s="10">
        <f t="shared" si="1"/>
        <v>1.89973614775726</v>
      </c>
      <c r="W15" s="9">
        <v>0.3</v>
      </c>
      <c r="X15" s="9">
        <v>1</v>
      </c>
      <c r="Y15" s="9">
        <v>12.94</v>
      </c>
      <c r="Z15" s="9">
        <v>2.53</v>
      </c>
      <c r="AA15" s="9">
        <v>1.21</v>
      </c>
      <c r="AB15" s="9">
        <v>55.45</v>
      </c>
      <c r="AC15" s="6">
        <v>479.3</v>
      </c>
      <c r="AD15" s="9">
        <v>94.9860533568989</v>
      </c>
      <c r="AE15" s="9">
        <v>78.0494840057532</v>
      </c>
      <c r="AF15" s="9"/>
      <c r="AG15" s="9"/>
    </row>
    <row r="16" ht="54" spans="1:33">
      <c r="A16" s="9" t="s">
        <v>1142</v>
      </c>
      <c r="B16" s="9">
        <v>68</v>
      </c>
      <c r="C16" s="9">
        <v>7633932</v>
      </c>
      <c r="D16" s="9">
        <v>7968435</v>
      </c>
      <c r="E16" s="9">
        <v>1</v>
      </c>
      <c r="F16" s="9">
        <v>1</v>
      </c>
      <c r="G16" s="9" t="s">
        <v>1143</v>
      </c>
      <c r="H16" s="9" t="s">
        <v>1141</v>
      </c>
      <c r="I16" s="9" t="s">
        <v>44</v>
      </c>
      <c r="J16" s="9">
        <v>10</v>
      </c>
      <c r="K16" s="9">
        <v>0</v>
      </c>
      <c r="L16" s="9">
        <v>0</v>
      </c>
      <c r="M16" s="9">
        <v>1</v>
      </c>
      <c r="N16" s="9">
        <v>3.1</v>
      </c>
      <c r="O16" s="9">
        <v>0</v>
      </c>
      <c r="P16" s="9">
        <v>2</v>
      </c>
      <c r="Q16" s="9">
        <v>1</v>
      </c>
      <c r="R16" s="9">
        <v>1134.6</v>
      </c>
      <c r="S16" s="9">
        <v>2013.9</v>
      </c>
      <c r="T16" s="10">
        <f t="shared" si="0"/>
        <v>0.774986779481756</v>
      </c>
      <c r="U16" s="9">
        <v>2255.2</v>
      </c>
      <c r="V16" s="10">
        <f t="shared" si="1"/>
        <v>0.987660849638639</v>
      </c>
      <c r="W16" s="9">
        <v>0.4</v>
      </c>
      <c r="X16" s="9">
        <v>1</v>
      </c>
      <c r="Y16" s="9">
        <v>4.66</v>
      </c>
      <c r="Z16" s="9">
        <v>1.26</v>
      </c>
      <c r="AA16" s="9">
        <v>2.69</v>
      </c>
      <c r="AB16" s="9">
        <v>64.8</v>
      </c>
      <c r="AC16" s="6">
        <v>557.2</v>
      </c>
      <c r="AD16" s="9">
        <v>96.4759519325325</v>
      </c>
      <c r="AE16" s="9">
        <v>82.3353767479966</v>
      </c>
      <c r="AF16" s="9"/>
      <c r="AG16" s="9"/>
    </row>
    <row r="17" ht="94.5" spans="1:33">
      <c r="A17" s="9" t="s">
        <v>1144</v>
      </c>
      <c r="B17" s="9">
        <v>52</v>
      </c>
      <c r="C17" s="9">
        <v>7658747</v>
      </c>
      <c r="D17" s="9">
        <v>7984420</v>
      </c>
      <c r="E17" s="9">
        <v>7</v>
      </c>
      <c r="F17" s="9" t="s">
        <v>1145</v>
      </c>
      <c r="G17" s="9" t="s">
        <v>1146</v>
      </c>
      <c r="H17" s="9" t="s">
        <v>1147</v>
      </c>
      <c r="I17" s="9" t="s">
        <v>44</v>
      </c>
      <c r="J17" s="9">
        <v>14</v>
      </c>
      <c r="K17" s="9">
        <v>0</v>
      </c>
      <c r="L17" s="9">
        <v>0</v>
      </c>
      <c r="M17" s="9">
        <v>1</v>
      </c>
      <c r="N17" s="9">
        <v>0</v>
      </c>
      <c r="O17" s="9">
        <v>1</v>
      </c>
      <c r="P17" s="9">
        <v>2</v>
      </c>
      <c r="Q17" s="9">
        <v>1</v>
      </c>
      <c r="R17" s="9">
        <v>740.9</v>
      </c>
      <c r="S17" s="9">
        <v>969.1</v>
      </c>
      <c r="T17" s="10">
        <f t="shared" si="0"/>
        <v>0.308003779187475</v>
      </c>
      <c r="U17" s="9">
        <v>1395.8</v>
      </c>
      <c r="V17" s="10">
        <f t="shared" si="1"/>
        <v>0.883924956134431</v>
      </c>
      <c r="W17" s="6">
        <v>0.3</v>
      </c>
      <c r="X17" s="9">
        <v>0</v>
      </c>
      <c r="Y17" s="9">
        <v>12.46</v>
      </c>
      <c r="Z17" s="9">
        <v>2.28</v>
      </c>
      <c r="AA17" s="9">
        <v>2.34</v>
      </c>
      <c r="AB17" s="9">
        <v>73.9</v>
      </c>
      <c r="AC17" s="6">
        <v>218.5</v>
      </c>
      <c r="AD17" s="9">
        <v>74.8362991730577</v>
      </c>
      <c r="AE17" s="9">
        <v>65.9674326281594</v>
      </c>
      <c r="AF17" s="9"/>
      <c r="AG17" s="9"/>
    </row>
    <row r="18" ht="121.5" spans="1:33">
      <c r="A18" s="9" t="s">
        <v>1148</v>
      </c>
      <c r="B18" s="9">
        <v>34</v>
      </c>
      <c r="C18" s="9">
        <v>7655026</v>
      </c>
      <c r="D18" s="9">
        <v>8005850</v>
      </c>
      <c r="E18" s="9">
        <v>20</v>
      </c>
      <c r="F18" s="9">
        <v>0</v>
      </c>
      <c r="G18" s="9" t="s">
        <v>1149</v>
      </c>
      <c r="H18" s="9" t="s">
        <v>1150</v>
      </c>
      <c r="I18" s="9" t="s">
        <v>39</v>
      </c>
      <c r="J18" s="9">
        <v>7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2</v>
      </c>
      <c r="Q18" s="9">
        <v>1</v>
      </c>
      <c r="R18" s="9">
        <v>507.1</v>
      </c>
      <c r="S18" s="9">
        <v>853.1</v>
      </c>
      <c r="T18" s="10">
        <f t="shared" si="0"/>
        <v>0.682311181226583</v>
      </c>
      <c r="U18" s="9">
        <v>1751.5</v>
      </c>
      <c r="V18" s="10">
        <f t="shared" si="1"/>
        <v>2.45395385525537</v>
      </c>
      <c r="W18" s="9">
        <v>0.5</v>
      </c>
      <c r="X18" s="9">
        <v>0</v>
      </c>
      <c r="Y18" s="9">
        <v>25.87</v>
      </c>
      <c r="Z18" s="9">
        <v>0.67</v>
      </c>
      <c r="AA18" s="9">
        <v>2.1</v>
      </c>
      <c r="AB18" s="9">
        <v>144.1</v>
      </c>
      <c r="AC18" s="6">
        <v>257.4</v>
      </c>
      <c r="AD18" s="9">
        <v>82.0782242675896</v>
      </c>
      <c r="AE18" s="9">
        <v>78.9359345525443</v>
      </c>
      <c r="AF18" s="9"/>
      <c r="AG18" s="9"/>
    </row>
    <row r="19" ht="67.5" spans="1:33">
      <c r="A19" s="9" t="s">
        <v>1151</v>
      </c>
      <c r="B19" s="9">
        <v>71</v>
      </c>
      <c r="C19" s="9">
        <v>2921978</v>
      </c>
      <c r="D19" s="9">
        <v>8121548</v>
      </c>
      <c r="E19" s="9" t="s">
        <v>935</v>
      </c>
      <c r="F19" s="9">
        <v>1</v>
      </c>
      <c r="G19" s="9" t="s">
        <v>1152</v>
      </c>
      <c r="H19" s="9" t="s">
        <v>1153</v>
      </c>
      <c r="I19" s="9" t="s">
        <v>39</v>
      </c>
      <c r="J19" s="9">
        <v>8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  <c r="P19" s="9">
        <v>2</v>
      </c>
      <c r="Q19" s="9">
        <v>1</v>
      </c>
      <c r="R19" s="9">
        <v>669.5</v>
      </c>
      <c r="S19" s="9">
        <v>974.5</v>
      </c>
      <c r="T19" s="10">
        <f t="shared" si="0"/>
        <v>0.455563853622106</v>
      </c>
      <c r="U19" s="9">
        <v>1213.1</v>
      </c>
      <c r="V19" s="10">
        <f t="shared" si="1"/>
        <v>0.811949215832711</v>
      </c>
      <c r="W19" s="6">
        <v>0.3</v>
      </c>
      <c r="X19" s="9">
        <v>1</v>
      </c>
      <c r="Y19" s="9">
        <v>7.39</v>
      </c>
      <c r="Z19" s="9">
        <v>3.29</v>
      </c>
      <c r="AA19" s="9">
        <v>2.15</v>
      </c>
      <c r="AB19" s="9">
        <v>58.57</v>
      </c>
      <c r="AC19" s="6">
        <v>135.4</v>
      </c>
      <c r="AD19" s="9">
        <v>48.4103193083751</v>
      </c>
      <c r="AE19" s="9">
        <v>49.8491417780643</v>
      </c>
      <c r="AF19" s="9"/>
      <c r="AG19" s="9"/>
    </row>
    <row r="20" ht="148.5" spans="1:33">
      <c r="A20" s="8" t="s">
        <v>1154</v>
      </c>
      <c r="B20" s="9">
        <v>67</v>
      </c>
      <c r="C20" s="9">
        <v>1898973</v>
      </c>
      <c r="D20" s="9">
        <v>8129814</v>
      </c>
      <c r="E20" s="9">
        <v>30</v>
      </c>
      <c r="F20" s="9">
        <v>1</v>
      </c>
      <c r="G20" s="9" t="s">
        <v>1155</v>
      </c>
      <c r="H20" s="9" t="s">
        <v>1141</v>
      </c>
      <c r="I20" s="9" t="s">
        <v>104</v>
      </c>
      <c r="J20" s="9">
        <v>2.3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2</v>
      </c>
      <c r="Q20" s="9">
        <v>1</v>
      </c>
      <c r="R20" s="9">
        <v>574</v>
      </c>
      <c r="S20" s="9">
        <v>1043.8</v>
      </c>
      <c r="T20" s="10">
        <f t="shared" si="0"/>
        <v>0.818466898954704</v>
      </c>
      <c r="U20" s="9">
        <v>1318</v>
      </c>
      <c r="V20" s="10">
        <f t="shared" si="1"/>
        <v>1.29616724738676</v>
      </c>
      <c r="W20" s="9">
        <v>1.6</v>
      </c>
      <c r="X20" s="9">
        <v>1</v>
      </c>
      <c r="Y20" s="9">
        <v>7.84</v>
      </c>
      <c r="Z20" s="9">
        <v>2.14</v>
      </c>
      <c r="AA20" s="9">
        <v>0.95</v>
      </c>
      <c r="AB20" s="9">
        <v>672.9</v>
      </c>
      <c r="AC20" s="6">
        <v>101.5</v>
      </c>
      <c r="AD20" s="9">
        <v>35.5114134656689</v>
      </c>
      <c r="AE20" s="9">
        <v>81.4776397140497</v>
      </c>
      <c r="AF20" s="9"/>
      <c r="AG20" s="9"/>
    </row>
    <row r="21" ht="148.5" spans="1:33">
      <c r="A21" s="9" t="s">
        <v>1154</v>
      </c>
      <c r="B21" s="9">
        <v>67</v>
      </c>
      <c r="C21" s="9">
        <v>1898973</v>
      </c>
      <c r="D21" s="9">
        <v>8129814</v>
      </c>
      <c r="E21" s="9">
        <v>30</v>
      </c>
      <c r="F21" s="9">
        <v>1</v>
      </c>
      <c r="G21" s="9" t="s">
        <v>1155</v>
      </c>
      <c r="H21" s="9" t="s">
        <v>1141</v>
      </c>
      <c r="I21" s="9" t="s">
        <v>104</v>
      </c>
      <c r="J21" s="9">
        <v>2.3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  <c r="P21" s="9">
        <v>2</v>
      </c>
      <c r="Q21" s="9">
        <v>1</v>
      </c>
      <c r="R21" s="9">
        <v>574</v>
      </c>
      <c r="S21" s="9">
        <v>1043.8</v>
      </c>
      <c r="T21" s="10">
        <f t="shared" si="0"/>
        <v>0.818466898954704</v>
      </c>
      <c r="U21" s="9">
        <v>1318</v>
      </c>
      <c r="V21" s="10">
        <f t="shared" si="1"/>
        <v>1.29616724738676</v>
      </c>
      <c r="W21" s="9">
        <v>1.6</v>
      </c>
      <c r="X21" s="9">
        <v>1</v>
      </c>
      <c r="Y21" s="9">
        <v>7.84</v>
      </c>
      <c r="Z21" s="9">
        <v>2.14</v>
      </c>
      <c r="AA21" s="9">
        <v>0.95</v>
      </c>
      <c r="AB21" s="9">
        <v>672.9</v>
      </c>
      <c r="AC21" s="6">
        <v>101.5</v>
      </c>
      <c r="AD21" s="9">
        <v>35.5114134656689</v>
      </c>
      <c r="AE21" s="9">
        <v>81.4776397140497</v>
      </c>
      <c r="AF21" s="9"/>
      <c r="AG21" s="9"/>
    </row>
    <row r="22" ht="67.5" spans="1:33">
      <c r="A22" s="9" t="s">
        <v>1156</v>
      </c>
      <c r="B22" s="9">
        <v>42</v>
      </c>
      <c r="C22" s="9">
        <v>4137051</v>
      </c>
      <c r="D22" s="9">
        <v>8152896</v>
      </c>
      <c r="E22" s="9">
        <v>15</v>
      </c>
      <c r="F22" s="9">
        <v>0</v>
      </c>
      <c r="G22" s="9" t="s">
        <v>1157</v>
      </c>
      <c r="H22" s="9" t="s">
        <v>861</v>
      </c>
      <c r="I22" s="9" t="s">
        <v>39</v>
      </c>
      <c r="J22" s="9">
        <v>12.5</v>
      </c>
      <c r="K22" s="9">
        <v>1</v>
      </c>
      <c r="L22" s="9">
        <v>1</v>
      </c>
      <c r="M22" s="9">
        <v>1</v>
      </c>
      <c r="N22" s="9">
        <v>0</v>
      </c>
      <c r="O22" s="9">
        <v>0</v>
      </c>
      <c r="P22" s="9">
        <v>2</v>
      </c>
      <c r="Q22" s="9">
        <v>1</v>
      </c>
      <c r="R22" s="9">
        <v>40.9</v>
      </c>
      <c r="S22" s="9">
        <v>59.8</v>
      </c>
      <c r="T22" s="10">
        <f t="shared" si="0"/>
        <v>0.462102689486553</v>
      </c>
      <c r="U22" s="9">
        <v>77.5</v>
      </c>
      <c r="V22" s="10">
        <f t="shared" si="1"/>
        <v>0.894865525672372</v>
      </c>
      <c r="W22" s="9">
        <v>0.5</v>
      </c>
      <c r="X22" s="9">
        <v>1</v>
      </c>
      <c r="Y22" s="9">
        <v>33.07</v>
      </c>
      <c r="Z22" s="9">
        <v>1.14</v>
      </c>
      <c r="AA22" s="9">
        <v>1.79</v>
      </c>
      <c r="AB22" s="9">
        <v>61.23</v>
      </c>
      <c r="AC22" s="6">
        <v>36.2</v>
      </c>
      <c r="AD22" s="9">
        <v>3.914830284081</v>
      </c>
      <c r="AE22" s="9">
        <v>20.661293548969</v>
      </c>
      <c r="AF22" s="9"/>
      <c r="AG22" s="9"/>
    </row>
    <row r="23" ht="148.5" spans="1:33">
      <c r="A23" s="8" t="s">
        <v>1158</v>
      </c>
      <c r="B23" s="9">
        <v>60</v>
      </c>
      <c r="C23" s="9">
        <v>5112275</v>
      </c>
      <c r="D23" s="9">
        <v>8234768</v>
      </c>
      <c r="E23" s="9">
        <v>4</v>
      </c>
      <c r="F23" s="9">
        <v>0</v>
      </c>
      <c r="G23" s="9" t="s">
        <v>1159</v>
      </c>
      <c r="H23" s="9" t="s">
        <v>1141</v>
      </c>
      <c r="I23" s="9" t="s">
        <v>104</v>
      </c>
      <c r="J23" s="9">
        <v>4.7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  <c r="P23" s="9">
        <v>2</v>
      </c>
      <c r="Q23" s="9">
        <v>1</v>
      </c>
      <c r="R23" s="9">
        <v>812.2</v>
      </c>
      <c r="S23" s="9">
        <v>1056.6</v>
      </c>
      <c r="T23" s="10">
        <f t="shared" si="0"/>
        <v>0.300911105639005</v>
      </c>
      <c r="U23" s="9">
        <v>1308.3</v>
      </c>
      <c r="V23" s="10">
        <f t="shared" si="1"/>
        <v>0.610810145284413</v>
      </c>
      <c r="W23" s="12">
        <v>2</v>
      </c>
      <c r="X23" s="9">
        <v>1</v>
      </c>
      <c r="Y23" s="9">
        <v>3.35</v>
      </c>
      <c r="Z23" s="9">
        <v>0.96</v>
      </c>
      <c r="AA23" s="9">
        <v>3.79</v>
      </c>
      <c r="AB23" s="9">
        <v>707</v>
      </c>
      <c r="AC23" s="6">
        <v>146.7</v>
      </c>
      <c r="AD23" s="9">
        <v>57.0303117858719</v>
      </c>
      <c r="AE23" s="9">
        <v>86.9959387045268</v>
      </c>
      <c r="AF23" s="9"/>
      <c r="AG23" s="9"/>
    </row>
    <row r="24" ht="148.5" spans="1:33">
      <c r="A24" s="9" t="s">
        <v>1158</v>
      </c>
      <c r="B24" s="9">
        <v>60</v>
      </c>
      <c r="C24" s="9">
        <v>5112275</v>
      </c>
      <c r="D24" s="9">
        <v>8234768</v>
      </c>
      <c r="E24" s="9">
        <v>4</v>
      </c>
      <c r="F24" s="9">
        <v>0</v>
      </c>
      <c r="G24" s="9" t="s">
        <v>1159</v>
      </c>
      <c r="H24" s="9" t="s">
        <v>1141</v>
      </c>
      <c r="I24" s="9" t="s">
        <v>104</v>
      </c>
      <c r="J24" s="9">
        <v>6.2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  <c r="P24" s="9">
        <v>2</v>
      </c>
      <c r="Q24" s="9">
        <v>1</v>
      </c>
      <c r="R24" s="9">
        <v>812.2</v>
      </c>
      <c r="S24" s="9">
        <v>1056.6</v>
      </c>
      <c r="T24" s="10">
        <f t="shared" si="0"/>
        <v>0.300911105639005</v>
      </c>
      <c r="U24" s="9">
        <v>1308.3</v>
      </c>
      <c r="V24" s="10">
        <f t="shared" si="1"/>
        <v>0.610810145284413</v>
      </c>
      <c r="W24" s="9">
        <v>2</v>
      </c>
      <c r="X24" s="9">
        <v>1</v>
      </c>
      <c r="Y24" s="9">
        <v>3.35</v>
      </c>
      <c r="Z24" s="9">
        <v>0.96</v>
      </c>
      <c r="AA24" s="9">
        <v>3.79</v>
      </c>
      <c r="AB24" s="9">
        <v>707</v>
      </c>
      <c r="AC24" s="6">
        <v>146.7</v>
      </c>
      <c r="AD24" s="9">
        <v>57.0303117858719</v>
      </c>
      <c r="AE24" s="9">
        <v>86.9959387045268</v>
      </c>
      <c r="AF24" s="9"/>
      <c r="AG24" s="9"/>
    </row>
    <row r="25" ht="94.5" spans="1:33">
      <c r="A25" s="9" t="s">
        <v>1160</v>
      </c>
      <c r="B25" s="9">
        <v>49</v>
      </c>
      <c r="C25" s="9">
        <v>7878581</v>
      </c>
      <c r="D25" s="9">
        <v>8253483</v>
      </c>
      <c r="E25" s="9">
        <v>5</v>
      </c>
      <c r="F25" s="9">
        <v>0</v>
      </c>
      <c r="G25" s="9" t="s">
        <v>1161</v>
      </c>
      <c r="H25" s="9" t="s">
        <v>1162</v>
      </c>
      <c r="I25" s="9" t="s">
        <v>44</v>
      </c>
      <c r="J25" s="9">
        <v>8.7</v>
      </c>
      <c r="K25" s="9">
        <v>0</v>
      </c>
      <c r="L25" s="9">
        <v>1</v>
      </c>
      <c r="M25" s="9">
        <v>1</v>
      </c>
      <c r="N25" s="9">
        <v>1.9</v>
      </c>
      <c r="O25" s="9">
        <v>2</v>
      </c>
      <c r="P25" s="9">
        <v>2</v>
      </c>
      <c r="Q25" s="9">
        <v>1</v>
      </c>
      <c r="R25" s="9">
        <v>570.9</v>
      </c>
      <c r="S25" s="9">
        <v>1294.1</v>
      </c>
      <c r="T25" s="10">
        <f t="shared" si="0"/>
        <v>1.26677176388159</v>
      </c>
      <c r="U25" s="9">
        <v>1311.7</v>
      </c>
      <c r="V25" s="10">
        <f t="shared" si="1"/>
        <v>1.29760028025924</v>
      </c>
      <c r="W25" s="6">
        <v>0.3</v>
      </c>
      <c r="X25" s="9">
        <v>1</v>
      </c>
      <c r="Y25" s="9">
        <v>5898</v>
      </c>
      <c r="Z25" s="9">
        <v>10.16</v>
      </c>
      <c r="AA25" s="9">
        <v>1.33</v>
      </c>
      <c r="AB25" s="9">
        <v>1072</v>
      </c>
      <c r="AC25" s="6">
        <v>678.9</v>
      </c>
      <c r="AD25" s="9">
        <v>98.1210808696797</v>
      </c>
      <c r="AE25" s="9">
        <v>97.8090090012053</v>
      </c>
      <c r="AF25" s="9"/>
      <c r="AG25" s="9"/>
    </row>
    <row r="26" ht="94.5" spans="1:33">
      <c r="A26" s="9" t="s">
        <v>1163</v>
      </c>
      <c r="B26" s="9">
        <v>42</v>
      </c>
      <c r="C26" s="9">
        <v>1150961</v>
      </c>
      <c r="D26" s="9">
        <v>8282829</v>
      </c>
      <c r="E26" s="9">
        <v>150</v>
      </c>
      <c r="F26" s="9">
        <v>0</v>
      </c>
      <c r="G26" s="9" t="s">
        <v>1164</v>
      </c>
      <c r="H26" s="9" t="s">
        <v>1165</v>
      </c>
      <c r="I26" s="9" t="s">
        <v>44</v>
      </c>
      <c r="J26" s="9">
        <v>6.2</v>
      </c>
      <c r="K26" s="9">
        <v>0</v>
      </c>
      <c r="L26" s="9">
        <v>1</v>
      </c>
      <c r="M26" s="9">
        <v>0</v>
      </c>
      <c r="N26" s="9">
        <v>0</v>
      </c>
      <c r="O26" s="9">
        <v>2</v>
      </c>
      <c r="P26" s="9">
        <v>2</v>
      </c>
      <c r="Q26" s="9">
        <v>1</v>
      </c>
      <c r="R26" s="9">
        <v>34</v>
      </c>
      <c r="S26" s="9">
        <v>54.9</v>
      </c>
      <c r="T26" s="10">
        <f t="shared" si="0"/>
        <v>0.614705882352941</v>
      </c>
      <c r="U26" s="9">
        <v>59.7</v>
      </c>
      <c r="V26" s="10">
        <f t="shared" si="1"/>
        <v>0.755882352941177</v>
      </c>
      <c r="W26" s="9">
        <v>0.3</v>
      </c>
      <c r="X26" s="9">
        <v>1</v>
      </c>
      <c r="Y26" s="9">
        <v>133</v>
      </c>
      <c r="Z26" s="9">
        <v>1.63</v>
      </c>
      <c r="AA26" s="9">
        <v>3.91</v>
      </c>
      <c r="AB26" s="9">
        <v>55.19</v>
      </c>
      <c r="AC26" s="6">
        <v>453.7</v>
      </c>
      <c r="AD26" s="9">
        <v>94.324450554531</v>
      </c>
      <c r="AE26" s="9">
        <v>76.9949467583835</v>
      </c>
      <c r="AF26" s="9"/>
      <c r="AG26" s="9"/>
    </row>
    <row r="27" ht="81" spans="1:33">
      <c r="A27" s="9" t="s">
        <v>1166</v>
      </c>
      <c r="B27" s="9">
        <v>43</v>
      </c>
      <c r="C27" s="9">
        <v>7895230</v>
      </c>
      <c r="D27" s="9">
        <v>8290563</v>
      </c>
      <c r="E27" s="9">
        <v>7</v>
      </c>
      <c r="F27" s="9">
        <v>0</v>
      </c>
      <c r="G27" s="9" t="s">
        <v>1167</v>
      </c>
      <c r="H27" s="9" t="s">
        <v>1168</v>
      </c>
      <c r="I27" s="9" t="s">
        <v>44</v>
      </c>
      <c r="J27" s="9">
        <v>9.8</v>
      </c>
      <c r="K27" s="9">
        <v>0</v>
      </c>
      <c r="L27" s="9">
        <v>1</v>
      </c>
      <c r="M27" s="9">
        <v>0</v>
      </c>
      <c r="N27" s="9">
        <v>0</v>
      </c>
      <c r="O27" s="9">
        <v>0</v>
      </c>
      <c r="P27" s="9">
        <v>2</v>
      </c>
      <c r="Q27" s="9">
        <v>0</v>
      </c>
      <c r="R27" s="9">
        <v>23.8</v>
      </c>
      <c r="S27" s="9">
        <v>36.1</v>
      </c>
      <c r="T27" s="10">
        <f t="shared" si="0"/>
        <v>0.516806722689076</v>
      </c>
      <c r="U27" s="9">
        <v>74.5</v>
      </c>
      <c r="V27" s="10">
        <f t="shared" si="1"/>
        <v>2.13025210084034</v>
      </c>
      <c r="W27" s="6">
        <v>0.4</v>
      </c>
      <c r="X27" s="9">
        <v>1</v>
      </c>
      <c r="Y27" s="9">
        <v>14.18</v>
      </c>
      <c r="Z27" s="9">
        <v>1.41</v>
      </c>
      <c r="AA27" s="9">
        <v>2.88</v>
      </c>
      <c r="AB27" s="9">
        <v>309.3</v>
      </c>
      <c r="AC27" s="6">
        <v>46.2</v>
      </c>
      <c r="AD27" s="9">
        <v>7.4568622820585</v>
      </c>
      <c r="AE27" s="9">
        <v>52.3436598067916</v>
      </c>
      <c r="AF27" s="9"/>
      <c r="AG27" s="9"/>
    </row>
    <row r="28" ht="67.5" spans="1:33">
      <c r="A28" s="9" t="s">
        <v>1169</v>
      </c>
      <c r="B28" s="9">
        <v>49</v>
      </c>
      <c r="C28" s="9">
        <v>9139690</v>
      </c>
      <c r="D28" s="9">
        <v>8614061</v>
      </c>
      <c r="E28" s="9">
        <v>10</v>
      </c>
      <c r="F28" s="9" t="s">
        <v>1170</v>
      </c>
      <c r="G28" s="9" t="s">
        <v>1171</v>
      </c>
      <c r="H28" s="9" t="s">
        <v>1172</v>
      </c>
      <c r="I28" s="9" t="s">
        <v>44</v>
      </c>
      <c r="J28" s="9">
        <v>10</v>
      </c>
      <c r="K28" s="9">
        <v>1</v>
      </c>
      <c r="L28" s="9">
        <v>1</v>
      </c>
      <c r="M28" s="9">
        <v>0</v>
      </c>
      <c r="N28" s="9">
        <v>0</v>
      </c>
      <c r="O28" s="9">
        <v>0</v>
      </c>
      <c r="P28" s="9">
        <v>2</v>
      </c>
      <c r="Q28" s="9">
        <v>1</v>
      </c>
      <c r="R28" s="9">
        <v>218.7</v>
      </c>
      <c r="S28" s="9">
        <v>448</v>
      </c>
      <c r="T28" s="10">
        <f t="shared" si="0"/>
        <v>1.04846822130773</v>
      </c>
      <c r="U28" s="9">
        <v>418.3</v>
      </c>
      <c r="V28" s="10">
        <f t="shared" si="1"/>
        <v>0.912665752171925</v>
      </c>
      <c r="W28" s="9">
        <v>0.4</v>
      </c>
      <c r="X28" s="9">
        <v>1</v>
      </c>
      <c r="Y28" s="9">
        <v>79.51</v>
      </c>
      <c r="Z28" s="9">
        <v>1.77</v>
      </c>
      <c r="AA28" s="9">
        <v>2.3</v>
      </c>
      <c r="AB28" s="9">
        <v>364</v>
      </c>
      <c r="AC28" s="6">
        <v>33.7</v>
      </c>
      <c r="AD28" s="9">
        <v>3.69979400196881</v>
      </c>
      <c r="AE28" s="9">
        <v>47.126030920468</v>
      </c>
      <c r="AF28" s="9"/>
      <c r="AG28" s="9"/>
    </row>
    <row r="29" ht="108" spans="1:33">
      <c r="A29" s="9" t="s">
        <v>1173</v>
      </c>
      <c r="B29" s="9">
        <v>53</v>
      </c>
      <c r="C29" s="9">
        <v>9190700</v>
      </c>
      <c r="D29" s="9"/>
      <c r="E29" s="9">
        <v>1</v>
      </c>
      <c r="F29" s="9">
        <v>1</v>
      </c>
      <c r="G29" s="9" t="s">
        <v>1174</v>
      </c>
      <c r="H29" s="9" t="s">
        <v>861</v>
      </c>
      <c r="I29" s="9" t="s">
        <v>39</v>
      </c>
      <c r="J29" s="9">
        <v>22.6</v>
      </c>
      <c r="K29" s="9">
        <v>0</v>
      </c>
      <c r="L29" s="9">
        <v>0</v>
      </c>
      <c r="M29" s="9">
        <v>1</v>
      </c>
      <c r="N29" s="9">
        <v>2.1</v>
      </c>
      <c r="O29" s="9">
        <v>1</v>
      </c>
      <c r="P29" s="9">
        <v>2</v>
      </c>
      <c r="Q29" s="9">
        <v>1</v>
      </c>
      <c r="R29" s="9">
        <v>334.4</v>
      </c>
      <c r="S29" s="9">
        <v>1302</v>
      </c>
      <c r="T29" s="10">
        <f t="shared" si="0"/>
        <v>2.89354066985646</v>
      </c>
      <c r="U29" s="9">
        <v>751.6</v>
      </c>
      <c r="V29" s="10">
        <f t="shared" si="1"/>
        <v>1.24760765550239</v>
      </c>
      <c r="W29" s="9">
        <v>0.5</v>
      </c>
      <c r="X29" s="9">
        <v>1</v>
      </c>
      <c r="Y29" s="9" t="s">
        <v>1175</v>
      </c>
      <c r="Z29" s="9">
        <v>1.06</v>
      </c>
      <c r="AA29" s="9">
        <v>1.08</v>
      </c>
      <c r="AB29" s="9">
        <v>22.42</v>
      </c>
      <c r="AC29" s="13">
        <v>175</v>
      </c>
      <c r="AD29" s="9">
        <v>61.9369680357593</v>
      </c>
      <c r="AE29" s="9">
        <v>39.1231957829173</v>
      </c>
      <c r="AF29" s="9"/>
      <c r="AG29" s="9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E229"/>
  <sheetViews>
    <sheetView topLeftCell="A147" workbookViewId="0">
      <selection activeCell="A162" sqref="$A162:$XFD162"/>
    </sheetView>
  </sheetViews>
  <sheetFormatPr defaultColWidth="9.02654867256637" defaultRowHeight="13.5" outlineLevelCol="4"/>
  <cols>
    <col min="1" max="2" width="9.02654867256637" style="2"/>
    <col min="4" max="4" width="12.7964601769912"/>
  </cols>
  <sheetData>
    <row r="3" ht="15.35" spans="1:5">
      <c r="A3" s="3">
        <v>81.725</v>
      </c>
      <c r="B3" s="2">
        <v>0</v>
      </c>
      <c r="C3">
        <v>0</v>
      </c>
      <c r="D3">
        <f>B3-C3</f>
        <v>0</v>
      </c>
      <c r="E3">
        <f>MAX(D3:D229)</f>
        <v>0.793</v>
      </c>
    </row>
    <row r="4" spans="1:5">
      <c r="A4" s="2">
        <v>87.8625</v>
      </c>
      <c r="B4" s="2">
        <v>0.005</v>
      </c>
      <c r="C4">
        <v>0</v>
      </c>
      <c r="D4">
        <f>B4-C4</f>
        <v>0.005</v>
      </c>
    </row>
    <row r="5" spans="1:5">
      <c r="A5" s="2">
        <v>96.45</v>
      </c>
      <c r="B5" s="2">
        <v>0.011</v>
      </c>
      <c r="C5">
        <v>0</v>
      </c>
      <c r="D5">
        <f>B5-C5</f>
        <v>0.011</v>
      </c>
    </row>
    <row r="6" spans="1:5">
      <c r="A6" s="2">
        <v>106.3625</v>
      </c>
      <c r="B6" s="2">
        <v>0.016</v>
      </c>
      <c r="C6">
        <v>0</v>
      </c>
      <c r="D6">
        <f>B6-C6</f>
        <v>0.016</v>
      </c>
    </row>
    <row r="7" spans="1:5">
      <c r="A7" s="2">
        <v>115.625</v>
      </c>
      <c r="B7" s="2">
        <v>0.022</v>
      </c>
      <c r="C7">
        <v>0</v>
      </c>
      <c r="D7">
        <f>B7-C7</f>
        <v>0.022</v>
      </c>
    </row>
    <row r="8" spans="1:5">
      <c r="A8" s="2">
        <v>118.775</v>
      </c>
      <c r="B8" s="2">
        <v>0.027</v>
      </c>
      <c r="C8">
        <v>0</v>
      </c>
      <c r="D8">
        <f>B8-C8</f>
        <v>0.027</v>
      </c>
    </row>
    <row r="9" spans="1:5">
      <c r="A9" s="2">
        <v>123.0875</v>
      </c>
      <c r="B9" s="2">
        <v>0.033</v>
      </c>
      <c r="C9">
        <v>0</v>
      </c>
      <c r="D9">
        <f>B9-C9</f>
        <v>0.033</v>
      </c>
    </row>
    <row r="10" spans="1:5">
      <c r="A10" s="2">
        <v>127.1875</v>
      </c>
      <c r="B10" s="2">
        <v>0.038</v>
      </c>
      <c r="C10">
        <v>0</v>
      </c>
      <c r="D10">
        <f>B10-C10</f>
        <v>0.038</v>
      </c>
    </row>
    <row r="11" spans="1:5">
      <c r="A11" s="2">
        <v>127.9</v>
      </c>
      <c r="B11" s="2">
        <v>0.049</v>
      </c>
      <c r="C11">
        <v>0</v>
      </c>
      <c r="D11">
        <f>B11-C11</f>
        <v>0.049</v>
      </c>
    </row>
    <row r="12" spans="1:5">
      <c r="A12" s="2">
        <v>128.65</v>
      </c>
      <c r="B12" s="2">
        <v>0.055</v>
      </c>
      <c r="C12">
        <v>0</v>
      </c>
      <c r="D12">
        <f>B12-C12</f>
        <v>0.055</v>
      </c>
    </row>
    <row r="13" spans="1:5">
      <c r="A13" s="2">
        <v>128.9</v>
      </c>
      <c r="B13" s="2">
        <v>0.06</v>
      </c>
      <c r="C13">
        <v>0</v>
      </c>
      <c r="D13">
        <f>B13-C13</f>
        <v>0.06</v>
      </c>
    </row>
    <row r="14" spans="1:5">
      <c r="A14" s="2">
        <v>129.8375</v>
      </c>
      <c r="B14" s="2">
        <v>0.066</v>
      </c>
      <c r="C14">
        <v>0</v>
      </c>
      <c r="D14">
        <f>B14-C14</f>
        <v>0.066</v>
      </c>
    </row>
    <row r="15" spans="1:5">
      <c r="A15" s="2">
        <v>130.8875</v>
      </c>
      <c r="B15" s="2">
        <v>0.071</v>
      </c>
      <c r="C15">
        <v>0</v>
      </c>
      <c r="D15">
        <f>B15-C15</f>
        <v>0.071</v>
      </c>
    </row>
    <row r="16" spans="1:5">
      <c r="A16" s="2">
        <v>131.9875</v>
      </c>
      <c r="B16" s="2">
        <v>0.077</v>
      </c>
      <c r="C16">
        <v>0</v>
      </c>
      <c r="D16">
        <f>B16-C16</f>
        <v>0.077</v>
      </c>
    </row>
    <row r="17" spans="1:4">
      <c r="A17" s="2">
        <v>134.7375</v>
      </c>
      <c r="B17" s="2">
        <v>0.082</v>
      </c>
      <c r="C17">
        <v>0</v>
      </c>
      <c r="D17">
        <f>B17-C17</f>
        <v>0.082</v>
      </c>
    </row>
    <row r="18" spans="1:4">
      <c r="A18" s="2">
        <v>136.775</v>
      </c>
      <c r="B18" s="2">
        <v>0.087</v>
      </c>
      <c r="C18">
        <v>0</v>
      </c>
      <c r="D18">
        <f>B18-C18</f>
        <v>0.087</v>
      </c>
    </row>
    <row r="19" spans="1:4">
      <c r="A19" s="2">
        <v>138.5</v>
      </c>
      <c r="B19" s="2">
        <v>0.093</v>
      </c>
      <c r="C19">
        <v>0</v>
      </c>
      <c r="D19">
        <f>B19-C19</f>
        <v>0.093</v>
      </c>
    </row>
    <row r="20" spans="1:4">
      <c r="A20" s="2">
        <v>140.925</v>
      </c>
      <c r="B20" s="2">
        <v>0.098</v>
      </c>
      <c r="C20">
        <v>0</v>
      </c>
      <c r="D20">
        <f>B20-C20</f>
        <v>0.098</v>
      </c>
    </row>
    <row r="21" spans="1:4">
      <c r="A21" s="2">
        <v>141.8875</v>
      </c>
      <c r="B21" s="2">
        <v>0.104</v>
      </c>
      <c r="C21">
        <v>0</v>
      </c>
      <c r="D21">
        <f>B21-C21</f>
        <v>0.104</v>
      </c>
    </row>
    <row r="22" spans="1:4">
      <c r="A22" s="2">
        <v>142.5375</v>
      </c>
      <c r="B22" s="2">
        <v>0.109</v>
      </c>
      <c r="C22">
        <v>0</v>
      </c>
      <c r="D22">
        <f>B22-C22</f>
        <v>0.109</v>
      </c>
    </row>
    <row r="23" spans="1:4">
      <c r="A23" s="2">
        <v>145.875</v>
      </c>
      <c r="B23" s="2">
        <v>0.115</v>
      </c>
      <c r="C23">
        <v>0</v>
      </c>
      <c r="D23">
        <f>B23-C23</f>
        <v>0.115</v>
      </c>
    </row>
    <row r="24" spans="1:4">
      <c r="A24" s="2">
        <v>148.8625</v>
      </c>
      <c r="B24" s="2">
        <v>0.12</v>
      </c>
      <c r="C24">
        <v>0</v>
      </c>
      <c r="D24">
        <f>B24-C24</f>
        <v>0.12</v>
      </c>
    </row>
    <row r="25" spans="1:4">
      <c r="A25" s="2">
        <v>150.3875</v>
      </c>
      <c r="B25" s="2">
        <v>0.126</v>
      </c>
      <c r="C25">
        <v>0</v>
      </c>
      <c r="D25">
        <f>B25-C25</f>
        <v>0.126</v>
      </c>
    </row>
    <row r="26" spans="1:4">
      <c r="A26" s="2">
        <v>152.575</v>
      </c>
      <c r="B26" s="2">
        <v>0.131</v>
      </c>
      <c r="C26">
        <v>0</v>
      </c>
      <c r="D26">
        <f>B26-C26</f>
        <v>0.131</v>
      </c>
    </row>
    <row r="27" spans="1:4">
      <c r="A27" s="2">
        <v>153.8375</v>
      </c>
      <c r="B27" s="2">
        <v>0.137</v>
      </c>
      <c r="C27">
        <v>0</v>
      </c>
      <c r="D27">
        <f>B27-C27</f>
        <v>0.137</v>
      </c>
    </row>
    <row r="28" spans="1:4">
      <c r="A28" s="2">
        <v>154.9</v>
      </c>
      <c r="B28" s="2">
        <v>0.142</v>
      </c>
      <c r="C28">
        <v>0</v>
      </c>
      <c r="D28">
        <f>B28-C28</f>
        <v>0.142</v>
      </c>
    </row>
    <row r="29" spans="1:4">
      <c r="A29" s="2">
        <v>155.8625</v>
      </c>
      <c r="B29" s="2">
        <v>0.148</v>
      </c>
      <c r="C29">
        <v>0</v>
      </c>
      <c r="D29">
        <f>B29-C29</f>
        <v>0.148</v>
      </c>
    </row>
    <row r="30" spans="1:4">
      <c r="A30" s="2">
        <v>156.1875</v>
      </c>
      <c r="B30" s="2">
        <v>0.153</v>
      </c>
      <c r="C30">
        <v>0</v>
      </c>
      <c r="D30">
        <f>B30-C30</f>
        <v>0.153</v>
      </c>
    </row>
    <row r="31" spans="1:4">
      <c r="A31" s="2">
        <v>156.3375</v>
      </c>
      <c r="B31" s="2">
        <v>0.158</v>
      </c>
      <c r="C31">
        <v>0</v>
      </c>
      <c r="D31">
        <f>B31-C31</f>
        <v>0.158</v>
      </c>
    </row>
    <row r="32" spans="1:4">
      <c r="A32" s="2">
        <v>156.7</v>
      </c>
      <c r="B32" s="2">
        <v>0.164</v>
      </c>
      <c r="C32">
        <v>0</v>
      </c>
      <c r="D32">
        <f>B32-C32</f>
        <v>0.164</v>
      </c>
    </row>
    <row r="33" spans="1:4">
      <c r="A33" s="2">
        <v>158.9375</v>
      </c>
      <c r="B33" s="2">
        <v>0.169</v>
      </c>
      <c r="C33">
        <v>0</v>
      </c>
      <c r="D33">
        <f>B33-C33</f>
        <v>0.169</v>
      </c>
    </row>
    <row r="34" spans="1:4">
      <c r="A34" s="2">
        <v>161</v>
      </c>
      <c r="B34" s="2">
        <v>0.175</v>
      </c>
      <c r="C34">
        <v>0</v>
      </c>
      <c r="D34">
        <f>B34-C34</f>
        <v>0.175</v>
      </c>
    </row>
    <row r="35" spans="1:4">
      <c r="A35" s="2">
        <v>161.7625</v>
      </c>
      <c r="B35" s="2">
        <v>0.18</v>
      </c>
      <c r="C35">
        <v>0</v>
      </c>
      <c r="D35">
        <f>B35-C35</f>
        <v>0.18</v>
      </c>
    </row>
    <row r="36" spans="1:4">
      <c r="A36" s="2">
        <v>162.6</v>
      </c>
      <c r="B36" s="2">
        <v>0.186</v>
      </c>
      <c r="C36">
        <v>0</v>
      </c>
      <c r="D36">
        <f>B36-C36</f>
        <v>0.186</v>
      </c>
    </row>
    <row r="37" spans="1:4">
      <c r="A37" s="2">
        <v>163.2125</v>
      </c>
      <c r="B37" s="2">
        <v>0.191</v>
      </c>
      <c r="C37">
        <v>0</v>
      </c>
      <c r="D37">
        <f>B37-C37</f>
        <v>0.191</v>
      </c>
    </row>
    <row r="38" spans="1:4">
      <c r="A38" s="2">
        <v>163.8125</v>
      </c>
      <c r="B38" s="2">
        <v>0.197</v>
      </c>
      <c r="C38">
        <v>0</v>
      </c>
      <c r="D38">
        <f>B38-C38</f>
        <v>0.197</v>
      </c>
    </row>
    <row r="39" spans="1:4">
      <c r="A39" s="2">
        <v>164.85</v>
      </c>
      <c r="B39" s="2">
        <v>0.202</v>
      </c>
      <c r="C39">
        <v>0</v>
      </c>
      <c r="D39">
        <f>B39-C39</f>
        <v>0.202</v>
      </c>
    </row>
    <row r="40" spans="1:4">
      <c r="A40" s="2">
        <v>168.15</v>
      </c>
      <c r="B40" s="2">
        <v>0.208</v>
      </c>
      <c r="C40">
        <v>0</v>
      </c>
      <c r="D40">
        <f>B40-C40</f>
        <v>0.208</v>
      </c>
    </row>
    <row r="41" spans="1:4">
      <c r="A41" s="2">
        <v>171.5875</v>
      </c>
      <c r="B41" s="2">
        <v>0.213</v>
      </c>
      <c r="C41">
        <v>0</v>
      </c>
      <c r="D41">
        <f>B41-C41</f>
        <v>0.213</v>
      </c>
    </row>
    <row r="42" spans="1:4">
      <c r="A42" s="2">
        <v>174.6375</v>
      </c>
      <c r="B42" s="2">
        <v>0.219</v>
      </c>
      <c r="C42">
        <v>0</v>
      </c>
      <c r="D42">
        <f>B42-C42</f>
        <v>0.219</v>
      </c>
    </row>
    <row r="43" spans="1:4">
      <c r="A43" s="2">
        <v>177.75</v>
      </c>
      <c r="B43" s="2">
        <v>0.224</v>
      </c>
      <c r="C43">
        <v>0</v>
      </c>
      <c r="D43">
        <f>B43-C43</f>
        <v>0.224</v>
      </c>
    </row>
    <row r="44" spans="1:4">
      <c r="A44" s="2">
        <v>179.05</v>
      </c>
      <c r="B44" s="2">
        <v>0.23</v>
      </c>
      <c r="C44">
        <v>0</v>
      </c>
      <c r="D44">
        <f>B44-C44</f>
        <v>0.23</v>
      </c>
    </row>
    <row r="45" spans="1:4">
      <c r="A45" s="2">
        <v>179.575</v>
      </c>
      <c r="B45" s="2">
        <v>0.235</v>
      </c>
      <c r="C45">
        <v>0</v>
      </c>
      <c r="D45">
        <f>B45-C45</f>
        <v>0.235</v>
      </c>
    </row>
    <row r="46" spans="1:4">
      <c r="A46" s="2">
        <v>179.975</v>
      </c>
      <c r="B46" s="2">
        <v>0.24</v>
      </c>
      <c r="C46">
        <v>0</v>
      </c>
      <c r="D46">
        <f>B46-C46</f>
        <v>0.24</v>
      </c>
    </row>
    <row r="47" spans="1:4">
      <c r="A47" s="2">
        <v>180.6875</v>
      </c>
      <c r="B47" s="2">
        <v>0.246</v>
      </c>
      <c r="C47">
        <v>0</v>
      </c>
      <c r="D47">
        <f>B47-C47</f>
        <v>0.246</v>
      </c>
    </row>
    <row r="48" spans="1:4">
      <c r="A48" s="2">
        <v>181.4375</v>
      </c>
      <c r="B48" s="2">
        <v>0.251</v>
      </c>
      <c r="C48">
        <v>0</v>
      </c>
      <c r="D48">
        <f>B48-C48</f>
        <v>0.251</v>
      </c>
    </row>
    <row r="49" spans="1:4">
      <c r="A49" s="2">
        <v>181.7</v>
      </c>
      <c r="B49" s="2">
        <v>0.257</v>
      </c>
      <c r="C49">
        <v>0</v>
      </c>
      <c r="D49">
        <f>B49-C49</f>
        <v>0.257</v>
      </c>
    </row>
    <row r="50" spans="1:4">
      <c r="A50" s="2">
        <v>182.5625</v>
      </c>
      <c r="B50" s="2">
        <v>0.262</v>
      </c>
      <c r="C50">
        <v>0</v>
      </c>
      <c r="D50">
        <f>B50-C50</f>
        <v>0.262</v>
      </c>
    </row>
    <row r="51" spans="1:4">
      <c r="A51" s="2">
        <v>183.375</v>
      </c>
      <c r="B51" s="2">
        <v>0.268</v>
      </c>
      <c r="C51">
        <v>0</v>
      </c>
      <c r="D51">
        <f>B51-C51</f>
        <v>0.268</v>
      </c>
    </row>
    <row r="52" spans="1:4">
      <c r="A52" s="2">
        <v>183.4625</v>
      </c>
      <c r="B52" s="2">
        <v>0.273</v>
      </c>
      <c r="C52">
        <v>0</v>
      </c>
      <c r="D52">
        <f>B52-C52</f>
        <v>0.273</v>
      </c>
    </row>
    <row r="53" spans="1:4">
      <c r="A53" s="2">
        <v>184.2875</v>
      </c>
      <c r="B53" s="2">
        <v>0.279</v>
      </c>
      <c r="C53">
        <v>0</v>
      </c>
      <c r="D53">
        <f>B53-C53</f>
        <v>0.279</v>
      </c>
    </row>
    <row r="54" spans="1:4">
      <c r="A54" s="2">
        <v>185.1625</v>
      </c>
      <c r="B54" s="2">
        <v>0.284</v>
      </c>
      <c r="C54">
        <v>0</v>
      </c>
      <c r="D54">
        <f>B54-C54</f>
        <v>0.284</v>
      </c>
    </row>
    <row r="55" spans="1:4">
      <c r="A55" s="2">
        <v>185.6625</v>
      </c>
      <c r="B55" s="2">
        <v>0.29</v>
      </c>
      <c r="C55">
        <v>0</v>
      </c>
      <c r="D55">
        <f>B55-C55</f>
        <v>0.29</v>
      </c>
    </row>
    <row r="56" spans="1:4">
      <c r="A56" s="2">
        <v>186.175</v>
      </c>
      <c r="B56" s="2">
        <v>0.295</v>
      </c>
      <c r="C56">
        <v>0</v>
      </c>
      <c r="D56">
        <f>B56-C56</f>
        <v>0.295</v>
      </c>
    </row>
    <row r="57" spans="1:4">
      <c r="A57" s="2">
        <v>186.6125</v>
      </c>
      <c r="B57" s="2">
        <v>0.301</v>
      </c>
      <c r="C57">
        <v>0</v>
      </c>
      <c r="D57">
        <f>B57-C57</f>
        <v>0.301</v>
      </c>
    </row>
    <row r="58" spans="1:4">
      <c r="A58" s="2">
        <v>186.9875</v>
      </c>
      <c r="B58" s="2">
        <v>0.306</v>
      </c>
      <c r="C58">
        <v>0</v>
      </c>
      <c r="D58">
        <f>B58-C58</f>
        <v>0.306</v>
      </c>
    </row>
    <row r="59" spans="1:4">
      <c r="A59" s="2">
        <v>188.475</v>
      </c>
      <c r="B59" s="2">
        <v>0.311</v>
      </c>
      <c r="C59">
        <v>0</v>
      </c>
      <c r="D59">
        <f>B59-C59</f>
        <v>0.311</v>
      </c>
    </row>
    <row r="60" spans="1:4">
      <c r="A60" s="2">
        <v>190.3</v>
      </c>
      <c r="B60" s="2">
        <v>0.317</v>
      </c>
      <c r="C60">
        <v>0</v>
      </c>
      <c r="D60">
        <f>B60-C60</f>
        <v>0.317</v>
      </c>
    </row>
    <row r="61" spans="1:4">
      <c r="A61" s="2">
        <v>190.925</v>
      </c>
      <c r="B61" s="2">
        <v>0.322</v>
      </c>
      <c r="C61">
        <v>0</v>
      </c>
      <c r="D61">
        <f>B61-C61</f>
        <v>0.322</v>
      </c>
    </row>
    <row r="62" spans="1:4">
      <c r="A62" s="2">
        <v>191.35</v>
      </c>
      <c r="B62" s="2">
        <v>0.328</v>
      </c>
      <c r="C62">
        <v>0</v>
      </c>
      <c r="D62">
        <f>B62-C62</f>
        <v>0.328</v>
      </c>
    </row>
    <row r="63" spans="1:4">
      <c r="A63" s="2">
        <v>191.7375</v>
      </c>
      <c r="B63" s="2">
        <v>0.333</v>
      </c>
      <c r="C63">
        <v>0</v>
      </c>
      <c r="D63">
        <f>B63-C63</f>
        <v>0.333</v>
      </c>
    </row>
    <row r="64" spans="1:4">
      <c r="A64" s="2">
        <v>192.0875</v>
      </c>
      <c r="B64" s="2">
        <v>0.339</v>
      </c>
      <c r="C64">
        <v>0</v>
      </c>
      <c r="D64">
        <f>B64-C64</f>
        <v>0.339</v>
      </c>
    </row>
    <row r="65" spans="1:4">
      <c r="A65" s="2">
        <v>192.2875</v>
      </c>
      <c r="B65" s="2">
        <v>0.344</v>
      </c>
      <c r="C65">
        <v>0</v>
      </c>
      <c r="D65">
        <f>B65-C65</f>
        <v>0.344</v>
      </c>
    </row>
    <row r="66" spans="1:4">
      <c r="A66" s="2">
        <v>192.9</v>
      </c>
      <c r="B66" s="2">
        <v>0.35</v>
      </c>
      <c r="C66">
        <v>0</v>
      </c>
      <c r="D66">
        <f>B66-C66</f>
        <v>0.35</v>
      </c>
    </row>
    <row r="67" spans="1:4">
      <c r="A67" s="2">
        <v>193.575</v>
      </c>
      <c r="B67" s="2">
        <v>0.355</v>
      </c>
      <c r="C67">
        <v>0</v>
      </c>
      <c r="D67">
        <f>B67-C67</f>
        <v>0.355</v>
      </c>
    </row>
    <row r="68" spans="1:4">
      <c r="A68" s="2">
        <v>194.475</v>
      </c>
      <c r="B68" s="2">
        <v>0.361</v>
      </c>
      <c r="C68">
        <v>0</v>
      </c>
      <c r="D68">
        <f>B68-C68</f>
        <v>0.361</v>
      </c>
    </row>
    <row r="69" spans="1:4">
      <c r="A69" s="2">
        <v>195.575</v>
      </c>
      <c r="B69" s="2">
        <v>0.366</v>
      </c>
      <c r="C69">
        <v>0</v>
      </c>
      <c r="D69">
        <f>B69-C69</f>
        <v>0.366</v>
      </c>
    </row>
    <row r="70" spans="1:4">
      <c r="A70" s="2">
        <v>196.0625</v>
      </c>
      <c r="B70" s="2">
        <v>0.372</v>
      </c>
      <c r="C70">
        <v>0</v>
      </c>
      <c r="D70">
        <f>B70-C70</f>
        <v>0.372</v>
      </c>
    </row>
    <row r="71" spans="1:4">
      <c r="A71" s="2">
        <v>196.6125</v>
      </c>
      <c r="B71" s="2">
        <v>0.377</v>
      </c>
      <c r="C71">
        <v>0</v>
      </c>
      <c r="D71">
        <f>B71-C71</f>
        <v>0.377</v>
      </c>
    </row>
    <row r="72" spans="1:4">
      <c r="A72" s="2">
        <v>200.8375</v>
      </c>
      <c r="B72" s="2">
        <v>0.383</v>
      </c>
      <c r="C72">
        <v>0</v>
      </c>
      <c r="D72">
        <f>B72-C72</f>
        <v>0.383</v>
      </c>
    </row>
    <row r="73" spans="1:4">
      <c r="A73" s="2">
        <v>204.95</v>
      </c>
      <c r="B73" s="2">
        <v>0.388</v>
      </c>
      <c r="C73">
        <v>0</v>
      </c>
      <c r="D73">
        <f>B73-C73</f>
        <v>0.388</v>
      </c>
    </row>
    <row r="74" spans="1:4">
      <c r="A74" s="2">
        <v>205.3125</v>
      </c>
      <c r="B74" s="2">
        <v>0.393</v>
      </c>
      <c r="C74">
        <v>0</v>
      </c>
      <c r="D74">
        <f>B74-C74</f>
        <v>0.393</v>
      </c>
    </row>
    <row r="75" spans="1:4">
      <c r="A75" s="2">
        <v>207.175</v>
      </c>
      <c r="B75" s="2">
        <v>0.404</v>
      </c>
      <c r="C75">
        <v>0</v>
      </c>
      <c r="D75">
        <f>B75-C75</f>
        <v>0.404</v>
      </c>
    </row>
    <row r="76" spans="1:4">
      <c r="A76" s="2">
        <v>209.55</v>
      </c>
      <c r="B76" s="2">
        <v>0.41</v>
      </c>
      <c r="C76">
        <v>0</v>
      </c>
      <c r="D76">
        <f>B76-C76</f>
        <v>0.41</v>
      </c>
    </row>
    <row r="77" spans="1:4">
      <c r="A77" s="2">
        <v>210.3625</v>
      </c>
      <c r="B77" s="2">
        <v>0.415</v>
      </c>
      <c r="C77">
        <v>0</v>
      </c>
      <c r="D77">
        <f>B77-C77</f>
        <v>0.415</v>
      </c>
    </row>
    <row r="78" spans="1:4">
      <c r="A78" s="2">
        <v>210.6125</v>
      </c>
      <c r="B78" s="2">
        <v>0.421</v>
      </c>
      <c r="C78">
        <v>0</v>
      </c>
      <c r="D78">
        <f>B78-C78</f>
        <v>0.421</v>
      </c>
    </row>
    <row r="79" spans="1:4">
      <c r="A79" s="2">
        <v>211.3875</v>
      </c>
      <c r="B79" s="2">
        <v>0.426</v>
      </c>
      <c r="C79">
        <v>0</v>
      </c>
      <c r="D79">
        <f>B79-C79</f>
        <v>0.426</v>
      </c>
    </row>
    <row r="80" spans="1:4">
      <c r="A80" s="2">
        <v>212.8625</v>
      </c>
      <c r="B80" s="2">
        <v>0.432</v>
      </c>
      <c r="C80">
        <v>0</v>
      </c>
      <c r="D80">
        <f>B80-C80</f>
        <v>0.432</v>
      </c>
    </row>
    <row r="81" spans="1:4">
      <c r="A81" s="2">
        <v>214.15</v>
      </c>
      <c r="B81" s="2">
        <v>0.437</v>
      </c>
      <c r="C81">
        <v>0</v>
      </c>
      <c r="D81">
        <f>B81-C81</f>
        <v>0.437</v>
      </c>
    </row>
    <row r="82" spans="1:4">
      <c r="A82" s="2">
        <v>216.6625</v>
      </c>
      <c r="B82" s="2">
        <v>0.443</v>
      </c>
      <c r="C82">
        <v>0</v>
      </c>
      <c r="D82">
        <f>B82-C82</f>
        <v>0.443</v>
      </c>
    </row>
    <row r="83" spans="1:4">
      <c r="A83" s="2">
        <v>219.45</v>
      </c>
      <c r="B83" s="2">
        <v>0.448</v>
      </c>
      <c r="C83">
        <v>0</v>
      </c>
      <c r="D83">
        <f>B83-C83</f>
        <v>0.448</v>
      </c>
    </row>
    <row r="84" spans="1:4">
      <c r="A84" s="2">
        <v>220.4625</v>
      </c>
      <c r="B84" s="2">
        <v>0.459</v>
      </c>
      <c r="C84">
        <v>0</v>
      </c>
      <c r="D84">
        <f>B84-C84</f>
        <v>0.459</v>
      </c>
    </row>
    <row r="85" spans="1:4">
      <c r="A85" s="2">
        <v>221.0875</v>
      </c>
      <c r="B85" s="2">
        <v>0.464</v>
      </c>
      <c r="C85">
        <v>0</v>
      </c>
      <c r="D85">
        <f>B85-C85</f>
        <v>0.464</v>
      </c>
    </row>
    <row r="86" spans="1:4">
      <c r="A86" s="2">
        <v>222.2125</v>
      </c>
      <c r="B86" s="2">
        <v>0.47</v>
      </c>
      <c r="C86">
        <v>0</v>
      </c>
      <c r="D86">
        <f>B86-C86</f>
        <v>0.47</v>
      </c>
    </row>
    <row r="87" spans="1:4">
      <c r="A87" s="2">
        <v>224.0125</v>
      </c>
      <c r="B87" s="2">
        <v>0.475</v>
      </c>
      <c r="C87">
        <v>0</v>
      </c>
      <c r="D87">
        <f>B87-C87</f>
        <v>0.475</v>
      </c>
    </row>
    <row r="88" spans="1:4">
      <c r="A88" s="2">
        <v>225.975</v>
      </c>
      <c r="B88" s="2">
        <v>0.481</v>
      </c>
      <c r="C88">
        <v>0</v>
      </c>
      <c r="D88">
        <f>B88-C88</f>
        <v>0.481</v>
      </c>
    </row>
    <row r="89" spans="1:4">
      <c r="A89" s="2">
        <v>227.0625</v>
      </c>
      <c r="B89" s="2">
        <v>0.486</v>
      </c>
      <c r="C89">
        <v>0</v>
      </c>
      <c r="D89">
        <f>B89-C89</f>
        <v>0.486</v>
      </c>
    </row>
    <row r="90" spans="1:4">
      <c r="A90" s="2">
        <v>230.125</v>
      </c>
      <c r="B90" s="2">
        <v>0.492</v>
      </c>
      <c r="C90">
        <v>0</v>
      </c>
      <c r="D90">
        <f>B90-C90</f>
        <v>0.492</v>
      </c>
    </row>
    <row r="91" spans="1:4">
      <c r="A91" s="2">
        <v>233.0875</v>
      </c>
      <c r="B91" s="2">
        <v>0.497</v>
      </c>
      <c r="C91">
        <v>0</v>
      </c>
      <c r="D91">
        <f>B91-C91</f>
        <v>0.497</v>
      </c>
    </row>
    <row r="92" spans="1:4">
      <c r="A92" s="2">
        <v>233.9375</v>
      </c>
      <c r="B92" s="2">
        <v>0.508</v>
      </c>
      <c r="C92">
        <v>0</v>
      </c>
      <c r="D92">
        <f>B92-C92</f>
        <v>0.508</v>
      </c>
    </row>
    <row r="93" spans="1:4">
      <c r="A93" s="2">
        <v>234.9125</v>
      </c>
      <c r="B93" s="2">
        <v>0.514</v>
      </c>
      <c r="C93">
        <v>0</v>
      </c>
      <c r="D93">
        <f>B93-C93</f>
        <v>0.514</v>
      </c>
    </row>
    <row r="94" spans="1:4">
      <c r="A94" s="2">
        <v>238.0875</v>
      </c>
      <c r="B94" s="2">
        <v>0.519</v>
      </c>
      <c r="C94">
        <v>0</v>
      </c>
      <c r="D94">
        <f>B94-C94</f>
        <v>0.519</v>
      </c>
    </row>
    <row r="95" spans="1:4">
      <c r="A95" s="2">
        <v>241.05</v>
      </c>
      <c r="B95" s="2">
        <v>0.53</v>
      </c>
      <c r="C95">
        <v>0</v>
      </c>
      <c r="D95">
        <f>B95-C95</f>
        <v>0.53</v>
      </c>
    </row>
    <row r="96" spans="1:4">
      <c r="A96" s="2">
        <v>244.4375</v>
      </c>
      <c r="B96" s="2">
        <v>0.536</v>
      </c>
      <c r="C96">
        <v>0</v>
      </c>
      <c r="D96">
        <f>B96-C96</f>
        <v>0.536</v>
      </c>
    </row>
    <row r="97" spans="1:4">
      <c r="A97" s="2">
        <v>247.9</v>
      </c>
      <c r="B97" s="2">
        <v>0.546</v>
      </c>
      <c r="C97">
        <v>0</v>
      </c>
      <c r="D97">
        <f>B97-C97</f>
        <v>0.546</v>
      </c>
    </row>
    <row r="98" spans="1:4">
      <c r="A98" s="2">
        <v>251.05</v>
      </c>
      <c r="B98" s="2">
        <v>0.557</v>
      </c>
      <c r="C98">
        <v>0</v>
      </c>
      <c r="D98">
        <f>B98-C98</f>
        <v>0.557</v>
      </c>
    </row>
    <row r="99" spans="1:4">
      <c r="A99" s="2">
        <v>260.825</v>
      </c>
      <c r="B99" s="2">
        <v>0.563</v>
      </c>
      <c r="C99">
        <v>0</v>
      </c>
      <c r="D99">
        <f>B99-C99</f>
        <v>0.563</v>
      </c>
    </row>
    <row r="100" spans="1:4">
      <c r="A100" s="2">
        <v>268.1</v>
      </c>
      <c r="B100" s="2">
        <v>0.574</v>
      </c>
      <c r="C100">
        <v>0</v>
      </c>
      <c r="D100">
        <f>B100-C100</f>
        <v>0.574</v>
      </c>
    </row>
    <row r="101" spans="1:4">
      <c r="A101" s="2">
        <v>269.4125</v>
      </c>
      <c r="B101" s="2">
        <v>0.579</v>
      </c>
      <c r="C101">
        <v>0</v>
      </c>
      <c r="D101">
        <f>B101-C101</f>
        <v>0.579</v>
      </c>
    </row>
    <row r="102" spans="1:4">
      <c r="A102" s="2">
        <v>270.85</v>
      </c>
      <c r="B102" s="2">
        <v>0.585</v>
      </c>
      <c r="C102">
        <v>0</v>
      </c>
      <c r="D102">
        <f>B102-C102</f>
        <v>0.585</v>
      </c>
    </row>
    <row r="103" spans="1:4">
      <c r="A103" s="2">
        <v>273.5875</v>
      </c>
      <c r="B103" s="2">
        <v>0.59</v>
      </c>
      <c r="C103">
        <v>0</v>
      </c>
      <c r="D103">
        <f>B103-C103</f>
        <v>0.59</v>
      </c>
    </row>
    <row r="104" spans="1:4">
      <c r="A104" s="2">
        <v>278.6375</v>
      </c>
      <c r="B104" s="2">
        <v>0.596</v>
      </c>
      <c r="C104">
        <v>0</v>
      </c>
      <c r="D104">
        <f>B104-C104</f>
        <v>0.596</v>
      </c>
    </row>
    <row r="105" spans="1:4">
      <c r="A105" s="2">
        <v>284.2</v>
      </c>
      <c r="B105" s="2">
        <v>0.601</v>
      </c>
      <c r="C105">
        <v>0</v>
      </c>
      <c r="D105">
        <f>B105-C105</f>
        <v>0.601</v>
      </c>
    </row>
    <row r="106" spans="1:4">
      <c r="A106" s="2">
        <v>289.025</v>
      </c>
      <c r="B106" s="2">
        <v>0.607</v>
      </c>
      <c r="C106">
        <v>0</v>
      </c>
      <c r="D106">
        <f>B106-C106</f>
        <v>0.607</v>
      </c>
    </row>
    <row r="107" spans="1:4">
      <c r="A107" s="2">
        <v>291.85</v>
      </c>
      <c r="B107" s="2">
        <v>0.612</v>
      </c>
      <c r="C107">
        <v>0</v>
      </c>
      <c r="D107">
        <f>B107-C107</f>
        <v>0.612</v>
      </c>
    </row>
    <row r="108" spans="1:4">
      <c r="A108" s="2">
        <v>297.225</v>
      </c>
      <c r="B108" s="2">
        <v>0.617</v>
      </c>
      <c r="C108">
        <v>0</v>
      </c>
      <c r="D108">
        <f>B108-C108</f>
        <v>0.617</v>
      </c>
    </row>
    <row r="109" spans="1:4">
      <c r="A109" s="2">
        <v>306.2375</v>
      </c>
      <c r="B109" s="2">
        <v>0.623</v>
      </c>
      <c r="C109">
        <v>0</v>
      </c>
      <c r="D109">
        <f>B109-C109</f>
        <v>0.623</v>
      </c>
    </row>
    <row r="110" spans="1:4">
      <c r="A110" s="2">
        <v>315.1875</v>
      </c>
      <c r="B110" s="2">
        <v>0.628</v>
      </c>
      <c r="C110">
        <v>0</v>
      </c>
      <c r="D110">
        <f>B110-C110</f>
        <v>0.628</v>
      </c>
    </row>
    <row r="111" spans="1:4">
      <c r="A111" s="2">
        <v>319.9625</v>
      </c>
      <c r="B111" s="2">
        <v>0.634</v>
      </c>
      <c r="C111">
        <v>0</v>
      </c>
      <c r="D111">
        <f>B111-C111</f>
        <v>0.634</v>
      </c>
    </row>
    <row r="112" spans="1:4">
      <c r="A112" s="2">
        <v>320.325</v>
      </c>
      <c r="B112" s="2">
        <v>0.639</v>
      </c>
      <c r="C112">
        <v>0</v>
      </c>
      <c r="D112">
        <f>B112-C112</f>
        <v>0.639</v>
      </c>
    </row>
    <row r="113" spans="1:4">
      <c r="A113" s="2">
        <v>327.85</v>
      </c>
      <c r="B113" s="2">
        <v>0.645</v>
      </c>
      <c r="C113">
        <v>0</v>
      </c>
      <c r="D113">
        <f>B113-C113</f>
        <v>0.645</v>
      </c>
    </row>
    <row r="114" spans="1:4">
      <c r="A114" s="2">
        <v>336.45</v>
      </c>
      <c r="B114" s="2">
        <v>0.645</v>
      </c>
      <c r="C114">
        <v>0.015</v>
      </c>
      <c r="D114">
        <f>B114-C114</f>
        <v>0.63</v>
      </c>
    </row>
    <row r="115" spans="1:4">
      <c r="A115" s="2">
        <v>345.925</v>
      </c>
      <c r="B115" s="2">
        <v>0.65</v>
      </c>
      <c r="C115">
        <v>0.015</v>
      </c>
      <c r="D115">
        <f>B115-C115</f>
        <v>0.635</v>
      </c>
    </row>
    <row r="116" spans="1:4">
      <c r="A116" s="2">
        <v>359.15</v>
      </c>
      <c r="B116" s="2">
        <v>0.656</v>
      </c>
      <c r="C116">
        <v>0.015</v>
      </c>
      <c r="D116">
        <f>B116-C116</f>
        <v>0.641</v>
      </c>
    </row>
    <row r="117" spans="1:4">
      <c r="A117" s="2">
        <v>373.7625</v>
      </c>
      <c r="B117" s="2">
        <v>0.661</v>
      </c>
      <c r="C117">
        <v>0.015</v>
      </c>
      <c r="D117">
        <f>B117-C117</f>
        <v>0.646</v>
      </c>
    </row>
    <row r="118" spans="1:4">
      <c r="A118" s="2">
        <v>383.3125</v>
      </c>
      <c r="B118" s="2">
        <v>0.667</v>
      </c>
      <c r="C118">
        <v>0.015</v>
      </c>
      <c r="D118">
        <f>B118-C118</f>
        <v>0.652</v>
      </c>
    </row>
    <row r="119" spans="1:4">
      <c r="A119" s="2">
        <v>392.925</v>
      </c>
      <c r="B119" s="2">
        <v>0.672</v>
      </c>
      <c r="C119">
        <v>0.015</v>
      </c>
      <c r="D119">
        <f>B119-C119</f>
        <v>0.657</v>
      </c>
    </row>
    <row r="120" spans="1:4">
      <c r="A120" s="2">
        <v>408.5625</v>
      </c>
      <c r="B120" s="2">
        <v>0.678</v>
      </c>
      <c r="C120">
        <v>0.015</v>
      </c>
      <c r="D120">
        <f>B120-C120</f>
        <v>0.663</v>
      </c>
    </row>
    <row r="121" spans="1:4">
      <c r="A121" s="2">
        <v>430.4625</v>
      </c>
      <c r="B121" s="2">
        <v>0.683</v>
      </c>
      <c r="C121">
        <v>0.015</v>
      </c>
      <c r="D121">
        <f>B121-C121</f>
        <v>0.668</v>
      </c>
    </row>
    <row r="122" spans="1:4">
      <c r="A122" s="2">
        <v>447.575</v>
      </c>
      <c r="B122" s="2">
        <v>0.683</v>
      </c>
      <c r="C122">
        <v>0.029</v>
      </c>
      <c r="D122">
        <f>B122-C122</f>
        <v>0.654</v>
      </c>
    </row>
    <row r="123" spans="1:4">
      <c r="A123" s="2">
        <v>483.1625</v>
      </c>
      <c r="B123" s="2">
        <v>0.689</v>
      </c>
      <c r="C123">
        <v>0.029</v>
      </c>
      <c r="D123">
        <f>B123-C123</f>
        <v>0.66</v>
      </c>
    </row>
    <row r="124" spans="1:4">
      <c r="A124" s="2">
        <v>521.575</v>
      </c>
      <c r="B124" s="2">
        <v>0.694</v>
      </c>
      <c r="C124">
        <v>0.029</v>
      </c>
      <c r="D124">
        <f>B124-C124</f>
        <v>0.665</v>
      </c>
    </row>
    <row r="125" spans="1:4">
      <c r="A125" s="2">
        <v>530.3625</v>
      </c>
      <c r="B125" s="2">
        <v>0.694</v>
      </c>
      <c r="C125">
        <v>0.044</v>
      </c>
      <c r="D125">
        <f>B125-C125</f>
        <v>0.65</v>
      </c>
    </row>
    <row r="126" spans="1:4">
      <c r="A126" s="2">
        <v>535.775</v>
      </c>
      <c r="B126" s="2">
        <v>0.705</v>
      </c>
      <c r="C126">
        <v>0.044</v>
      </c>
      <c r="D126">
        <f>B126-C126</f>
        <v>0.661</v>
      </c>
    </row>
    <row r="127" spans="1:4">
      <c r="A127" s="2">
        <v>537.975</v>
      </c>
      <c r="B127" s="2">
        <v>0.71</v>
      </c>
      <c r="C127">
        <v>0.044</v>
      </c>
      <c r="D127">
        <f>B127-C127</f>
        <v>0.666</v>
      </c>
    </row>
    <row r="128" spans="1:4">
      <c r="A128" s="2">
        <v>544.9</v>
      </c>
      <c r="B128" s="2">
        <v>0.716</v>
      </c>
      <c r="C128">
        <v>0.044</v>
      </c>
      <c r="D128">
        <f>B128-C128</f>
        <v>0.672</v>
      </c>
    </row>
    <row r="129" spans="1:4">
      <c r="A129" s="2">
        <v>553.1</v>
      </c>
      <c r="B129" s="2">
        <v>0.721</v>
      </c>
      <c r="C129">
        <v>0.044</v>
      </c>
      <c r="D129">
        <f>B129-C129</f>
        <v>0.677</v>
      </c>
    </row>
    <row r="130" spans="1:4">
      <c r="A130" s="2">
        <v>556.1125</v>
      </c>
      <c r="B130" s="2">
        <v>0.727</v>
      </c>
      <c r="C130">
        <v>0.044</v>
      </c>
      <c r="D130">
        <f>B130-C130</f>
        <v>0.683</v>
      </c>
    </row>
    <row r="131" spans="1:4">
      <c r="A131" s="2">
        <v>557.325</v>
      </c>
      <c r="B131" s="2">
        <v>0.732</v>
      </c>
      <c r="C131">
        <v>0.044</v>
      </c>
      <c r="D131">
        <f>B131-C131</f>
        <v>0.688</v>
      </c>
    </row>
    <row r="132" spans="1:4">
      <c r="A132" s="2">
        <v>559.2625</v>
      </c>
      <c r="B132" s="2">
        <v>0.738</v>
      </c>
      <c r="C132">
        <v>0.044</v>
      </c>
      <c r="D132">
        <f>B132-C132</f>
        <v>0.694</v>
      </c>
    </row>
    <row r="133" spans="1:4">
      <c r="A133" s="2">
        <v>561.7</v>
      </c>
      <c r="B133" s="2">
        <v>0.743</v>
      </c>
      <c r="C133">
        <v>0.044</v>
      </c>
      <c r="D133">
        <f>B133-C133</f>
        <v>0.699</v>
      </c>
    </row>
    <row r="134" spans="1:4">
      <c r="A134" s="2">
        <v>563.5375</v>
      </c>
      <c r="B134" s="2">
        <v>0.749</v>
      </c>
      <c r="C134">
        <v>0.044</v>
      </c>
      <c r="D134">
        <f>B134-C134</f>
        <v>0.705</v>
      </c>
    </row>
    <row r="135" spans="1:4">
      <c r="A135" s="2">
        <v>572.7425</v>
      </c>
      <c r="B135" s="2">
        <v>0.749</v>
      </c>
      <c r="C135">
        <v>0.059</v>
      </c>
      <c r="D135">
        <f>B135-C135</f>
        <v>0.69</v>
      </c>
    </row>
    <row r="136" spans="1:4">
      <c r="A136" s="2">
        <v>583.9675</v>
      </c>
      <c r="B136" s="2">
        <v>0.754</v>
      </c>
      <c r="C136">
        <v>0.059</v>
      </c>
      <c r="D136">
        <f>B136-C136</f>
        <v>0.695</v>
      </c>
    </row>
    <row r="137" spans="1:4">
      <c r="A137" s="2">
        <v>586.85</v>
      </c>
      <c r="B137" s="2">
        <v>0.765</v>
      </c>
      <c r="C137">
        <v>0.059</v>
      </c>
      <c r="D137">
        <f>B137-C137</f>
        <v>0.706</v>
      </c>
    </row>
    <row r="138" spans="1:4">
      <c r="A138" s="2">
        <v>588.5875</v>
      </c>
      <c r="B138" s="2">
        <v>0.77</v>
      </c>
      <c r="C138">
        <v>0.059</v>
      </c>
      <c r="D138">
        <f>B138-C138</f>
        <v>0.711</v>
      </c>
    </row>
    <row r="139" spans="1:4">
      <c r="A139" s="2">
        <v>593.7625</v>
      </c>
      <c r="B139" s="2">
        <v>0.776</v>
      </c>
      <c r="C139">
        <v>0.059</v>
      </c>
      <c r="D139">
        <f>B139-C139</f>
        <v>0.717</v>
      </c>
    </row>
    <row r="140" spans="1:4">
      <c r="A140" s="2">
        <v>609.85</v>
      </c>
      <c r="B140" s="2">
        <v>0.781</v>
      </c>
      <c r="C140">
        <v>0.059</v>
      </c>
      <c r="D140">
        <f>B140-C140</f>
        <v>0.722</v>
      </c>
    </row>
    <row r="141" spans="1:4">
      <c r="A141" s="2">
        <v>626.4625</v>
      </c>
      <c r="B141" s="2">
        <v>0.787</v>
      </c>
      <c r="C141">
        <v>0.059</v>
      </c>
      <c r="D141">
        <f>B141-C141</f>
        <v>0.728</v>
      </c>
    </row>
    <row r="142" spans="1:4">
      <c r="A142" s="2">
        <v>632.7125</v>
      </c>
      <c r="B142" s="2">
        <v>0.792</v>
      </c>
      <c r="C142">
        <v>0.059</v>
      </c>
      <c r="D142">
        <f>B142-C142</f>
        <v>0.733</v>
      </c>
    </row>
    <row r="143" spans="1:4">
      <c r="A143" s="2">
        <v>639.975</v>
      </c>
      <c r="B143" s="2">
        <v>0.803</v>
      </c>
      <c r="C143">
        <v>0.059</v>
      </c>
      <c r="D143">
        <f>B143-C143</f>
        <v>0.744</v>
      </c>
    </row>
    <row r="144" spans="1:4">
      <c r="A144" s="2">
        <v>648.85</v>
      </c>
      <c r="B144" s="2">
        <v>0.809</v>
      </c>
      <c r="C144">
        <v>0.059</v>
      </c>
      <c r="D144">
        <f>B144-C144</f>
        <v>0.75</v>
      </c>
    </row>
    <row r="145" spans="1:4">
      <c r="A145" s="2">
        <v>653.2875</v>
      </c>
      <c r="B145" s="2">
        <v>0.814</v>
      </c>
      <c r="C145">
        <v>0.059</v>
      </c>
      <c r="D145">
        <f>B145-C145</f>
        <v>0.755</v>
      </c>
    </row>
    <row r="146" spans="1:4">
      <c r="A146" s="2">
        <v>680.4125</v>
      </c>
      <c r="B146" s="2">
        <v>0.82</v>
      </c>
      <c r="C146">
        <v>0.059</v>
      </c>
      <c r="D146">
        <f>B146-C146</f>
        <v>0.761</v>
      </c>
    </row>
    <row r="147" spans="1:4">
      <c r="A147" s="2">
        <v>722.65</v>
      </c>
      <c r="B147" s="2">
        <v>0.825</v>
      </c>
      <c r="C147">
        <v>0.059</v>
      </c>
      <c r="D147">
        <f>B147-C147</f>
        <v>0.766</v>
      </c>
    </row>
    <row r="148" spans="1:4">
      <c r="A148" s="2">
        <v>740.8625</v>
      </c>
      <c r="B148" s="2">
        <v>0.831</v>
      </c>
      <c r="C148">
        <v>0.059</v>
      </c>
      <c r="D148">
        <f>B148-C148</f>
        <v>0.772</v>
      </c>
    </row>
    <row r="149" spans="1:4">
      <c r="A149" s="2">
        <v>743.2</v>
      </c>
      <c r="B149" s="2">
        <v>0.836</v>
      </c>
      <c r="C149">
        <v>0.059</v>
      </c>
      <c r="D149">
        <f>B149-C149</f>
        <v>0.777</v>
      </c>
    </row>
    <row r="150" spans="1:4">
      <c r="A150" s="2">
        <v>750.4375</v>
      </c>
      <c r="B150" s="2">
        <v>0.842</v>
      </c>
      <c r="C150">
        <v>0.059</v>
      </c>
      <c r="D150">
        <f>B150-C150</f>
        <v>0.783</v>
      </c>
    </row>
    <row r="151" spans="1:4">
      <c r="A151" s="2">
        <v>760.0875</v>
      </c>
      <c r="B151" s="2">
        <v>0.842</v>
      </c>
      <c r="C151">
        <v>0.074</v>
      </c>
      <c r="D151">
        <f>B151-C151</f>
        <v>0.768</v>
      </c>
    </row>
    <row r="152" spans="1:4">
      <c r="A152" s="2">
        <v>763.2375</v>
      </c>
      <c r="B152" s="2">
        <v>0.847</v>
      </c>
      <c r="C152">
        <v>0.074</v>
      </c>
      <c r="D152">
        <f>B152-C152</f>
        <v>0.773</v>
      </c>
    </row>
    <row r="153" spans="1:4">
      <c r="A153" s="2">
        <v>764.6875</v>
      </c>
      <c r="B153" s="2">
        <v>0.847</v>
      </c>
      <c r="C153">
        <v>0.088</v>
      </c>
      <c r="D153">
        <f>B153-C153</f>
        <v>0.759</v>
      </c>
    </row>
    <row r="154" spans="1:4">
      <c r="A154" s="2">
        <v>776.7375</v>
      </c>
      <c r="B154" s="2">
        <v>0.852</v>
      </c>
      <c r="C154">
        <v>0.088</v>
      </c>
      <c r="D154">
        <f>B154-C154</f>
        <v>0.764</v>
      </c>
    </row>
    <row r="155" spans="1:4">
      <c r="A155" s="2">
        <v>788.5625</v>
      </c>
      <c r="B155" s="2">
        <v>0.863</v>
      </c>
      <c r="C155">
        <v>0.088</v>
      </c>
      <c r="D155">
        <f>B155-C155</f>
        <v>0.775</v>
      </c>
    </row>
    <row r="156" spans="1:4">
      <c r="A156" s="2">
        <v>790.375</v>
      </c>
      <c r="B156" s="2">
        <v>0.869</v>
      </c>
      <c r="C156">
        <v>0.088</v>
      </c>
      <c r="D156">
        <f>B156-C156</f>
        <v>0.781</v>
      </c>
    </row>
    <row r="157" spans="1:4">
      <c r="A157" s="2">
        <v>792.15</v>
      </c>
      <c r="B157" s="2">
        <v>0.874</v>
      </c>
      <c r="C157">
        <v>0.088</v>
      </c>
      <c r="D157">
        <f>B157-C157</f>
        <v>0.786</v>
      </c>
    </row>
    <row r="158" spans="1:4">
      <c r="A158" s="2">
        <v>795.2125</v>
      </c>
      <c r="B158" s="2">
        <v>0.88</v>
      </c>
      <c r="C158">
        <v>0.088</v>
      </c>
      <c r="D158">
        <f>B158-C158</f>
        <v>0.792</v>
      </c>
    </row>
    <row r="159" spans="1:4">
      <c r="A159" s="2">
        <v>798.65</v>
      </c>
      <c r="B159" s="2">
        <v>0.88</v>
      </c>
      <c r="C159">
        <v>0.103</v>
      </c>
      <c r="D159">
        <f>B159-C159</f>
        <v>0.777</v>
      </c>
    </row>
    <row r="160" spans="1:4">
      <c r="A160" s="2">
        <v>801.0875</v>
      </c>
      <c r="B160" s="2">
        <v>0.885</v>
      </c>
      <c r="C160">
        <v>0.103</v>
      </c>
      <c r="D160">
        <f>B160-C160</f>
        <v>0.782</v>
      </c>
    </row>
    <row r="161" spans="1:4">
      <c r="A161" s="2">
        <v>804.7875</v>
      </c>
      <c r="B161" s="2">
        <v>0.891</v>
      </c>
      <c r="C161">
        <v>0.103</v>
      </c>
      <c r="D161">
        <f>B161-C161</f>
        <v>0.788</v>
      </c>
    </row>
    <row r="162" s="1" customFormat="1" spans="1:4">
      <c r="A162" s="4">
        <v>810.225</v>
      </c>
      <c r="B162" s="4">
        <v>0.896</v>
      </c>
      <c r="C162" s="1">
        <v>0.103</v>
      </c>
      <c r="D162" s="1">
        <f>B162-C162</f>
        <v>0.793</v>
      </c>
    </row>
    <row r="163" spans="1:4">
      <c r="A163" s="2">
        <v>830.175</v>
      </c>
      <c r="B163" s="2">
        <v>0.896</v>
      </c>
      <c r="C163">
        <v>0.132</v>
      </c>
      <c r="D163">
        <f>B163-C163</f>
        <v>0.764</v>
      </c>
    </row>
    <row r="164" spans="1:4">
      <c r="A164" s="2">
        <v>848.2375</v>
      </c>
      <c r="B164" s="2">
        <v>0.902</v>
      </c>
      <c r="C164">
        <v>0.132</v>
      </c>
      <c r="D164">
        <f>B164-C164</f>
        <v>0.77</v>
      </c>
    </row>
    <row r="165" spans="1:4">
      <c r="A165" s="2">
        <v>852.575</v>
      </c>
      <c r="B165" s="2">
        <v>0.902</v>
      </c>
      <c r="C165">
        <v>0.147</v>
      </c>
      <c r="D165">
        <f>B165-C165</f>
        <v>0.755</v>
      </c>
    </row>
    <row r="166" spans="1:4">
      <c r="A166" s="2">
        <v>862.075</v>
      </c>
      <c r="B166" s="2">
        <v>0.913</v>
      </c>
      <c r="C166">
        <v>0.147</v>
      </c>
      <c r="D166">
        <f>B166-C166</f>
        <v>0.766</v>
      </c>
    </row>
    <row r="167" spans="1:4">
      <c r="A167" s="2">
        <v>868.8625</v>
      </c>
      <c r="B167" s="2">
        <v>0.918</v>
      </c>
      <c r="C167">
        <v>0.147</v>
      </c>
      <c r="D167">
        <f>B167-C167</f>
        <v>0.771</v>
      </c>
    </row>
    <row r="168" spans="1:4">
      <c r="A168" s="2">
        <v>872.475</v>
      </c>
      <c r="B168" s="2">
        <v>0.923</v>
      </c>
      <c r="C168">
        <v>0.147</v>
      </c>
      <c r="D168">
        <f>B168-C168</f>
        <v>0.776</v>
      </c>
    </row>
    <row r="169" spans="1:4">
      <c r="A169" s="2">
        <v>907.7375</v>
      </c>
      <c r="B169" s="2">
        <v>0.923</v>
      </c>
      <c r="C169">
        <v>0.162</v>
      </c>
      <c r="D169">
        <f>B169-C169</f>
        <v>0.761</v>
      </c>
    </row>
    <row r="170" spans="1:4">
      <c r="A170" s="2">
        <v>941.175</v>
      </c>
      <c r="B170" s="2">
        <v>0.929</v>
      </c>
      <c r="C170">
        <v>0.162</v>
      </c>
      <c r="D170">
        <f>B170-C170</f>
        <v>0.767</v>
      </c>
    </row>
    <row r="171" spans="1:4">
      <c r="A171" s="2">
        <v>945.625</v>
      </c>
      <c r="B171" s="2">
        <v>0.934</v>
      </c>
      <c r="C171">
        <v>0.162</v>
      </c>
      <c r="D171">
        <f>B171-C171</f>
        <v>0.772</v>
      </c>
    </row>
    <row r="172" spans="1:4">
      <c r="A172" s="2">
        <v>982.925</v>
      </c>
      <c r="B172" s="2">
        <v>0.94</v>
      </c>
      <c r="C172">
        <v>0.162</v>
      </c>
      <c r="D172">
        <f>B172-C172</f>
        <v>0.778</v>
      </c>
    </row>
    <row r="173" spans="1:4">
      <c r="A173" s="2">
        <v>1064.9625</v>
      </c>
      <c r="B173" s="2">
        <v>0.945</v>
      </c>
      <c r="C173">
        <v>0.162</v>
      </c>
      <c r="D173">
        <f>B173-C173</f>
        <v>0.783</v>
      </c>
    </row>
    <row r="174" spans="1:4">
      <c r="A174" s="2">
        <v>1125.1</v>
      </c>
      <c r="B174" s="2">
        <v>0.945</v>
      </c>
      <c r="C174">
        <v>0.176</v>
      </c>
      <c r="D174">
        <f>B174-C174</f>
        <v>0.769</v>
      </c>
    </row>
    <row r="175" spans="1:4">
      <c r="A175" s="2">
        <v>1139.525</v>
      </c>
      <c r="B175" s="2">
        <v>0.951</v>
      </c>
      <c r="C175">
        <v>0.176</v>
      </c>
      <c r="D175">
        <f>B175-C175</f>
        <v>0.775</v>
      </c>
    </row>
    <row r="176" spans="1:4">
      <c r="A176" s="2">
        <v>1143.7125</v>
      </c>
      <c r="B176" s="2">
        <v>0.951</v>
      </c>
      <c r="C176">
        <v>0.191</v>
      </c>
      <c r="D176">
        <f>B176-C176</f>
        <v>0.76</v>
      </c>
    </row>
    <row r="177" spans="1:4">
      <c r="A177" s="2">
        <v>1159.3875</v>
      </c>
      <c r="B177" s="2">
        <v>0.956</v>
      </c>
      <c r="C177">
        <v>0.191</v>
      </c>
      <c r="D177">
        <f>B177-C177</f>
        <v>0.765</v>
      </c>
    </row>
    <row r="178" spans="1:4">
      <c r="A178" s="2">
        <v>1173.2</v>
      </c>
      <c r="B178" s="2">
        <v>0.956</v>
      </c>
      <c r="C178">
        <v>0.206</v>
      </c>
      <c r="D178">
        <f>B178-C178</f>
        <v>0.75</v>
      </c>
    </row>
    <row r="179" spans="1:4">
      <c r="A179" s="2">
        <v>1180.6375</v>
      </c>
      <c r="B179" s="2">
        <v>0.962</v>
      </c>
      <c r="C179">
        <v>0.206</v>
      </c>
      <c r="D179">
        <f>B179-C179</f>
        <v>0.756</v>
      </c>
    </row>
    <row r="180" spans="1:4">
      <c r="A180" s="2">
        <v>1188.825</v>
      </c>
      <c r="B180" s="2">
        <v>0.967</v>
      </c>
      <c r="C180">
        <v>0.206</v>
      </c>
      <c r="D180">
        <f>B180-C180</f>
        <v>0.761</v>
      </c>
    </row>
    <row r="181" spans="1:4">
      <c r="A181" s="2">
        <v>1206.8375</v>
      </c>
      <c r="B181" s="2">
        <v>0.973</v>
      </c>
      <c r="C181">
        <v>0.206</v>
      </c>
      <c r="D181">
        <f>B181-C181</f>
        <v>0.767</v>
      </c>
    </row>
    <row r="182" spans="1:4">
      <c r="A182" s="2">
        <v>1230.8</v>
      </c>
      <c r="B182" s="2">
        <v>0.978</v>
      </c>
      <c r="C182">
        <v>0.206</v>
      </c>
      <c r="D182">
        <f>B182-C182</f>
        <v>0.772</v>
      </c>
    </row>
    <row r="183" spans="1:4">
      <c r="A183" s="2">
        <v>1244.9125</v>
      </c>
      <c r="B183" s="2">
        <v>0.978</v>
      </c>
      <c r="C183">
        <v>0.221</v>
      </c>
      <c r="D183">
        <f>B183-C183</f>
        <v>0.757</v>
      </c>
    </row>
    <row r="184" spans="1:4">
      <c r="A184" s="2">
        <v>1262.0625</v>
      </c>
      <c r="B184" s="2">
        <v>0.978</v>
      </c>
      <c r="C184">
        <v>0.235</v>
      </c>
      <c r="D184">
        <f>B184-C184</f>
        <v>0.743</v>
      </c>
    </row>
    <row r="185" spans="1:4">
      <c r="A185" s="2">
        <v>1272.1</v>
      </c>
      <c r="B185" s="2">
        <v>0.984</v>
      </c>
      <c r="C185">
        <v>0.235</v>
      </c>
      <c r="D185">
        <f>B185-C185</f>
        <v>0.749</v>
      </c>
    </row>
    <row r="186" spans="1:4">
      <c r="A186" s="2">
        <v>1285.675</v>
      </c>
      <c r="B186" s="2">
        <v>0.984</v>
      </c>
      <c r="C186">
        <v>0.265</v>
      </c>
      <c r="D186">
        <f>B186-C186</f>
        <v>0.719</v>
      </c>
    </row>
    <row r="187" spans="1:4">
      <c r="A187" s="2">
        <v>1304.4125</v>
      </c>
      <c r="B187" s="2">
        <v>0.989</v>
      </c>
      <c r="C187">
        <v>0.265</v>
      </c>
      <c r="D187">
        <f>B187-C187</f>
        <v>0.724</v>
      </c>
    </row>
    <row r="188" spans="1:4">
      <c r="A188" s="2">
        <v>1361.2</v>
      </c>
      <c r="B188" s="2">
        <v>0.989</v>
      </c>
      <c r="C188">
        <v>0.279</v>
      </c>
      <c r="D188">
        <f>B188-C188</f>
        <v>0.71</v>
      </c>
    </row>
    <row r="189" spans="1:4">
      <c r="A189" s="2">
        <v>1439.0875</v>
      </c>
      <c r="B189" s="2">
        <v>0.989</v>
      </c>
      <c r="C189">
        <v>0.294</v>
      </c>
      <c r="D189">
        <f>B189-C189</f>
        <v>0.695</v>
      </c>
    </row>
    <row r="190" spans="1:4">
      <c r="A190" s="2">
        <v>1502.225</v>
      </c>
      <c r="B190" s="2">
        <v>0.995</v>
      </c>
      <c r="C190">
        <v>0.294</v>
      </c>
      <c r="D190">
        <f>B190-C190</f>
        <v>0.701</v>
      </c>
    </row>
    <row r="191" spans="1:4">
      <c r="A191" s="2">
        <v>1549.2625</v>
      </c>
      <c r="B191" s="2">
        <v>0.995</v>
      </c>
      <c r="C191">
        <v>0.309</v>
      </c>
      <c r="D191">
        <f>B191-C191</f>
        <v>0.686</v>
      </c>
    </row>
    <row r="192" spans="1:4">
      <c r="A192" s="2">
        <v>1575.925</v>
      </c>
      <c r="B192" s="2">
        <v>0.995</v>
      </c>
      <c r="C192">
        <v>0.338</v>
      </c>
      <c r="D192">
        <f>B192-C192</f>
        <v>0.657</v>
      </c>
    </row>
    <row r="193" spans="1:4">
      <c r="A193" s="2">
        <v>1595.1875</v>
      </c>
      <c r="B193" s="2">
        <v>0.995</v>
      </c>
      <c r="C193">
        <v>0.353</v>
      </c>
      <c r="D193">
        <f>B193-C193</f>
        <v>0.642</v>
      </c>
    </row>
    <row r="194" spans="1:4">
      <c r="A194" s="2">
        <v>1615.2513</v>
      </c>
      <c r="B194" s="2">
        <v>0.995</v>
      </c>
      <c r="C194">
        <v>0.368</v>
      </c>
      <c r="D194">
        <f>B194-C194</f>
        <v>0.627</v>
      </c>
    </row>
    <row r="195" spans="1:4">
      <c r="A195" s="2">
        <v>1634.2888</v>
      </c>
      <c r="B195" s="2">
        <v>0.995</v>
      </c>
      <c r="C195">
        <v>0.382</v>
      </c>
      <c r="D195">
        <f>B195-C195</f>
        <v>0.613</v>
      </c>
    </row>
    <row r="196" spans="1:4">
      <c r="A196" s="2">
        <v>1642.925</v>
      </c>
      <c r="B196" s="2">
        <v>0.995</v>
      </c>
      <c r="C196">
        <v>0.412</v>
      </c>
      <c r="D196">
        <f>B196-C196</f>
        <v>0.583</v>
      </c>
    </row>
    <row r="197" spans="1:4">
      <c r="A197" s="2">
        <v>1664.25</v>
      </c>
      <c r="B197" s="2">
        <v>0.995</v>
      </c>
      <c r="C197">
        <v>0.426</v>
      </c>
      <c r="D197">
        <f>B197-C197</f>
        <v>0.569</v>
      </c>
    </row>
    <row r="198" spans="1:4">
      <c r="A198" s="2">
        <v>1680.5875</v>
      </c>
      <c r="B198" s="2">
        <v>0.995</v>
      </c>
      <c r="C198">
        <v>0.441</v>
      </c>
      <c r="D198">
        <f>B198-C198</f>
        <v>0.554</v>
      </c>
    </row>
    <row r="199" spans="1:4">
      <c r="A199" s="2">
        <v>1685.4375</v>
      </c>
      <c r="B199" s="2">
        <v>1</v>
      </c>
      <c r="C199">
        <v>0.441</v>
      </c>
      <c r="D199">
        <f>B199-C199</f>
        <v>0.559</v>
      </c>
    </row>
    <row r="200" spans="1:4">
      <c r="A200" s="2">
        <v>1730.8875</v>
      </c>
      <c r="B200" s="2">
        <v>1</v>
      </c>
      <c r="C200">
        <v>0.456</v>
      </c>
      <c r="D200">
        <f>B200-C200</f>
        <v>0.544</v>
      </c>
    </row>
    <row r="201" spans="1:4">
      <c r="A201" s="2">
        <v>1792.8125</v>
      </c>
      <c r="B201" s="2">
        <v>1</v>
      </c>
      <c r="C201">
        <v>0.471</v>
      </c>
      <c r="D201">
        <f>B201-C201</f>
        <v>0.529</v>
      </c>
    </row>
    <row r="202" spans="1:4">
      <c r="A202" s="2">
        <v>1825.8375</v>
      </c>
      <c r="B202" s="2">
        <v>1</v>
      </c>
      <c r="C202">
        <v>0.485</v>
      </c>
      <c r="D202">
        <f>B202-C202</f>
        <v>0.515</v>
      </c>
    </row>
    <row r="203" spans="1:4">
      <c r="A203" s="2">
        <v>1865.525</v>
      </c>
      <c r="B203" s="2">
        <v>1</v>
      </c>
      <c r="C203">
        <v>0.515</v>
      </c>
      <c r="D203">
        <f>B203-C203</f>
        <v>0.485</v>
      </c>
    </row>
    <row r="204" spans="1:4">
      <c r="A204" s="2">
        <v>1972.1375</v>
      </c>
      <c r="B204" s="2">
        <v>1</v>
      </c>
      <c r="C204">
        <v>0.529</v>
      </c>
      <c r="D204">
        <f>B204-C204</f>
        <v>0.471</v>
      </c>
    </row>
    <row r="205" spans="1:4">
      <c r="A205" s="2">
        <v>2059.15</v>
      </c>
      <c r="B205" s="2">
        <v>1</v>
      </c>
      <c r="C205">
        <v>0.559</v>
      </c>
      <c r="D205">
        <f>B205-C205</f>
        <v>0.441</v>
      </c>
    </row>
    <row r="206" spans="1:4">
      <c r="A206" s="2">
        <v>2068.975</v>
      </c>
      <c r="B206" s="2">
        <v>1</v>
      </c>
      <c r="C206">
        <v>0.574</v>
      </c>
      <c r="D206">
        <f>B206-C206</f>
        <v>0.426</v>
      </c>
    </row>
    <row r="207" spans="1:4">
      <c r="A207" s="2">
        <v>2076.875</v>
      </c>
      <c r="B207" s="2">
        <v>1</v>
      </c>
      <c r="C207">
        <v>0.588</v>
      </c>
      <c r="D207">
        <f>B207-C207</f>
        <v>0.412</v>
      </c>
    </row>
    <row r="208" spans="1:4">
      <c r="A208" s="2">
        <v>2089.9875</v>
      </c>
      <c r="B208" s="2">
        <v>1</v>
      </c>
      <c r="C208">
        <v>0.603</v>
      </c>
      <c r="D208">
        <f>B208-C208</f>
        <v>0.397</v>
      </c>
    </row>
    <row r="209" spans="1:4">
      <c r="A209" s="2">
        <v>2141.575</v>
      </c>
      <c r="B209" s="2">
        <v>1</v>
      </c>
      <c r="C209">
        <v>0.618</v>
      </c>
      <c r="D209">
        <f>B209-C209</f>
        <v>0.382</v>
      </c>
    </row>
    <row r="210" spans="1:4">
      <c r="A210" s="2">
        <v>2195.2375</v>
      </c>
      <c r="B210" s="2">
        <v>1</v>
      </c>
      <c r="C210">
        <v>0.632</v>
      </c>
      <c r="D210">
        <f>B210-C210</f>
        <v>0.368</v>
      </c>
    </row>
    <row r="211" spans="1:4">
      <c r="A211" s="2">
        <v>2217.4875</v>
      </c>
      <c r="B211" s="2">
        <v>1</v>
      </c>
      <c r="C211">
        <v>0.647</v>
      </c>
      <c r="D211">
        <f>B211-C211</f>
        <v>0.353</v>
      </c>
    </row>
    <row r="212" spans="1:4">
      <c r="A212" s="2">
        <v>2262.1625</v>
      </c>
      <c r="B212" s="2">
        <v>1</v>
      </c>
      <c r="C212">
        <v>0.676</v>
      </c>
      <c r="D212">
        <f>B212-C212</f>
        <v>0.324</v>
      </c>
    </row>
    <row r="213" spans="1:4">
      <c r="A213" s="2">
        <v>2301.9125</v>
      </c>
      <c r="B213" s="2">
        <v>1</v>
      </c>
      <c r="C213">
        <v>0.691</v>
      </c>
      <c r="D213">
        <f>B213-C213</f>
        <v>0.309</v>
      </c>
    </row>
    <row r="214" spans="1:4">
      <c r="A214" s="2">
        <v>2359.0125</v>
      </c>
      <c r="B214" s="2">
        <v>1</v>
      </c>
      <c r="C214">
        <v>0.706</v>
      </c>
      <c r="D214">
        <f>B214-C214</f>
        <v>0.294</v>
      </c>
    </row>
    <row r="215" spans="1:4">
      <c r="A215" s="2">
        <v>2422.2125</v>
      </c>
      <c r="B215" s="2">
        <v>1</v>
      </c>
      <c r="C215">
        <v>0.721</v>
      </c>
      <c r="D215">
        <f>B215-C215</f>
        <v>0.279</v>
      </c>
    </row>
    <row r="216" spans="1:4">
      <c r="A216" s="2">
        <v>2547.625</v>
      </c>
      <c r="B216" s="2">
        <v>1</v>
      </c>
      <c r="C216">
        <v>0.735</v>
      </c>
      <c r="D216">
        <f>B216-C216</f>
        <v>0.265</v>
      </c>
    </row>
    <row r="217" spans="1:4">
      <c r="A217" s="2">
        <v>2795.5</v>
      </c>
      <c r="B217" s="2">
        <v>1</v>
      </c>
      <c r="C217">
        <v>0.75</v>
      </c>
      <c r="D217">
        <f>B217-C217</f>
        <v>0.25</v>
      </c>
    </row>
    <row r="218" spans="1:4">
      <c r="A218" s="2">
        <v>3233.1125</v>
      </c>
      <c r="B218" s="2">
        <v>1</v>
      </c>
      <c r="C218">
        <v>0.765</v>
      </c>
      <c r="D218">
        <f>B218-C218</f>
        <v>0.235</v>
      </c>
    </row>
    <row r="219" spans="1:4">
      <c r="A219" s="2">
        <v>3642.7125</v>
      </c>
      <c r="B219" s="2">
        <v>1</v>
      </c>
      <c r="C219">
        <v>0.779</v>
      </c>
      <c r="D219">
        <f>B219-C219</f>
        <v>0.221</v>
      </c>
    </row>
    <row r="220" spans="1:4">
      <c r="A220" s="2">
        <v>3810.5875</v>
      </c>
      <c r="B220" s="2">
        <v>1</v>
      </c>
      <c r="C220">
        <v>0.794</v>
      </c>
      <c r="D220">
        <f>B220-C220</f>
        <v>0.206</v>
      </c>
    </row>
    <row r="221" spans="1:4">
      <c r="A221" s="2">
        <v>4074.075</v>
      </c>
      <c r="B221" s="2">
        <v>1</v>
      </c>
      <c r="C221">
        <v>0.824</v>
      </c>
      <c r="D221">
        <f>B221-C221</f>
        <v>0.176</v>
      </c>
    </row>
    <row r="222" spans="1:4">
      <c r="A222" s="2">
        <v>4550.1875</v>
      </c>
      <c r="B222" s="2">
        <v>1</v>
      </c>
      <c r="C222">
        <v>0.838</v>
      </c>
      <c r="D222">
        <f>B222-C222</f>
        <v>0.162</v>
      </c>
    </row>
    <row r="223" spans="1:4">
      <c r="A223" s="2">
        <v>4922.8375</v>
      </c>
      <c r="B223" s="2">
        <v>1</v>
      </c>
      <c r="C223">
        <v>0.853</v>
      </c>
      <c r="D223">
        <f>B223-C223</f>
        <v>0.147</v>
      </c>
    </row>
    <row r="224" spans="1:4">
      <c r="A224" s="2">
        <v>5427.775</v>
      </c>
      <c r="B224" s="2">
        <v>1</v>
      </c>
      <c r="C224">
        <v>0.882</v>
      </c>
      <c r="D224">
        <f>B224-C224</f>
        <v>0.118</v>
      </c>
    </row>
    <row r="225" spans="1:4">
      <c r="A225" s="2">
        <v>6513.0625</v>
      </c>
      <c r="B225" s="2">
        <v>1</v>
      </c>
      <c r="C225">
        <v>0.912</v>
      </c>
      <c r="D225">
        <f>B225-C225</f>
        <v>0.088</v>
      </c>
    </row>
    <row r="226" spans="1:4">
      <c r="A226" s="2">
        <v>8350.9</v>
      </c>
      <c r="B226" s="2">
        <v>1</v>
      </c>
      <c r="C226">
        <v>0.941</v>
      </c>
      <c r="D226">
        <f>B226-C226</f>
        <v>0.0590000000000001</v>
      </c>
    </row>
    <row r="227" spans="1:4">
      <c r="A227" s="2">
        <v>9518.325</v>
      </c>
      <c r="B227" s="2">
        <v>1</v>
      </c>
      <c r="C227">
        <v>0.956</v>
      </c>
      <c r="D227">
        <f>B227-C227</f>
        <v>0.044</v>
      </c>
    </row>
    <row r="228" spans="1:4">
      <c r="A228" s="2">
        <v>9715.075</v>
      </c>
      <c r="B228" s="2">
        <v>1</v>
      </c>
      <c r="C228">
        <v>0.985</v>
      </c>
      <c r="D228">
        <f>B228-C228</f>
        <v>0.015</v>
      </c>
    </row>
    <row r="229" spans="1:4">
      <c r="A229" s="2">
        <v>9903.425</v>
      </c>
      <c r="B229" s="2">
        <v>1</v>
      </c>
      <c r="C229">
        <v>1</v>
      </c>
      <c r="D229">
        <f>B229-C229</f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自己良性</vt:lpstr>
      <vt:lpstr>自己恶性</vt:lpstr>
      <vt:lpstr>邵逸夫良性</vt:lpstr>
      <vt:lpstr>邵逸夫恶性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</dc:creator>
  <cp:lastModifiedBy>蘇蘇</cp:lastModifiedBy>
  <dcterms:created xsi:type="dcterms:W3CDTF">2023-05-12T11:15:00Z</dcterms:created>
  <dcterms:modified xsi:type="dcterms:W3CDTF">2026-04-16T04:36:30Z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40B17D1119A449E8B3B7B9624C0AF8A4_12</vt:lpwstr>
  </property>
  <property fmtid="{D5CDD505-2E9C-101B-9397-08002B2CF9AE}" pid="4" name="CalculationRule">
    <vt:i4>0</vt:i4>
  </property>
</Properties>
</file>