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705"/>
  <workbookPr autoCompressPictures="0"/>
  <bookViews>
    <workbookView xWindow="480" yWindow="0" windowWidth="28320" windowHeight="17540"/>
  </bookViews>
  <sheets>
    <sheet name="Sheet1" sheetId="1" r:id="rId1"/>
  </sheet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N66" i="1" l="1"/>
  <c r="N65" i="1"/>
  <c r="N64" i="1"/>
  <c r="N63" i="1"/>
  <c r="N62" i="1"/>
  <c r="N61" i="1"/>
  <c r="N60" i="1"/>
  <c r="N59" i="1"/>
  <c r="N58" i="1"/>
  <c r="N57" i="1"/>
  <c r="N56" i="1"/>
  <c r="N55" i="1"/>
  <c r="N54" i="1"/>
  <c r="N53" i="1"/>
  <c r="N52" i="1"/>
  <c r="N51" i="1"/>
  <c r="N50" i="1"/>
  <c r="N49" i="1"/>
  <c r="N48" i="1"/>
  <c r="N47" i="1"/>
  <c r="N46" i="1"/>
  <c r="N45" i="1"/>
  <c r="N44" i="1"/>
  <c r="N43" i="1"/>
  <c r="N42" i="1"/>
  <c r="N41" i="1"/>
  <c r="N40" i="1"/>
  <c r="D39" i="1"/>
  <c r="N39" i="1"/>
  <c r="D38" i="1"/>
  <c r="N38" i="1"/>
  <c r="N37" i="1"/>
  <c r="D36" i="1"/>
  <c r="N36" i="1"/>
  <c r="N35" i="1"/>
  <c r="N34" i="1"/>
  <c r="N33" i="1"/>
  <c r="N32" i="1"/>
  <c r="N31" i="1"/>
  <c r="N30" i="1"/>
  <c r="N29" i="1"/>
  <c r="N28" i="1"/>
  <c r="N27" i="1"/>
  <c r="N26" i="1"/>
  <c r="N25" i="1"/>
  <c r="N24" i="1"/>
  <c r="N23" i="1"/>
  <c r="N22" i="1"/>
  <c r="N21" i="1"/>
  <c r="N20" i="1"/>
  <c r="N19" i="1"/>
  <c r="N18" i="1"/>
  <c r="N17" i="1"/>
  <c r="N16" i="1"/>
  <c r="N15" i="1"/>
  <c r="N14" i="1"/>
  <c r="N13" i="1"/>
  <c r="N12" i="1"/>
  <c r="N11" i="1"/>
  <c r="N10" i="1"/>
  <c r="N9" i="1"/>
  <c r="N8" i="1"/>
  <c r="N7" i="1"/>
  <c r="N6" i="1"/>
  <c r="N5" i="1"/>
  <c r="N4" i="1"/>
  <c r="N3" i="1"/>
  <c r="N2" i="1"/>
</calcChain>
</file>

<file path=xl/sharedStrings.xml><?xml version="1.0" encoding="utf-8"?>
<sst xmlns="http://schemas.openxmlformats.org/spreadsheetml/2006/main" count="480" uniqueCount="232">
  <si>
    <t>Bion id</t>
  </si>
  <si>
    <t>Property</t>
  </si>
  <si>
    <t>Organism</t>
  </si>
  <si>
    <t>Value</t>
  </si>
  <si>
    <t>Range</t>
  </si>
  <si>
    <t>Units</t>
  </si>
  <si>
    <t>Reference</t>
  </si>
  <si>
    <t>Pmid</t>
  </si>
  <si>
    <t>Primary_reference</t>
  </si>
  <si>
    <t>primary pmid</t>
  </si>
  <si>
    <t>Measurement method</t>
  </si>
  <si>
    <t>Comments</t>
  </si>
  <si>
    <t>Screen name</t>
  </si>
  <si>
    <t>Kcat of Lactate dehydrogenase</t>
  </si>
  <si>
    <t>Bacteria Escherichia coli</t>
  </si>
  <si>
    <t>1/min</t>
  </si>
  <si>
    <t>K.R. Albe et al, Cellular concentrations of Enzymes and Their Substrates, 1990, J Theor Biol. 1990 Mar 22 143(2):163-95. p.182 table AIII</t>
  </si>
  <si>
    <t>The values were calculated based on values mentioned in the Tables 1 and 2 of the cited literature</t>
  </si>
  <si>
    <t>Lactate dehydrogenase, Kcat, E.coli, ldh&lt;IMG SRC="/WF_SQL_XSRF.html"&gt;&lt;IMG SRC="/WF_SQL_XSRF.html"&gt;</t>
  </si>
  <si>
    <t>Kcat of Hexokinase in Muscle</t>
  </si>
  <si>
    <t>Rabbit</t>
  </si>
  <si>
    <t>Cellular concentrations of Enzymes and Their Substrates, K.R. Albe et al, 1990, Journal of Theoretical Biology</t>
  </si>
  <si>
    <t>PMID: 2200929</t>
  </si>
  <si>
    <t>Rabbit muscle,Hexokinase,Kcat&lt;IMG SRC="/WF_SQL_XSRF.html"&gt;&lt;IMG SRC="/WF_SQL_XSRF.html"&gt;</t>
  </si>
  <si>
    <t>Restriction enzyme EcoRI catalytic rate (Kcat)</t>
  </si>
  <si>
    <t>Unspecified</t>
  </si>
  <si>
    <t>Modrich P, Zabel D. EcoRI endonuclease. Physical and catalytic properties of the homogenous enzyme. J Biol Chem. 1976 Oct 10 251(19):5866-74. p. 5871 right column top paragraph</t>
  </si>
  <si>
    <t>The restriction enzyme responsible for E. coli B host specificity does not turn over in the endonuclease reaction in vitro (ref 36). In contrast, published specific activities for highly purified EcoRI endonuclease (ref 6) suggest that this type II enzyme does function catalytically. To determine the extent of turnover in vitro and to explore the kinetic properties of the enzyme, [researchers] examined the steady state kinetics of ECORI endonuclease using covalently closed ColEl DNA circles (one EcoRI recognition site) as substrate.</t>
  </si>
  <si>
    <t>As shown in Fig. 6, the endonuclease obeys Michaelis-Menten  kinetics with a Km for DNA recognition sites of 8 nM. The  enzyme turns over in vitro, with a turnover number, calculated  on the basis of the dimer, of 3.8 double strand scissions per min  at 37ﾂｰ.</t>
  </si>
  <si>
    <t>Kcat, e. coli, nuclease, turnover rate, number&lt;IMG SRC="/WF_SQL_XSRF.html"&gt;&lt;IMG SRC="/WF_SQL_XSRF.html"&gt;</t>
  </si>
  <si>
    <t>Kcat of Aldolase A in muscle</t>
  </si>
  <si>
    <t>Aldolase A,Kcat,Rabbit muscle&lt;IMG SRC="/WF_SQL_XSRF.html"&gt;&lt;IMG SRC="/WF_SQL_XSRF.html"&gt;</t>
  </si>
  <si>
    <t>Kcat of Malate dehydrogenase</t>
  </si>
  <si>
    <t>Malate dehydrogenase,E.coli,Kcat&lt;IMG SRC="/WF_SQL_XSRF.html"&gt;&lt;IMG SRC="/WF_SQL_XSRF.html"&gt;</t>
  </si>
  <si>
    <t>Kcat of Ornithine decarboxylase</t>
  </si>
  <si>
    <t>Ornithine decarboxylase,E.coli,Kcat&lt;IMG SRC="/WF_SQL_XSRF.html"&gt;&lt;IMG SRC="/WF_SQL_XSRF.html"&gt;</t>
  </si>
  <si>
    <t>Kcat of Glucokinase in Liver</t>
  </si>
  <si>
    <t>Rat Rattus norvegicus</t>
  </si>
  <si>
    <t>The preparation and characterization of pure rat liver glucokinase. Grossman SH, Dorn CG, Potter VR. J Biol Chem. 1974 May 25249(10):3055-60.</t>
  </si>
  <si>
    <t>PMID: 4830235</t>
  </si>
  <si>
    <t>The values were calculated based on values mentioned in the cited literature</t>
  </si>
  <si>
    <t>Rat Liver,Glucokinase,Kcat&lt;IMG SRC="/WF_SQL_XSRF.html"&gt;&lt;IMG SRC="/WF_SQL_XSRF.html"&gt;</t>
  </si>
  <si>
    <t>Kcat of Succinate dehydrogenase in heart</t>
  </si>
  <si>
    <t>Pig Sus species</t>
  </si>
  <si>
    <t>Sucinate dehydrogenase. Veeger C et al. Meth. Enzymol. 13, 81-90, 1969.</t>
  </si>
  <si>
    <t>not available online</t>
  </si>
  <si>
    <t>kcat for subunit</t>
  </si>
  <si>
    <t>Succinate dehydrogenase,Pig heart,kcat&lt;IMG SRC="/WF_SQL_XSRF.html"&gt;&lt;IMG SRC="/WF_SQL_XSRF.html"&gt;</t>
  </si>
  <si>
    <t>Kcat of Pyruvate carboxylase in liver</t>
  </si>
  <si>
    <t>Rat liver pyruvate carboxylase. I. Preparation, properties, and cation specificity. McClure WR, Lardy HA, Kneifel HP. J Biol Chem. 1971 Jun 10246(11):3569-78.</t>
  </si>
  <si>
    <t>PMID: 5578910</t>
  </si>
  <si>
    <t>Pyruvate carboxylase,Rat liver,Kcat&lt;IMG SRC="/WF_SQL_XSRF.html"&gt;&lt;IMG SRC="/WF_SQL_XSRF.html"&gt;</t>
  </si>
  <si>
    <t>Kcat of Pyruvate kinase  A</t>
  </si>
  <si>
    <t>Pyruvate kinase A,Kcat,E.coli&lt;IMG SRC="/WF_SQL_XSRF.html"&gt;&lt;IMG SRC="/WF_SQL_XSRF.html"&gt;</t>
  </si>
  <si>
    <t>Kcat of alpha-KGDC in heart</t>
  </si>
  <si>
    <t>alpha-KGDC,Pig heart,Kcat&lt;IMG SRC="/WF_SQL_XSRF.html"&gt;&lt;IMG SRC="/WF_SQL_XSRF.html"&gt;</t>
  </si>
  <si>
    <t>Kcat of glycogen phosphorylase in Muscle</t>
  </si>
  <si>
    <t>The purification and properties of rat muscle glycogen phosphorylase, Sevilla CL, Fischer EH, Biochemistry. 1969 May8(5):2161-71.</t>
  </si>
  <si>
    <t>PMID: 4306642</t>
  </si>
  <si>
    <t>Rabbit muscle,Glycogen phosphorylase,Kcat&lt;IMG SRC="/WF_SQL_XSRF.html"&gt;&lt;IMG SRC="/WF_SQL_XSRF.html"&gt;</t>
  </si>
  <si>
    <t>Kcat of  Galactokinase in RBC</t>
  </si>
  <si>
    <t>Human Homo sapiens</t>
  </si>
  <si>
    <t>Galactokinase,Kcat,Human RBC&lt;IMG SRC="/WF_SQL_XSRF.html"&gt;&lt;IMG SRC="/WF_SQL_XSRF.html"&gt;</t>
  </si>
  <si>
    <t>Kcat of Arginase in liver</t>
  </si>
  <si>
    <t>Arginase,Rat liver,Kcat&lt;IMG SRC="/WF_SQL_XSRF.html"&gt;&lt;IMG SRC="/WF_SQL_XSRF.html"&gt;</t>
  </si>
  <si>
    <t>Kcat of Pyruvate carboxylase</t>
  </si>
  <si>
    <t>Budding yeast Saccharomyces cerevisiae</t>
  </si>
  <si>
    <t>Assumed molecular mass, kcat for subunit</t>
  </si>
  <si>
    <t>Pyruvate carboxylase, Yeast, Kcat&lt;IMG SRC="/WF_SQL_XSRF.html"&gt;&lt;IMG SRC="/WF_SQL_XSRF.html"&gt;</t>
  </si>
  <si>
    <t>Restriction enzyme BamHI catalytic rate (Kcat)</t>
  </si>
  <si>
    <t>Hinsch B, Mayer H, Kula MR. Binding of non-substrate nucleotides to a restriction endonuclease: a model for the interaction of bam HI with its recognition sequence. Nucleic Acids Res. 1980 Jun 118(11):2547-59. abstract &amp; p. 2551 top paragraph</t>
  </si>
  <si>
    <t>The assay and the preparation of Bam have been described in (Hinsch et al., 1980 PMID  6255448). "[Researchers] found a k1=2.2min^-1 to be the rate limiting step of the reaction with pJC80 as the substrate."</t>
  </si>
  <si>
    <t>This value is comparable to that one which was determined for EcoRI and ColE1 [Modrich et al., 1976 PMID 786985].</t>
  </si>
  <si>
    <t>Kcat, Bacillus amyloliquefaciens&lt;IMG SRC="/WF_SQL_XSRF.html"&gt;&lt;IMG SRC="/WF_SQL_XSRF.html"&gt;</t>
  </si>
  <si>
    <t>Kcat of Transaldolase B</t>
  </si>
  <si>
    <t>Transaldolase B,Kcat,Yeast&lt;IMG SRC="/WF_SQL_XSRF.html"&gt;&lt;IMG SRC="/WF_SQL_XSRF.html"&gt;</t>
  </si>
  <si>
    <t>Kcat of Malate dehydrogenase in heart</t>
  </si>
  <si>
    <t>Malate dehydrogenase,Pig heart,kcat&lt;IMG SRC="/WF_SQL_XSRF.html"&gt;&lt;IMG SRC="/WF_SQL_XSRF.html"&gt;</t>
  </si>
  <si>
    <t>Kcat of Transketolase</t>
  </si>
  <si>
    <t>The values were calculated based on values mentioned  in the Tables 1 and 2 of  the cited literature</t>
  </si>
  <si>
    <t>Transketolase,Kcat,Yeast&lt;IMG SRC="/WF_SQL_XSRF.html"&gt;&lt;IMG SRC="/WF_SQL_XSRF.html"&gt;</t>
  </si>
  <si>
    <t>Kcat of Pyruvate kinase  A  in muscle</t>
  </si>
  <si>
    <t>Pyruvate kinase A,Kcat,Rabbit muscle&lt;IMG SRC="/WF_SQL_XSRF.html"&gt;&lt;IMG SRC="/WF_SQL_XSRF.html"&gt;</t>
  </si>
  <si>
    <t>Kcat of Asp transaminase</t>
  </si>
  <si>
    <t>Asp transaminase,E.coli,Kcat&lt;IMG SRC="/WF_SQL_XSRF.html"&gt;&lt;IMG SRC="/WF_SQL_XSRF.html"&gt;</t>
  </si>
  <si>
    <t>Kcat of glycogen Synthetase</t>
  </si>
  <si>
    <t>E.coli,Glycogen synthetase B,Kcat&lt;IMG SRC="/WF_SQL_XSRF.html"&gt;&lt;IMG SRC="/WF_SQL_XSRF.html"&gt;</t>
  </si>
  <si>
    <t>Kcat of PEP carboxylase</t>
  </si>
  <si>
    <t>PEP carboxylase,E.coli,Kcat&lt;IMG SRC="/WF_SQL_XSRF.html"&gt;&lt;IMG SRC="/WF_SQL_XSRF.html"&gt;</t>
  </si>
  <si>
    <t>Kcat of Pyruvate kinase  B</t>
  </si>
  <si>
    <t>Pyruvate kinase B,Kcat,E.coli&lt;IMG SRC="/WF_SQL_XSRF.html"&gt;&lt;IMG SRC="/WF_SQL_XSRF.html"&gt;</t>
  </si>
  <si>
    <t>Kcat of glycogen Synthetase in Spinach Leaf</t>
  </si>
  <si>
    <t>Plants</t>
  </si>
  <si>
    <t>Spinach Leaf,Glycogen synthetase,Kcat&lt;IMG SRC="/WF_SQL_XSRF.html"&gt;&lt;IMG SRC="/WF_SQL_XSRF.html"&gt;</t>
  </si>
  <si>
    <t>Kcat of Ser dehydrase</t>
  </si>
  <si>
    <t>Ser dehydrase,E.coli,Kcat&lt;IMG SRC="/WF_SQL_XSRF.html"&gt;&lt;IMG SRC="/WF_SQL_XSRF.html"&gt;</t>
  </si>
  <si>
    <t>Kcat of UDPG 4-epimerase</t>
  </si>
  <si>
    <t>Uridine diphosphate glucose-4-epimerase and galactose-1-phosphate uridylyltransferase from Saccharomyces cerevisiae.  Fukasawa T, Segawa T, Nogi Y. Methods Enzymol. 198289 Pt D:584-92.</t>
  </si>
  <si>
    <t>PMID: 6292668</t>
  </si>
  <si>
    <t>UDPG 4-epimerase,Yeast,Kcat&lt;IMG SRC="/WF_SQL_XSRF.html"&gt;&lt;IMG SRC="/WF_SQL_XSRF.html"&gt;</t>
  </si>
  <si>
    <t>Kcat of  F1,6-biphosphatase in muscle</t>
  </si>
  <si>
    <t>F1,6-biphosphatase,Kcat,Rabbit muscle&lt;IMG SRC="/WF_SQL_XSRF.html"&gt;&lt;IMG SRC="/WF_SQL_XSRF.html"&gt;</t>
  </si>
  <si>
    <t>Kcat of Malic enzyme in heart</t>
  </si>
  <si>
    <t>Malic enzyme,Pig heart,kcat&lt;IMG SRC="/WF_SQL_XSRF.html"&gt;&lt;IMG SRC="/WF_SQL_XSRF.html"&gt;</t>
  </si>
  <si>
    <t>Kcat of Aldolase in liver</t>
  </si>
  <si>
    <t>Structural relations in aldolases purified from rat liver and muscle and Novikoff hepatoma. Gracy RW, Lacko AG, Brox LW, Adelman RC, Horecker BL.Arch Biochem Biophys. 1970 Feb136(2):480-90.</t>
  </si>
  <si>
    <t>PMID: 4314111</t>
  </si>
  <si>
    <t>Aldolase,Kcat,Rat liver&lt;IMG SRC="/WF_SQL_XSRF.html"&gt;&lt;IMG SRC="/WF_SQL_XSRF.html"&gt;</t>
  </si>
  <si>
    <t>Kcat of Transaldolase A</t>
  </si>
  <si>
    <t>Transaldolase A,Kcat,Yeast&lt;IMG SRC="/WF_SQL_XSRF.html"&gt;&lt;IMG SRC="/WF_SQL_XSRF.html"&gt;</t>
  </si>
  <si>
    <t>Kcat of Malic enzyme</t>
  </si>
  <si>
    <t>Amoeba Dictyostelium discoideum</t>
  </si>
  <si>
    <t>Assumed molecular mass</t>
  </si>
  <si>
    <t>Malic enzyme, D. discoideum, kcat&lt;IMG SRC="/WF_SQL_XSRF.html"&gt;&lt;IMG SRC="/WF_SQL_XSRF.html"&gt;</t>
  </si>
  <si>
    <t>Kcat of PDC in heart</t>
  </si>
  <si>
    <t>PDC,Pig heart,Kcat&lt;IMG SRC="/WF_SQL_XSRF.html"&gt;&lt;IMG SRC="/WF_SQL_XSRF.html"&gt;</t>
  </si>
  <si>
    <t>Kcat of PDC</t>
  </si>
  <si>
    <t>PDC, D.discoideum, Kcat&lt;IMG SRC="/WF_SQL_XSRF.html"&gt;&lt;IMG SRC="/WF_SQL_XSRF.html"&gt;</t>
  </si>
  <si>
    <t>Kcat of  F1,6-biphosphatase in liver</t>
  </si>
  <si>
    <t>4800-6000</t>
  </si>
  <si>
    <t>F1,6-biphosphatase,Kcat,Rat liver&lt;IMG SRC="/WF_SQL_XSRF.html"&gt;&lt;IMG SRC="/WF_SQL_XSRF.html"&gt;</t>
  </si>
  <si>
    <t>Kcat of Triosephosphate isomerase in muscle</t>
  </si>
  <si>
    <t>Triosephosphate isomerase, Kcat, Rabbit muscle,tim&lt;IMG SRC="/WF_SQL_XSRF.html"&gt;&lt;IMG SRC="/WF_SQL_XSRF.html"&gt;</t>
  </si>
  <si>
    <t>Kcat of Gln synthetase in liver</t>
  </si>
  <si>
    <t>3120-3560</t>
  </si>
  <si>
    <t>Gln synthetase,Rat liver,Kcat&lt;IMG SRC="/WF_SQL_XSRF.html"&gt;&lt;IMG SRC="/WF_SQL_XSRF.html"&gt;</t>
  </si>
  <si>
    <t>Kcat of Pyruvate kinase in liver</t>
  </si>
  <si>
    <t>108,000 - 114,400</t>
  </si>
  <si>
    <t>Pyruvate kinase,Kcat,Rat liver&lt;IMG SRC="/WF_SQL_XSRF.html"&gt;&lt;IMG SRC="/WF_SQL_XSRF.html"&gt;</t>
  </si>
  <si>
    <t>Malate dehydrogenase,D. discoideum,kcat&lt;IMG SRC="/WF_SQL_XSRF.html"&gt;&lt;IMG SRC="/WF_SQL_XSRF.html"&gt;</t>
  </si>
  <si>
    <t>Kcat of Malate dehydrogenase in liver</t>
  </si>
  <si>
    <t>Malate dehydrogenase,Rat liver,kcat&lt;IMG SRC="/WF_SQL_XSRF.html"&gt;&lt;IMG SRC="/WF_SQL_XSRF.html"&gt;</t>
  </si>
  <si>
    <t>Kcat of Isocitrate dehydrogenase</t>
  </si>
  <si>
    <t>Albe KR, Butler MH, Wright BE., Cellular concentrations of Enzymes and Their Substrates, J Theor Biol. 1990 Mar 22 143(2):163-95.</t>
  </si>
  <si>
    <t>Isocitrate dehydrogenase, Yeast, Kcat, enzyme, turnover number,IDH,citric acid cycle&lt;IMG SRC="/WF_SQL_XSRF.html"&gt;&lt;IMG SRC="/WF_SQL_XSRF.html"&gt;</t>
  </si>
  <si>
    <t>Kcat of  G6P dehydrogenase in RBC</t>
  </si>
  <si>
    <t>Cohen P, Rosemeyer MA. Glucose-6-phosphate dehydrogenase from human erythrocytes. Methods Enzymol. 1975 41: 208-14.</t>
  </si>
  <si>
    <t>The values were calculated based on values mentioned in the  cited literature</t>
  </si>
  <si>
    <t>Kcat for subunit</t>
  </si>
  <si>
    <t>Glucose-6-phosphate dehydrogenase, Kcat, Human RBC&lt;IMG SRC="/WF_SQL_XSRF.html"&gt;&lt;IMG SRC="/WF_SQL_XSRF.html"&gt;</t>
  </si>
  <si>
    <t>Kcat of Transketolase in RBC</t>
  </si>
  <si>
    <t>Transketolase,Kcat,Human RBC&lt;IMG SRC="/WF_SQL_XSRF.html"&gt;&lt;IMG SRC="/WF_SQL_XSRF.html"&gt;</t>
  </si>
  <si>
    <t>Kcat of Phosphoglucoisomerase in muscle</t>
  </si>
  <si>
    <t>Phosphoglucoisomerase,Kcat,Rabbit muscle&lt;IMG SRC="/WF_SQL_XSRF.html"&gt;&lt;IMG SRC="/WF_SQL_XSRF.html"&gt;</t>
  </si>
  <si>
    <t>Kcat of Tyr  transaminase in liver</t>
  </si>
  <si>
    <t>Tyr transaminase,Rat liver,Kcat&lt;IMG SRC="/WF_SQL_XSRF.html"&gt;&lt;IMG SRC="/WF_SQL_XSRF.html"&gt;</t>
  </si>
  <si>
    <t>Kcat of glycogen Synthetase in Muscle</t>
  </si>
  <si>
    <t>Rabbit Muscle,Glycogen synthetase,Kcat&lt;IMG SRC="/WF_SQL_XSRF.html"&gt;&lt;IMG SRC="/WF_SQL_XSRF.html"&gt;</t>
  </si>
  <si>
    <t>Kcat of  F1,6-biphosphatase  A  in Spinach leaf</t>
  </si>
  <si>
    <t>Spinach Spinacia oleracea</t>
  </si>
  <si>
    <t>F1,6-biphosphatase A,Kcat,Spinach leaf&lt;IMG SRC="/WF_SQL_XSRF.html"&gt;&lt;IMG SRC="/WF_SQL_XSRF.html"&gt;</t>
  </si>
  <si>
    <t>Kcat of Glu decarboxylase</t>
  </si>
  <si>
    <t>Glu decarboxylase,E.coli,Kcat&lt;IMG SRC="/WF_SQL_XSRF.html"&gt;&lt;IMG SRC="/WF_SQL_XSRF.html"&gt;</t>
  </si>
  <si>
    <t>Kcat of  3PGA kinase</t>
  </si>
  <si>
    <t>3PGA kinase,Kcat,E.coli&lt;IMG SRC="/WF_SQL_XSRF.html"&gt;&lt;IMG SRC="/WF_SQL_XSRF.html"&gt;</t>
  </si>
  <si>
    <t>Kcat of Aldolase B in muscle</t>
  </si>
  <si>
    <t>Aldolase B,Kcat,Rabbit muscle&lt;IMG SRC="/WF_SQL_XSRF.html"&gt;&lt;IMG SRC="/WF_SQL_XSRF.html"&gt;</t>
  </si>
  <si>
    <t>Kcat of UDPG pyrophosphorylase</t>
  </si>
  <si>
    <t>E. coli,UDPG pyrophosphorylase,Kcat&lt;IMG SRC="/WF_SQL_XSRF.html"&gt;&lt;IMG SRC="/WF_SQL_XSRF.html"&gt;</t>
  </si>
  <si>
    <t>Kcat of GSSG reductase</t>
  </si>
  <si>
    <t>Albe KR, Butler MH, Wright BE. Cellular concentrations of enzymes and their substrates. J Theor Biol. 1990 Mar 22 143(2):163-95.</t>
  </si>
  <si>
    <t>GSSG reductase, Glutathione disulfide&lt;IMG SRC="/WF_SQL_XSRF.html"&gt;&lt;IMG SRC="/WF_SQL_XSRF.html"&gt;</t>
  </si>
  <si>
    <t>Kcat of Triosephosphate isomerase in RBC</t>
  </si>
  <si>
    <t>Triosephosphate isomerase, Kcat, Human RBC,tim&lt;IMG SRC="/WF_SQL_XSRF.html"&gt;&lt;IMG SRC="/WF_SQL_XSRF.html"&gt;</t>
  </si>
  <si>
    <t>Kcat of Glycerol kinase</t>
  </si>
  <si>
    <t>Glycerol kinase. Thorner JW.  Methods Enzymol. 197542:148-56.</t>
  </si>
  <si>
    <t>PMID: 237175</t>
  </si>
  <si>
    <t>Glycerol kinase,Ecoli,Kcat&lt;IMG SRC="/WF_SQL_XSRF.html"&gt;&lt;IMG SRC="/WF_SQL_XSRF.html"&gt;</t>
  </si>
  <si>
    <t>Restriction enzyme TaqI catalytic rate (Kcat)</t>
  </si>
  <si>
    <t>min^-1</t>
  </si>
  <si>
    <t>Zebala JA, Choi J, Barany F. Characterization of steady state, single-turnover, and binding kinetics of the TaqI restriction endonuclease. J Biol Chem. 1992 Apr 25 267(12):8097-105. p.8100 right column 2nd paragraph</t>
  </si>
  <si>
    <t>The steady-state kinetic parameter were obtained by measuring  the velocity of the reaction as a function of substrate  concentration at 60ﾂｰC (Fig. 3A). The substrate ranged from  8 to 0.06 times the Km and the ratio of enzyme to substrate  was 1:1OO. The Km and kcat values of the enzyme were obtained  by computer fit.</t>
  </si>
  <si>
    <t>Under these conditions, the velocity was a linear function of  enzyme concentration over the range of 1.3 to 25 pM TaqI  endonuclease (Fig. 3B). The results at 50ﾂｰC were qualitatively  similar giving a Km of 53 nM and a kcat of 1.3 min^-1</t>
  </si>
  <si>
    <t>Kcat, Thermus aquaticus, turnover rate, number&lt;IMG SRC="/WF_SQL_XSRF.html"&gt;&lt;IMG SRC="/WF_SQL_XSRF.html"&gt;</t>
  </si>
  <si>
    <t>Calculated catalytic rate (kcat) of formate dehydrogenase (FDH)</t>
  </si>
  <si>
    <t>Alcaligenes eutrophus</t>
  </si>
  <si>
    <t>1/s</t>
  </si>
  <si>
    <t>Friedebold J, Bowien B. Physiological and biochemical characterization of the soluble formate dehydrogenase, a molybdoenzyme from Alcaligenes eutrophus. J Bacteriol. 1993 Aug175(15):4719-28.</t>
  </si>
  <si>
    <t>The kcat was determined by combining two measurements from the paper. The specific activity (80 U/mg) and the molecular weight of the enzyme (197,000) and then using the equation:  kcat = SA*MW/60,000</t>
  </si>
  <si>
    <t>enzyme kinetics,methanoate,carboxylate  anion,&lt;IMG SRC="/WF_SQL_XSRF.html"&gt;&lt;IMG SRC="/WF_SQL_XSRF.html"&gt;</t>
  </si>
  <si>
    <t>Kcat of lipase B with p-Nitrophenol butyrate</t>
  </si>
  <si>
    <t>Yeast Candida antarctica</t>
  </si>
  <si>
    <t>ﾂｱ0.2</t>
  </si>
  <si>
    <t>1/sec</t>
  </si>
  <si>
    <t>Qian Z, Lutz S. Improving the catalytic activity of Candida antarctica lipase B by circular permutation. J Am Chem Soc. 2005 Oct 5 127(39):13466-7. Table 1 Table link - http://tinyurl.com/352j6ej</t>
  </si>
  <si>
    <t>Directed evolution: To examine the impact of circular permutation on catalysis, researchers  selected eight functional lipase B from Candida antarctica (CALB) variants with termini in or near  the active site for detailed kinetic characterization (Figure 2).  Following overexpression in P. pastoris, the proteins were purified  to homogeneity, and kinetic data for these variants were measured  on two standard lipase substrates, p-nitrophenol butyrate (pNB) and  6.8-difluoro-4-methylumbelliferyl (DiFMU) octanoate (table link).</t>
  </si>
  <si>
    <t>305ﾂｱ10 min^-1. Note-In 'The metabolic pathway engineering handbook' (CRC Press), ed.  C.D. Smolke 2010, Chapter 2-23,  Nair and Zhao point that researchers in the above experiment used ~5ﾃ・0^5 mutants and increased catalytic efficiency of CALB for p-Nitrophenol butyrate over 12 fold (see table link).</t>
  </si>
  <si>
    <t>turnover number, enzyme, enzymatics, catalysis, michaelis menten kinetics, industrially used microbe&lt;IMG SRC="/WF_SQL_XSRF.html"&gt;&lt;IMG SRC="/WF_SQL_XSRF.html"&gt;</t>
  </si>
  <si>
    <t>Kcat of RuBisCo for carbon dioxide</t>
  </si>
  <si>
    <t>Corn Zea mays</t>
  </si>
  <si>
    <t>ﾂｱ0.3 Table link - http://tinyurl.com/yhgoaoy</t>
  </si>
  <si>
    <t>sec^-1</t>
  </si>
  <si>
    <t>Cousins AB, Ghannoum O, VON Caemmerer S, Badger MR. Simultaneous determination of Rubisco carboxylase and oxygenase kinetic parameters in Triticum aestivum and Zea mays using membrane inlet mass spectrometry. Plant Cell Environ. 2010 (33) 3, pp. 444-452 p.450 table 2</t>
  </si>
  <si>
    <t>a membrane inlet mass  spectrometer method for simultaneously  determining Kc, Ko, kcatCO2, kcatO2 and Sc/o of Rubisco.</t>
  </si>
  <si>
    <t>The kinetic parameters for T. aestivum and Z. mays determined with the membrane inlet mass spectrometer system and from previous publications. Current measurements were made at 25 ﾂｰC  and pH of 7.95. See BNID 105238</t>
  </si>
  <si>
    <t>turnover number, rate, CO2, photosynthesis, Ribulose-1, 5-bisphosphate carboxylase oxygenase&lt;IMG SRC="/WF_SQL_XSRF.html"&gt;&lt;IMG SRC="/WF_SQL_XSRF.html"&gt;</t>
  </si>
  <si>
    <t>Catalytic rate (kcat) of luciferase for the oxidation of luciferin</t>
  </si>
  <si>
    <t>Rangaraju V, Calloway N, Ryan TA. Activity-driven local ATP synthesis is required for synaptic function. Cell. 2014 Feb 13 156(4):825-35. doi: 10.1016/j.cell.2013.12.042. p.825 right column bottom paragraph</t>
  </si>
  <si>
    <t>Branchini, B.R., Magyar, R.A., Murtiashaw, M.H., Anderson, S.M., and Zimmer, M. (1998). Site-directed mutagenesis of histidine 245 in firefly luciferase: a proposed model of the active site. Biochemistry 37, 15311窶・5319.</t>
  </si>
  <si>
    <t>Firefly luciferase  catalyzes the oxidation of luciferin, a cell-permeant substrate,  using ATP and Mg2+ to give light with a quantum yield of 0.41  (Fraga, 2008). This enzymatic process specifically requires ATP  and other nucleotides do not impact this protein窶冱 function  (Moyer and Henderson, 1983), thereby making luciferase an efficient  optical reporter of ATP. However, two major limitations  hamper its use for quantitative subcellular imaging: its slow catalytic  rate (kcat = 1.6sec^-1) (primary source) and lack of a suitable  calibration for specific activity in situ.</t>
  </si>
  <si>
    <t>enzyme kinetics&lt;IMG SRC="/WF_SQL_XSRF.html"&gt;&lt;IMG SRC="/WF_SQL_XSRF.html"&gt;</t>
  </si>
  <si>
    <t>Kcat (turnover rate) of phosphofructokinase-2</t>
  </si>
  <si>
    <t>Sec^-1</t>
  </si>
  <si>
    <t>Baez M, Rodrﾃｭguez PH, Babul J, Guixﾃｩ V.  Structural and functional roles of Cys-238 and Cys-295 in Escherichia coli phosphofructokinase-2.  Biochem J. 2003 Nov 15  376(Pt 1):277-83 p.281 table 2</t>
  </si>
  <si>
    <t>ATP and fru-6-P concentrations were estimated spectrophotometrically  by measuring the amount of fru-1,6-bisP formed in the presence  of NADH, using aldolase, triosephosphate isomerase and  a-glycerophosphate dehydrogenase as auxiliary enzymes. PFK activity was determined spectrophotometrically by coupling  the fru-1,6-bisP formation to the oxidation of NADH as described  previously [5].</t>
  </si>
  <si>
    <t>Phosphofructokinase (PFK, EC. 2.7.1.11) is a central enzyme of  glycolysis and is found in almost all organisms, from bacteria to  higher eukaryotes. Owing to its important role in the control of  glycolytic flux and its allosteric properties, PFK has long been  a subject of study in terms of both its enzymology and protein  chemistry. The enzyme catalyses the conversion of fructose 6-  phosphate (fru-6-P) into fructose 1,6-bisphosphate (fru-1,6-bisP),  with associated consumption of ATP. In Escherichia coli, two  different enzymes catalyse this reaction: a Pfk-1,which represents  90% of the total activity and Pfk-2, which accounts for the rest.</t>
  </si>
  <si>
    <t>&lt;IMG SRC="/WF_SQL_XSRF.html"&gt;&lt;IMG SRC="/WF_SQL_XSRF.html"&gt;</t>
  </si>
  <si>
    <t>Kcat of RuBisCO</t>
  </si>
  <si>
    <t>Stitt M, Lunn J, Usadel B. Arabidopsis and primary photosynthetic metabolism - more than the icing on the cake. Plant J. 2010 Mar61(6):1067-91. p.1070 right column 3rd paragraph</t>
  </si>
  <si>
    <t>Tcherkez, GG., Farquhar, GD., Andrews,TJ. Despite slow catalysis and confused substrate specificity, all ribulose bisphosphate carboxylases may be nearly perfectly optimized. PNAS 2006. 103(19):7246-7251</t>
  </si>
  <si>
    <t>RubisCO has a remarkably low kcat  (3 sec^-1), for reasons that are interwoven with the reaction  mechanism of this unique enzyme (primary source).</t>
  </si>
  <si>
    <t>Ribulose-1,5-bisphosphate carboxylase oxygenase, photosynthesis&lt;IMG SRC="/WF_SQL_XSRF.html"&gt;&lt;IMG SRC="/WF_SQL_XSRF.html"&gt;</t>
  </si>
  <si>
    <t>Kcat (turnover rate) of organophosphorus hydrolase for paraoxon</t>
  </si>
  <si>
    <t>ﾂｱ580</t>
  </si>
  <si>
    <t>Mee-Hie Cho C, Mulchandani A, Chen W.  Functional analysis of organophosphorus hydrolase variants with high degradation activity towards organophosphate pesticides.  Protein Eng Des Sel. 2006 Mar19 (3):99-105</t>
  </si>
  <si>
    <t>To determine the kinetic properties of the OPH variants, the OPH wild-type and the variants were expressed as histidine tag fusion and purified using an Ni affinity column. Plasmid-bearing bacterial cultures were grown in 200 ml of Terrific broth supplemented with ampicillin to a final concentration of 100 ﾂｵg/ml and 10 ﾂｵM of CoCl2 at 30ﾂｰC. The kinetic constants for each variant were obtained by measuring the initial hydrolysis rate of the substrate at different concentrations using a constant enzyme concentration. The enzyme was diluted with citrate窶菟hosphate buffer pH 8.0 containing 0.1 mM CoCl2 in the presence of 1 mg/ml bovine serum albumin (BSA), which was used to stabilize the diluted protein. The change in absorbance (412 nm, {epsilon}412 = 16 500 M^窶・ cm窶・ for p-nitrophenol) was measured in 50 mM phosphate窶田itrate buffer pH 8.0 containing either methyl parathion or paraoxon, 10% methanol and 0.1 mM CoCl2 in 1.5 ml disposable methacrylate cuvettes (Fisher) with a Beckman DU-60 spectrophotometer for 5 min at 37ﾂｰC. All assays were performed in triplicate. The kinetic constants (Km and kcat) were obtained by fitting the data to Lineweaver窶釘urk reciprocal plot and Hanes窶展oolf plot: kcat is calculated according to the equation kcat = Vmax/E, where E is the protein concentration used in the assay.</t>
  </si>
  <si>
    <t>Organophosphorus hydrolase (OPH, also known as phosphotriesterase) is a bacterial enzyme that is capable of degrading a wide range of neurotoxic organophosphate nerve agents. Directed evolution has been used to generate one variant (22A11) with up to 25-fold improved hydrolysis of methyl parathion. Paraoxon is an acetylcholinesterase inhibitor.</t>
  </si>
  <si>
    <t>nerve gas, acetylcholinesterase inhibitor&lt;IMG SRC="/WF_SQL_XSRF.html"&gt;&lt;IMG SRC="/WF_SQL_XSRF.html"&gt;</t>
  </si>
  <si>
    <t>Kcat for the hydrolysis of chlorpyrifos by organophosphorous hydrolase</t>
  </si>
  <si>
    <t>Table link - http://tinyurl.com/27fdwvx</t>
  </si>
  <si>
    <t>Cho CM, Mulchandani A, Chen W. Altering the substrate specificity of organophosphorus hydrolase for enhanced hydrolysis of chlorpyrifos. Appl Environ Microbiol.  2004 Aug70(8):4681-5. p.4683 table 1 and left column 2nd paragraph</t>
  </si>
  <si>
    <t>Directed evolution. Researchers used two rounds of DNA shuffling and screened about  12,000 mutants to improve the hydrolytic activity of an organophosphorus hydrolase (OPH) 725-fold  toward the toxin chlorpyrifos.</t>
  </si>
  <si>
    <t>Although the  values for the wild-type OPH were somewhat different than  those reported previously (Dumas et al 1989 PMID 2555328 reported a Kcat of 2100 s^-1 for organophosphorous hydrolase from Pseudomonas diminuta), the measured kcat of 73.8 s^-1  and Km of 0.26 mM were consistent with the poorly hydrolyzable  nature of chlorpyrifos.</t>
  </si>
  <si>
    <t>acetylcholinesterase inhibitor, Phosphotriesterase, PTE, turnover number&lt;IMG SRC="/WF_SQL_XSRF.html"&gt;&lt;IMG SRC="/WF_SQL_XSRF.html"&gt;</t>
  </si>
  <si>
    <t>Median kcat of isomerases &amp; ligases</t>
  </si>
  <si>
    <t>isomerases 33.5s^-1: ligases 3.7s^-1</t>
  </si>
  <si>
    <t>Bar-Even A. et al., The moderately efficient enzyme: evolutionary and physicochemical trends shaping enzyme parameters. Biochemistry. 2011 May 31 50(21):4402-10. doi: 10.1021/bi2002289. p.4405 left column bottom paragraph</t>
  </si>
  <si>
    <t>Here [investigators] describe a global view of enzyme parameters  with the aim of highlighting the forces that shape the catalytic  efficiency of enzymes.</t>
  </si>
  <si>
    <t>While a full consideration of the effects of the reaction characteristics on its kinetics is beyond the scope of this review, [investigators] note that different EC classes are characterized by significantly different distributions of kcat values (Figure S5 of the Supporting Information). For example, isomerases (EC 5.X.X.X) exhibit a median kcat of 33.5 s^-1, an order of magnitude higher than that of ligases (EC 6.X.X.X), with a median kcat of 3.7 s^1. It is possible that the different mechanisms and activation energy barriers of different reaction classes may correlate with the catalyzed rates, but at present, the available data do not allow a systematic exploration of these mechanistic issues.</t>
  </si>
  <si>
    <t>enzyme kinetics,enzymatics,glycolysis enzymes,glycolytic enzyme&lt;IMG SRC="/WF_SQL_XSRF.html"&gt;&lt;IMG SRC="/WF_SQL_XSRF.html"&gt;</t>
  </si>
  <si>
    <t>isomerases 33.5s^-1: ligases 3.7s^-1</t>
    <phoneticPr fontId="1"/>
  </si>
  <si>
    <t>value/min</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</si>
</sst>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ＭＳ Ｐゴシック"/>
      <family val="2"/>
      <charset val="128"/>
      <scheme val="minor"/>
    </font>
    <font>
      <sz val="6"/>
      <name val="ＭＳ Ｐゴシック"/>
      <family val="2"/>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5"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6"/>
  <sheetViews>
    <sheetView tabSelected="1" workbookViewId="0"/>
  </sheetViews>
  <sheetFormatPr baseColWidth="12" defaultColWidth="8.83203125" defaultRowHeight="17" x14ac:dyDescent="0"/>
  <sheetData>
    <row r="1" spans="1:14">
      <c r="A1" t="s">
        <v>0</v>
      </c>
      <c r="B1" t="s">
        <v>1</v>
      </c>
      <c r="C1" t="s">
        <v>2</v>
      </c>
      <c r="D1" t="s">
        <v>3</v>
      </c>
      <c r="E1" t="s">
        <v>4</v>
      </c>
      <c r="F1" t="s">
        <v>5</v>
      </c>
      <c r="G1" t="s">
        <v>6</v>
      </c>
      <c r="H1" t="s">
        <v>7</v>
      </c>
      <c r="I1" t="s">
        <v>8</v>
      </c>
      <c r="J1" t="s">
        <v>9</v>
      </c>
      <c r="K1" t="s">
        <v>10</v>
      </c>
      <c r="L1" t="s">
        <v>11</v>
      </c>
      <c r="M1" t="s">
        <v>12</v>
      </c>
      <c r="N1" t="s">
        <v>231</v>
      </c>
    </row>
    <row r="2" spans="1:14">
      <c r="A2">
        <v>101036</v>
      </c>
      <c r="B2" t="s">
        <v>13</v>
      </c>
      <c r="C2" t="s">
        <v>14</v>
      </c>
      <c r="D2">
        <v>5800</v>
      </c>
      <c r="F2" t="s">
        <v>15</v>
      </c>
      <c r="G2" t="s">
        <v>16</v>
      </c>
      <c r="H2">
        <v>2200929</v>
      </c>
      <c r="K2" t="s">
        <v>17</v>
      </c>
      <c r="M2" t="s">
        <v>18</v>
      </c>
      <c r="N2">
        <f>D2</f>
        <v>5800</v>
      </c>
    </row>
    <row r="3" spans="1:14">
      <c r="A3">
        <v>100963</v>
      </c>
      <c r="B3" t="s">
        <v>19</v>
      </c>
      <c r="C3" t="s">
        <v>20</v>
      </c>
      <c r="D3">
        <v>12000</v>
      </c>
      <c r="F3" t="s">
        <v>15</v>
      </c>
      <c r="G3" t="s">
        <v>21</v>
      </c>
      <c r="H3" t="s">
        <v>22</v>
      </c>
      <c r="K3" t="s">
        <v>17</v>
      </c>
      <c r="M3" t="s">
        <v>23</v>
      </c>
      <c r="N3">
        <f t="shared" ref="N3:N56" si="0">D3</f>
        <v>12000</v>
      </c>
    </row>
    <row r="4" spans="1:14">
      <c r="A4">
        <v>101627</v>
      </c>
      <c r="B4" t="s">
        <v>24</v>
      </c>
      <c r="C4" t="s">
        <v>25</v>
      </c>
      <c r="D4">
        <v>3.8</v>
      </c>
      <c r="F4" t="s">
        <v>15</v>
      </c>
      <c r="G4" t="s">
        <v>26</v>
      </c>
      <c r="H4">
        <v>786985</v>
      </c>
      <c r="K4" t="s">
        <v>27</v>
      </c>
      <c r="L4" t="s">
        <v>28</v>
      </c>
      <c r="M4" t="s">
        <v>29</v>
      </c>
      <c r="N4">
        <f t="shared" si="0"/>
        <v>3.8</v>
      </c>
    </row>
    <row r="5" spans="1:14">
      <c r="A5">
        <v>101003</v>
      </c>
      <c r="B5" t="s">
        <v>30</v>
      </c>
      <c r="C5" t="s">
        <v>20</v>
      </c>
      <c r="D5">
        <v>2133</v>
      </c>
      <c r="F5" t="s">
        <v>15</v>
      </c>
      <c r="G5" t="s">
        <v>21</v>
      </c>
      <c r="H5" t="s">
        <v>22</v>
      </c>
      <c r="K5" t="s">
        <v>17</v>
      </c>
      <c r="M5" t="s">
        <v>31</v>
      </c>
      <c r="N5">
        <f t="shared" si="0"/>
        <v>2133</v>
      </c>
    </row>
    <row r="6" spans="1:14">
      <c r="A6">
        <v>101163</v>
      </c>
      <c r="B6" t="s">
        <v>32</v>
      </c>
      <c r="C6" t="s">
        <v>14</v>
      </c>
      <c r="D6">
        <v>33000</v>
      </c>
      <c r="F6" t="s">
        <v>15</v>
      </c>
      <c r="G6" t="s">
        <v>21</v>
      </c>
      <c r="H6" t="s">
        <v>22</v>
      </c>
      <c r="K6" t="s">
        <v>17</v>
      </c>
      <c r="M6" t="s">
        <v>33</v>
      </c>
      <c r="N6">
        <f t="shared" si="0"/>
        <v>33000</v>
      </c>
    </row>
    <row r="7" spans="1:14">
      <c r="A7">
        <v>101124</v>
      </c>
      <c r="B7" t="s">
        <v>34</v>
      </c>
      <c r="C7" t="s">
        <v>14</v>
      </c>
      <c r="D7">
        <v>15840</v>
      </c>
      <c r="F7" t="s">
        <v>15</v>
      </c>
      <c r="G7" t="s">
        <v>21</v>
      </c>
      <c r="H7" t="s">
        <v>22</v>
      </c>
      <c r="K7" t="s">
        <v>17</v>
      </c>
      <c r="M7" t="s">
        <v>35</v>
      </c>
      <c r="N7">
        <f t="shared" si="0"/>
        <v>15840</v>
      </c>
    </row>
    <row r="8" spans="1:14">
      <c r="A8">
        <v>100961</v>
      </c>
      <c r="B8" t="s">
        <v>36</v>
      </c>
      <c r="C8" t="s">
        <v>37</v>
      </c>
      <c r="D8">
        <v>4300</v>
      </c>
      <c r="F8" t="s">
        <v>15</v>
      </c>
      <c r="G8" t="s">
        <v>38</v>
      </c>
      <c r="H8" t="s">
        <v>39</v>
      </c>
      <c r="K8" t="s">
        <v>40</v>
      </c>
      <c r="M8" t="s">
        <v>41</v>
      </c>
      <c r="N8">
        <f t="shared" si="0"/>
        <v>4300</v>
      </c>
    </row>
    <row r="9" spans="1:14">
      <c r="A9">
        <v>101172</v>
      </c>
      <c r="B9" t="s">
        <v>42</v>
      </c>
      <c r="C9" t="s">
        <v>43</v>
      </c>
      <c r="D9">
        <v>10000</v>
      </c>
      <c r="F9" t="s">
        <v>15</v>
      </c>
      <c r="G9" t="s">
        <v>44</v>
      </c>
      <c r="H9" t="s">
        <v>45</v>
      </c>
      <c r="K9" t="s">
        <v>40</v>
      </c>
      <c r="L9" t="s">
        <v>46</v>
      </c>
      <c r="M9" t="s">
        <v>47</v>
      </c>
      <c r="N9">
        <f t="shared" si="0"/>
        <v>10000</v>
      </c>
    </row>
    <row r="10" spans="1:14">
      <c r="A10">
        <v>101141</v>
      </c>
      <c r="B10" t="s">
        <v>48</v>
      </c>
      <c r="C10" t="s">
        <v>37</v>
      </c>
      <c r="D10">
        <v>3800</v>
      </c>
      <c r="F10" t="s">
        <v>15</v>
      </c>
      <c r="G10" t="s">
        <v>49</v>
      </c>
      <c r="H10" t="s">
        <v>50</v>
      </c>
      <c r="K10" t="s">
        <v>40</v>
      </c>
      <c r="L10" t="s">
        <v>46</v>
      </c>
      <c r="M10" t="s">
        <v>51</v>
      </c>
      <c r="N10">
        <f t="shared" si="0"/>
        <v>3800</v>
      </c>
    </row>
    <row r="11" spans="1:14">
      <c r="A11">
        <v>101029</v>
      </c>
      <c r="B11" t="s">
        <v>52</v>
      </c>
      <c r="C11" t="s">
        <v>14</v>
      </c>
      <c r="D11">
        <v>29800</v>
      </c>
      <c r="F11" t="s">
        <v>15</v>
      </c>
      <c r="G11" t="s">
        <v>21</v>
      </c>
      <c r="H11" t="s">
        <v>22</v>
      </c>
      <c r="K11" t="s">
        <v>17</v>
      </c>
      <c r="M11" t="s">
        <v>53</v>
      </c>
      <c r="N11">
        <f t="shared" si="0"/>
        <v>29800</v>
      </c>
    </row>
    <row r="12" spans="1:14">
      <c r="A12">
        <v>101161</v>
      </c>
      <c r="B12" t="s">
        <v>54</v>
      </c>
      <c r="C12" t="s">
        <v>43</v>
      </c>
      <c r="D12">
        <v>840</v>
      </c>
      <c r="F12" t="s">
        <v>15</v>
      </c>
      <c r="G12" t="s">
        <v>21</v>
      </c>
      <c r="H12" t="s">
        <v>22</v>
      </c>
      <c r="K12" t="s">
        <v>17</v>
      </c>
      <c r="M12" t="s">
        <v>55</v>
      </c>
      <c r="N12">
        <f t="shared" si="0"/>
        <v>840</v>
      </c>
    </row>
    <row r="13" spans="1:14">
      <c r="A13">
        <v>100953</v>
      </c>
      <c r="B13" t="s">
        <v>56</v>
      </c>
      <c r="C13" t="s">
        <v>20</v>
      </c>
      <c r="D13">
        <v>15700</v>
      </c>
      <c r="F13" t="s">
        <v>15</v>
      </c>
      <c r="G13" t="s">
        <v>57</v>
      </c>
      <c r="H13" t="s">
        <v>58</v>
      </c>
      <c r="K13" t="s">
        <v>40</v>
      </c>
      <c r="M13" t="s">
        <v>59</v>
      </c>
      <c r="N13">
        <f t="shared" si="0"/>
        <v>15700</v>
      </c>
    </row>
    <row r="14" spans="1:14">
      <c r="A14">
        <v>101061</v>
      </c>
      <c r="B14" t="s">
        <v>60</v>
      </c>
      <c r="C14" t="s">
        <v>61</v>
      </c>
      <c r="D14">
        <v>4.4000000000000004</v>
      </c>
      <c r="F14" t="s">
        <v>15</v>
      </c>
      <c r="G14" t="s">
        <v>21</v>
      </c>
      <c r="H14" t="s">
        <v>22</v>
      </c>
      <c r="K14" t="s">
        <v>17</v>
      </c>
      <c r="M14" t="s">
        <v>62</v>
      </c>
      <c r="N14">
        <f t="shared" si="0"/>
        <v>4.4000000000000004</v>
      </c>
    </row>
    <row r="15" spans="1:14">
      <c r="A15">
        <v>101117</v>
      </c>
      <c r="B15" t="s">
        <v>63</v>
      </c>
      <c r="C15" t="s">
        <v>37</v>
      </c>
      <c r="D15">
        <v>626600</v>
      </c>
      <c r="F15" t="s">
        <v>15</v>
      </c>
      <c r="G15" t="s">
        <v>21</v>
      </c>
      <c r="H15" t="s">
        <v>22</v>
      </c>
      <c r="K15" t="s">
        <v>17</v>
      </c>
      <c r="M15" t="s">
        <v>64</v>
      </c>
      <c r="N15">
        <f t="shared" si="0"/>
        <v>626600</v>
      </c>
    </row>
    <row r="16" spans="1:14">
      <c r="A16">
        <v>101137</v>
      </c>
      <c r="B16" t="s">
        <v>65</v>
      </c>
      <c r="C16" t="s">
        <v>66</v>
      </c>
      <c r="D16">
        <v>3900</v>
      </c>
      <c r="F16" t="s">
        <v>15</v>
      </c>
      <c r="G16" t="s">
        <v>21</v>
      </c>
      <c r="H16" t="s">
        <v>22</v>
      </c>
      <c r="K16" t="s">
        <v>17</v>
      </c>
      <c r="L16" t="s">
        <v>67</v>
      </c>
      <c r="M16" t="s">
        <v>68</v>
      </c>
      <c r="N16">
        <f t="shared" si="0"/>
        <v>3900</v>
      </c>
    </row>
    <row r="17" spans="1:14">
      <c r="A17">
        <v>101635</v>
      </c>
      <c r="B17" t="s">
        <v>69</v>
      </c>
      <c r="C17" t="s">
        <v>25</v>
      </c>
      <c r="D17">
        <v>2.2000000000000002</v>
      </c>
      <c r="F17" t="s">
        <v>15</v>
      </c>
      <c r="G17" t="s">
        <v>70</v>
      </c>
      <c r="H17">
        <v>6160464</v>
      </c>
      <c r="K17" t="s">
        <v>71</v>
      </c>
      <c r="L17" t="s">
        <v>72</v>
      </c>
      <c r="M17" t="s">
        <v>73</v>
      </c>
      <c r="N17">
        <f t="shared" si="0"/>
        <v>2.2000000000000002</v>
      </c>
    </row>
    <row r="18" spans="1:14">
      <c r="A18">
        <v>101056</v>
      </c>
      <c r="B18" t="s">
        <v>74</v>
      </c>
      <c r="C18" t="s">
        <v>66</v>
      </c>
      <c r="D18">
        <v>2900</v>
      </c>
      <c r="F18" t="s">
        <v>15</v>
      </c>
      <c r="G18" t="s">
        <v>21</v>
      </c>
      <c r="H18" t="s">
        <v>22</v>
      </c>
      <c r="K18" t="s">
        <v>17</v>
      </c>
      <c r="M18" t="s">
        <v>75</v>
      </c>
      <c r="N18">
        <f t="shared" si="0"/>
        <v>2900</v>
      </c>
    </row>
    <row r="19" spans="1:14">
      <c r="A19">
        <v>101166</v>
      </c>
      <c r="B19" t="s">
        <v>76</v>
      </c>
      <c r="C19" t="s">
        <v>43</v>
      </c>
      <c r="D19">
        <v>7400</v>
      </c>
      <c r="F19" t="s">
        <v>15</v>
      </c>
      <c r="G19" t="s">
        <v>21</v>
      </c>
      <c r="H19" t="s">
        <v>22</v>
      </c>
      <c r="K19" t="s">
        <v>17</v>
      </c>
      <c r="M19" t="s">
        <v>77</v>
      </c>
      <c r="N19">
        <f t="shared" si="0"/>
        <v>7400</v>
      </c>
    </row>
    <row r="20" spans="1:14">
      <c r="A20">
        <v>101052</v>
      </c>
      <c r="B20" t="s">
        <v>78</v>
      </c>
      <c r="C20" t="s">
        <v>66</v>
      </c>
      <c r="D20">
        <v>6800</v>
      </c>
      <c r="F20" t="s">
        <v>15</v>
      </c>
      <c r="G20" t="s">
        <v>21</v>
      </c>
      <c r="H20" t="s">
        <v>22</v>
      </c>
      <c r="K20" t="s">
        <v>79</v>
      </c>
      <c r="M20" t="s">
        <v>80</v>
      </c>
      <c r="N20">
        <f t="shared" si="0"/>
        <v>6800</v>
      </c>
    </row>
    <row r="21" spans="1:14">
      <c r="A21">
        <v>101032</v>
      </c>
      <c r="B21" t="s">
        <v>81</v>
      </c>
      <c r="C21" t="s">
        <v>20</v>
      </c>
      <c r="D21">
        <v>95000</v>
      </c>
      <c r="F21" t="s">
        <v>15</v>
      </c>
      <c r="G21" t="s">
        <v>21</v>
      </c>
      <c r="H21" t="s">
        <v>22</v>
      </c>
      <c r="K21" t="s">
        <v>17</v>
      </c>
      <c r="M21" t="s">
        <v>82</v>
      </c>
      <c r="N21">
        <f t="shared" si="0"/>
        <v>95000</v>
      </c>
    </row>
    <row r="22" spans="1:14">
      <c r="A22">
        <v>101108</v>
      </c>
      <c r="B22" t="s">
        <v>83</v>
      </c>
      <c r="C22" t="s">
        <v>14</v>
      </c>
      <c r="D22">
        <v>25800</v>
      </c>
      <c r="F22" t="s">
        <v>15</v>
      </c>
      <c r="G22" t="s">
        <v>21</v>
      </c>
      <c r="H22" t="s">
        <v>22</v>
      </c>
      <c r="K22" t="s">
        <v>17</v>
      </c>
      <c r="M22" t="s">
        <v>84</v>
      </c>
      <c r="N22">
        <f t="shared" si="0"/>
        <v>25800</v>
      </c>
    </row>
    <row r="23" spans="1:14">
      <c r="A23">
        <v>100949</v>
      </c>
      <c r="B23" t="s">
        <v>85</v>
      </c>
      <c r="C23" t="s">
        <v>14</v>
      </c>
      <c r="D23">
        <v>101000</v>
      </c>
      <c r="F23" t="s">
        <v>15</v>
      </c>
      <c r="G23" t="s">
        <v>21</v>
      </c>
      <c r="H23" t="s">
        <v>22</v>
      </c>
      <c r="K23" t="s">
        <v>17</v>
      </c>
      <c r="M23" t="s">
        <v>86</v>
      </c>
      <c r="N23">
        <f t="shared" si="0"/>
        <v>101000</v>
      </c>
    </row>
    <row r="24" spans="1:14">
      <c r="A24">
        <v>101139</v>
      </c>
      <c r="B24" t="s">
        <v>87</v>
      </c>
      <c r="C24" t="s">
        <v>14</v>
      </c>
      <c r="D24">
        <v>35400</v>
      </c>
      <c r="F24" t="s">
        <v>15</v>
      </c>
      <c r="G24" t="s">
        <v>21</v>
      </c>
      <c r="H24" t="s">
        <v>22</v>
      </c>
      <c r="K24" t="s">
        <v>17</v>
      </c>
      <c r="M24" t="s">
        <v>88</v>
      </c>
      <c r="N24">
        <f t="shared" si="0"/>
        <v>35400</v>
      </c>
    </row>
    <row r="25" spans="1:14">
      <c r="A25">
        <v>101030</v>
      </c>
      <c r="B25" t="s">
        <v>89</v>
      </c>
      <c r="C25" t="s">
        <v>14</v>
      </c>
      <c r="D25">
        <v>20900</v>
      </c>
      <c r="F25" t="s">
        <v>15</v>
      </c>
      <c r="G25" t="s">
        <v>21</v>
      </c>
      <c r="H25" t="s">
        <v>22</v>
      </c>
      <c r="K25" t="s">
        <v>17</v>
      </c>
      <c r="M25" t="s">
        <v>90</v>
      </c>
      <c r="N25">
        <f t="shared" si="0"/>
        <v>20900</v>
      </c>
    </row>
    <row r="26" spans="1:14">
      <c r="A26">
        <v>100948</v>
      </c>
      <c r="B26" t="s">
        <v>91</v>
      </c>
      <c r="C26" t="s">
        <v>92</v>
      </c>
      <c r="D26">
        <v>207</v>
      </c>
      <c r="F26" t="s">
        <v>15</v>
      </c>
      <c r="G26" t="s">
        <v>21</v>
      </c>
      <c r="H26" t="s">
        <v>22</v>
      </c>
      <c r="K26" t="s">
        <v>17</v>
      </c>
      <c r="M26" t="s">
        <v>93</v>
      </c>
      <c r="N26">
        <f t="shared" si="0"/>
        <v>207</v>
      </c>
    </row>
    <row r="27" spans="1:14">
      <c r="A27">
        <v>101119</v>
      </c>
      <c r="B27" t="s">
        <v>94</v>
      </c>
      <c r="C27" t="s">
        <v>14</v>
      </c>
      <c r="D27">
        <v>10400</v>
      </c>
      <c r="F27" t="s">
        <v>15</v>
      </c>
      <c r="G27" t="s">
        <v>21</v>
      </c>
      <c r="H27" t="s">
        <v>22</v>
      </c>
      <c r="K27" t="s">
        <v>17</v>
      </c>
      <c r="M27" t="s">
        <v>95</v>
      </c>
      <c r="N27">
        <f t="shared" si="0"/>
        <v>10400</v>
      </c>
    </row>
    <row r="28" spans="1:14">
      <c r="A28">
        <v>101143</v>
      </c>
      <c r="B28" t="s">
        <v>96</v>
      </c>
      <c r="C28" t="s">
        <v>66</v>
      </c>
      <c r="D28">
        <v>3900</v>
      </c>
      <c r="F28" t="s">
        <v>15</v>
      </c>
      <c r="G28" t="s">
        <v>97</v>
      </c>
      <c r="H28" t="s">
        <v>98</v>
      </c>
      <c r="K28" t="s">
        <v>40</v>
      </c>
      <c r="M28" t="s">
        <v>99</v>
      </c>
      <c r="N28">
        <f t="shared" si="0"/>
        <v>3900</v>
      </c>
    </row>
    <row r="29" spans="1:14">
      <c r="A29">
        <v>101040</v>
      </c>
      <c r="B29" t="s">
        <v>100</v>
      </c>
      <c r="C29" t="s">
        <v>20</v>
      </c>
      <c r="D29">
        <v>3200</v>
      </c>
      <c r="F29" t="s">
        <v>15</v>
      </c>
      <c r="G29" t="s">
        <v>21</v>
      </c>
      <c r="H29" t="s">
        <v>22</v>
      </c>
      <c r="K29" t="s">
        <v>17</v>
      </c>
      <c r="M29" t="s">
        <v>101</v>
      </c>
      <c r="N29">
        <f t="shared" si="0"/>
        <v>3200</v>
      </c>
    </row>
    <row r="30" spans="1:14">
      <c r="A30">
        <v>101171</v>
      </c>
      <c r="B30" t="s">
        <v>102</v>
      </c>
      <c r="C30" t="s">
        <v>43</v>
      </c>
      <c r="D30">
        <v>2060</v>
      </c>
      <c r="F30" t="s">
        <v>15</v>
      </c>
      <c r="G30" t="s">
        <v>21</v>
      </c>
      <c r="H30" t="s">
        <v>22</v>
      </c>
      <c r="K30" t="s">
        <v>17</v>
      </c>
      <c r="M30" t="s">
        <v>103</v>
      </c>
      <c r="N30">
        <f t="shared" si="0"/>
        <v>2060</v>
      </c>
    </row>
    <row r="31" spans="1:14">
      <c r="A31">
        <v>101005</v>
      </c>
      <c r="B31" t="s">
        <v>104</v>
      </c>
      <c r="C31" t="s">
        <v>37</v>
      </c>
      <c r="D31">
        <v>2460</v>
      </c>
      <c r="F31" t="s">
        <v>15</v>
      </c>
      <c r="G31" t="s">
        <v>105</v>
      </c>
      <c r="H31" t="s">
        <v>106</v>
      </c>
      <c r="K31" t="s">
        <v>40</v>
      </c>
      <c r="M31" t="s">
        <v>107</v>
      </c>
      <c r="N31">
        <f t="shared" si="0"/>
        <v>2460</v>
      </c>
    </row>
    <row r="32" spans="1:14">
      <c r="A32">
        <v>101055</v>
      </c>
      <c r="B32" t="s">
        <v>108</v>
      </c>
      <c r="C32" t="s">
        <v>66</v>
      </c>
      <c r="D32">
        <v>4150</v>
      </c>
      <c r="F32" t="s">
        <v>15</v>
      </c>
      <c r="G32" t="s">
        <v>21</v>
      </c>
      <c r="H32" t="s">
        <v>22</v>
      </c>
      <c r="K32" t="s">
        <v>17</v>
      </c>
      <c r="M32" t="s">
        <v>109</v>
      </c>
      <c r="N32">
        <f t="shared" si="0"/>
        <v>4150</v>
      </c>
    </row>
    <row r="33" spans="1:14">
      <c r="A33">
        <v>101168</v>
      </c>
      <c r="B33" t="s">
        <v>110</v>
      </c>
      <c r="C33" t="s">
        <v>111</v>
      </c>
      <c r="D33">
        <v>172</v>
      </c>
      <c r="F33" t="s">
        <v>15</v>
      </c>
      <c r="G33" t="s">
        <v>21</v>
      </c>
      <c r="H33" t="s">
        <v>22</v>
      </c>
      <c r="K33" t="s">
        <v>17</v>
      </c>
      <c r="L33" t="s">
        <v>112</v>
      </c>
      <c r="M33" t="s">
        <v>113</v>
      </c>
      <c r="N33">
        <f t="shared" si="0"/>
        <v>172</v>
      </c>
    </row>
    <row r="34" spans="1:14">
      <c r="A34">
        <v>101147</v>
      </c>
      <c r="B34" t="s">
        <v>114</v>
      </c>
      <c r="C34" t="s">
        <v>43</v>
      </c>
      <c r="D34">
        <v>308</v>
      </c>
      <c r="F34" t="s">
        <v>15</v>
      </c>
      <c r="G34" t="s">
        <v>21</v>
      </c>
      <c r="H34" t="s">
        <v>22</v>
      </c>
      <c r="K34" t="s">
        <v>17</v>
      </c>
      <c r="M34" t="s">
        <v>115</v>
      </c>
      <c r="N34">
        <f t="shared" si="0"/>
        <v>308</v>
      </c>
    </row>
    <row r="35" spans="1:14">
      <c r="A35">
        <v>101146</v>
      </c>
      <c r="B35" t="s">
        <v>116</v>
      </c>
      <c r="C35" t="s">
        <v>111</v>
      </c>
      <c r="D35">
        <v>7440</v>
      </c>
      <c r="F35" t="s">
        <v>15</v>
      </c>
      <c r="G35" t="s">
        <v>21</v>
      </c>
      <c r="H35" t="s">
        <v>22</v>
      </c>
      <c r="K35" t="s">
        <v>17</v>
      </c>
      <c r="L35" t="s">
        <v>112</v>
      </c>
      <c r="M35" t="s">
        <v>117</v>
      </c>
      <c r="N35">
        <f t="shared" si="0"/>
        <v>7440</v>
      </c>
    </row>
    <row r="36" spans="1:14">
      <c r="A36">
        <v>101039</v>
      </c>
      <c r="B36" t="s">
        <v>118</v>
      </c>
      <c r="C36" t="s">
        <v>37</v>
      </c>
      <c r="D36">
        <f>AVERAGE(4800,6000)</f>
        <v>5400</v>
      </c>
      <c r="E36" t="s">
        <v>119</v>
      </c>
      <c r="F36" t="s">
        <v>15</v>
      </c>
      <c r="G36" t="s">
        <v>21</v>
      </c>
      <c r="H36" t="s">
        <v>22</v>
      </c>
      <c r="K36" t="s">
        <v>17</v>
      </c>
      <c r="M36" t="s">
        <v>120</v>
      </c>
      <c r="N36">
        <f t="shared" si="0"/>
        <v>5400</v>
      </c>
    </row>
    <row r="37" spans="1:14">
      <c r="A37">
        <v>101008</v>
      </c>
      <c r="B37" t="s">
        <v>121</v>
      </c>
      <c r="C37" t="s">
        <v>20</v>
      </c>
      <c r="D37">
        <v>350000</v>
      </c>
      <c r="F37" t="s">
        <v>15</v>
      </c>
      <c r="G37" t="s">
        <v>21</v>
      </c>
      <c r="H37" t="s">
        <v>22</v>
      </c>
      <c r="K37" t="s">
        <v>17</v>
      </c>
      <c r="M37" t="s">
        <v>122</v>
      </c>
      <c r="N37">
        <f t="shared" si="0"/>
        <v>350000</v>
      </c>
    </row>
    <row r="38" spans="1:14">
      <c r="A38">
        <v>101114</v>
      </c>
      <c r="B38" t="s">
        <v>123</v>
      </c>
      <c r="C38" t="s">
        <v>37</v>
      </c>
      <c r="D38">
        <f>AVERAGE(3120,3560)</f>
        <v>3340</v>
      </c>
      <c r="E38" t="s">
        <v>124</v>
      </c>
      <c r="F38" t="s">
        <v>15</v>
      </c>
      <c r="G38" t="s">
        <v>21</v>
      </c>
      <c r="H38" t="s">
        <v>22</v>
      </c>
      <c r="K38" t="s">
        <v>17</v>
      </c>
      <c r="M38" t="s">
        <v>125</v>
      </c>
      <c r="N38">
        <f t="shared" si="0"/>
        <v>3340</v>
      </c>
    </row>
    <row r="39" spans="1:14">
      <c r="A39">
        <v>101034</v>
      </c>
      <c r="B39" t="s">
        <v>126</v>
      </c>
      <c r="C39" t="s">
        <v>37</v>
      </c>
      <c r="D39">
        <f>AVERAGE(108000,114400)</f>
        <v>111200</v>
      </c>
      <c r="E39" t="s">
        <v>127</v>
      </c>
      <c r="F39" t="s">
        <v>15</v>
      </c>
      <c r="G39" t="s">
        <v>21</v>
      </c>
      <c r="H39" t="s">
        <v>22</v>
      </c>
      <c r="K39" t="s">
        <v>17</v>
      </c>
      <c r="M39" t="s">
        <v>128</v>
      </c>
      <c r="N39">
        <f t="shared" si="0"/>
        <v>111200</v>
      </c>
    </row>
    <row r="40" spans="1:14">
      <c r="A40">
        <v>101164</v>
      </c>
      <c r="B40" t="s">
        <v>32</v>
      </c>
      <c r="C40" t="s">
        <v>111</v>
      </c>
      <c r="D40">
        <v>38500</v>
      </c>
      <c r="F40" t="s">
        <v>15</v>
      </c>
      <c r="G40" t="s">
        <v>21</v>
      </c>
      <c r="H40" t="s">
        <v>22</v>
      </c>
      <c r="K40" t="s">
        <v>17</v>
      </c>
      <c r="M40" t="s">
        <v>129</v>
      </c>
      <c r="N40">
        <f t="shared" si="0"/>
        <v>38500</v>
      </c>
    </row>
    <row r="41" spans="1:14">
      <c r="A41">
        <v>101165</v>
      </c>
      <c r="B41" t="s">
        <v>130</v>
      </c>
      <c r="C41" t="s">
        <v>37</v>
      </c>
      <c r="D41">
        <v>2700</v>
      </c>
      <c r="F41" t="s">
        <v>15</v>
      </c>
      <c r="G41" t="s">
        <v>21</v>
      </c>
      <c r="H41" t="s">
        <v>22</v>
      </c>
      <c r="K41" t="s">
        <v>17</v>
      </c>
      <c r="M41" t="s">
        <v>131</v>
      </c>
      <c r="N41">
        <f t="shared" si="0"/>
        <v>2700</v>
      </c>
    </row>
    <row r="42" spans="1:14">
      <c r="A42">
        <v>101153</v>
      </c>
      <c r="B42" t="s">
        <v>132</v>
      </c>
      <c r="C42" t="s">
        <v>66</v>
      </c>
      <c r="D42">
        <v>10680</v>
      </c>
      <c r="F42" t="s">
        <v>15</v>
      </c>
      <c r="G42" t="s">
        <v>133</v>
      </c>
      <c r="H42">
        <v>2200929</v>
      </c>
      <c r="K42" t="s">
        <v>17</v>
      </c>
      <c r="M42" t="s">
        <v>134</v>
      </c>
      <c r="N42">
        <f t="shared" si="0"/>
        <v>10680</v>
      </c>
    </row>
    <row r="43" spans="1:14">
      <c r="A43">
        <v>101045</v>
      </c>
      <c r="B43" t="s">
        <v>135</v>
      </c>
      <c r="C43" t="s">
        <v>61</v>
      </c>
      <c r="D43">
        <v>11400</v>
      </c>
      <c r="F43" t="s">
        <v>15</v>
      </c>
      <c r="G43" t="s">
        <v>136</v>
      </c>
      <c r="H43">
        <v>236440</v>
      </c>
      <c r="K43" t="s">
        <v>137</v>
      </c>
      <c r="L43" t="s">
        <v>138</v>
      </c>
      <c r="M43" t="s">
        <v>139</v>
      </c>
      <c r="N43">
        <f t="shared" si="0"/>
        <v>11400</v>
      </c>
    </row>
    <row r="44" spans="1:14">
      <c r="A44">
        <v>101054</v>
      </c>
      <c r="B44" t="s">
        <v>140</v>
      </c>
      <c r="C44" t="s">
        <v>61</v>
      </c>
      <c r="D44">
        <v>567</v>
      </c>
      <c r="F44" t="s">
        <v>15</v>
      </c>
      <c r="G44" t="s">
        <v>21</v>
      </c>
      <c r="H44" t="s">
        <v>22</v>
      </c>
      <c r="K44" t="s">
        <v>79</v>
      </c>
      <c r="L44" t="s">
        <v>138</v>
      </c>
      <c r="M44" t="s">
        <v>141</v>
      </c>
      <c r="N44">
        <f t="shared" si="0"/>
        <v>567</v>
      </c>
    </row>
    <row r="45" spans="1:14">
      <c r="A45">
        <v>100993</v>
      </c>
      <c r="B45" t="s">
        <v>142</v>
      </c>
      <c r="C45" t="s">
        <v>20</v>
      </c>
      <c r="D45">
        <v>125400</v>
      </c>
      <c r="F45" t="s">
        <v>15</v>
      </c>
      <c r="G45" t="s">
        <v>21</v>
      </c>
      <c r="H45" t="s">
        <v>22</v>
      </c>
      <c r="K45" t="s">
        <v>17</v>
      </c>
      <c r="M45" t="s">
        <v>143</v>
      </c>
      <c r="N45">
        <f t="shared" si="0"/>
        <v>125400</v>
      </c>
    </row>
    <row r="46" spans="1:14">
      <c r="A46">
        <v>101109</v>
      </c>
      <c r="B46" t="s">
        <v>144</v>
      </c>
      <c r="C46" t="s">
        <v>37</v>
      </c>
      <c r="D46">
        <v>30700</v>
      </c>
      <c r="F46" t="s">
        <v>15</v>
      </c>
      <c r="G46" t="s">
        <v>21</v>
      </c>
      <c r="H46" t="s">
        <v>22</v>
      </c>
      <c r="K46" t="s">
        <v>17</v>
      </c>
      <c r="M46" t="s">
        <v>145</v>
      </c>
      <c r="N46">
        <f t="shared" si="0"/>
        <v>30700</v>
      </c>
    </row>
    <row r="47" spans="1:14">
      <c r="A47">
        <v>100947</v>
      </c>
      <c r="B47" t="s">
        <v>146</v>
      </c>
      <c r="C47" t="s">
        <v>20</v>
      </c>
      <c r="D47">
        <v>3000</v>
      </c>
      <c r="F47" t="s">
        <v>15</v>
      </c>
      <c r="G47" t="s">
        <v>21</v>
      </c>
      <c r="H47" t="s">
        <v>22</v>
      </c>
      <c r="K47" t="s">
        <v>17</v>
      </c>
      <c r="M47" t="s">
        <v>147</v>
      </c>
      <c r="N47">
        <f t="shared" si="0"/>
        <v>3000</v>
      </c>
    </row>
    <row r="48" spans="1:14">
      <c r="A48">
        <v>101041</v>
      </c>
      <c r="B48" t="s">
        <v>148</v>
      </c>
      <c r="C48" t="s">
        <v>149</v>
      </c>
      <c r="D48">
        <v>8100</v>
      </c>
      <c r="F48" t="s">
        <v>15</v>
      </c>
      <c r="G48" t="s">
        <v>21</v>
      </c>
      <c r="H48" t="s">
        <v>22</v>
      </c>
      <c r="K48" t="s">
        <v>17</v>
      </c>
      <c r="M48" t="s">
        <v>150</v>
      </c>
      <c r="N48">
        <f t="shared" si="0"/>
        <v>8100</v>
      </c>
    </row>
    <row r="49" spans="1:14">
      <c r="A49">
        <v>101118</v>
      </c>
      <c r="B49" t="s">
        <v>151</v>
      </c>
      <c r="C49" t="s">
        <v>14</v>
      </c>
      <c r="D49">
        <v>21000</v>
      </c>
      <c r="F49" t="s">
        <v>15</v>
      </c>
      <c r="G49" t="s">
        <v>21</v>
      </c>
      <c r="H49" t="s">
        <v>22</v>
      </c>
      <c r="K49" t="s">
        <v>17</v>
      </c>
      <c r="M49" t="s">
        <v>152</v>
      </c>
      <c r="N49">
        <f t="shared" si="0"/>
        <v>21000</v>
      </c>
    </row>
    <row r="50" spans="1:14">
      <c r="A50">
        <v>101016</v>
      </c>
      <c r="B50" t="s">
        <v>153</v>
      </c>
      <c r="C50" t="s">
        <v>14</v>
      </c>
      <c r="D50">
        <v>4300</v>
      </c>
      <c r="F50" t="s">
        <v>15</v>
      </c>
      <c r="G50" t="s">
        <v>21</v>
      </c>
      <c r="H50" t="s">
        <v>22</v>
      </c>
      <c r="K50" t="s">
        <v>17</v>
      </c>
      <c r="M50" t="s">
        <v>154</v>
      </c>
      <c r="N50">
        <f t="shared" si="0"/>
        <v>4300</v>
      </c>
    </row>
    <row r="51" spans="1:14">
      <c r="A51">
        <v>101004</v>
      </c>
      <c r="B51" t="s">
        <v>155</v>
      </c>
      <c r="C51" t="s">
        <v>20</v>
      </c>
      <c r="D51">
        <v>2560</v>
      </c>
      <c r="F51" t="s">
        <v>15</v>
      </c>
      <c r="G51" t="s">
        <v>21</v>
      </c>
      <c r="H51" t="s">
        <v>22</v>
      </c>
      <c r="K51" t="s">
        <v>17</v>
      </c>
      <c r="M51" t="s">
        <v>156</v>
      </c>
      <c r="N51">
        <f t="shared" si="0"/>
        <v>2560</v>
      </c>
    </row>
    <row r="52" spans="1:14">
      <c r="A52">
        <v>100955</v>
      </c>
      <c r="B52" t="s">
        <v>157</v>
      </c>
      <c r="C52" t="s">
        <v>14</v>
      </c>
      <c r="D52">
        <v>21600</v>
      </c>
      <c r="F52" t="s">
        <v>15</v>
      </c>
      <c r="G52" t="s">
        <v>21</v>
      </c>
      <c r="H52" t="s">
        <v>22</v>
      </c>
      <c r="K52" t="s">
        <v>17</v>
      </c>
      <c r="M52" t="s">
        <v>158</v>
      </c>
      <c r="N52">
        <f t="shared" si="0"/>
        <v>21600</v>
      </c>
    </row>
    <row r="53" spans="1:14">
      <c r="A53">
        <v>101122</v>
      </c>
      <c r="B53" t="s">
        <v>159</v>
      </c>
      <c r="C53" t="s">
        <v>66</v>
      </c>
      <c r="D53">
        <v>18000</v>
      </c>
      <c r="F53" t="s">
        <v>15</v>
      </c>
      <c r="G53" t="s">
        <v>160</v>
      </c>
      <c r="H53">
        <v>2200929</v>
      </c>
      <c r="K53" t="s">
        <v>17</v>
      </c>
      <c r="M53" t="s">
        <v>161</v>
      </c>
      <c r="N53">
        <f t="shared" si="0"/>
        <v>18000</v>
      </c>
    </row>
    <row r="54" spans="1:14">
      <c r="A54">
        <v>101010</v>
      </c>
      <c r="B54" t="s">
        <v>162</v>
      </c>
      <c r="C54" t="s">
        <v>61</v>
      </c>
      <c r="D54">
        <v>573000</v>
      </c>
      <c r="F54" t="s">
        <v>15</v>
      </c>
      <c r="G54" t="s">
        <v>21</v>
      </c>
      <c r="H54" t="s">
        <v>22</v>
      </c>
      <c r="K54" t="s">
        <v>17</v>
      </c>
      <c r="M54" t="s">
        <v>163</v>
      </c>
      <c r="N54">
        <f t="shared" si="0"/>
        <v>573000</v>
      </c>
    </row>
    <row r="55" spans="1:14">
      <c r="A55">
        <v>101142</v>
      </c>
      <c r="B55" t="s">
        <v>164</v>
      </c>
      <c r="C55" t="s">
        <v>14</v>
      </c>
      <c r="D55">
        <v>11600</v>
      </c>
      <c r="F55" t="s">
        <v>15</v>
      </c>
      <c r="G55" t="s">
        <v>165</v>
      </c>
      <c r="H55" t="s">
        <v>166</v>
      </c>
      <c r="K55" t="s">
        <v>40</v>
      </c>
      <c r="M55" t="s">
        <v>167</v>
      </c>
      <c r="N55">
        <f t="shared" si="0"/>
        <v>11600</v>
      </c>
    </row>
    <row r="56" spans="1:14">
      <c r="A56">
        <v>101630</v>
      </c>
      <c r="B56" t="s">
        <v>168</v>
      </c>
      <c r="C56" t="s">
        <v>25</v>
      </c>
      <c r="D56">
        <v>2.9</v>
      </c>
      <c r="F56" t="s">
        <v>169</v>
      </c>
      <c r="G56" t="s">
        <v>170</v>
      </c>
      <c r="H56">
        <v>1569066</v>
      </c>
      <c r="K56" t="s">
        <v>171</v>
      </c>
      <c r="L56" t="s">
        <v>172</v>
      </c>
      <c r="M56" t="s">
        <v>173</v>
      </c>
      <c r="N56">
        <f t="shared" si="0"/>
        <v>2.9</v>
      </c>
    </row>
    <row r="57" spans="1:14">
      <c r="A57">
        <v>105424</v>
      </c>
      <c r="B57" t="s">
        <v>174</v>
      </c>
      <c r="C57" t="s">
        <v>175</v>
      </c>
      <c r="D57">
        <v>260</v>
      </c>
      <c r="F57" t="s">
        <v>176</v>
      </c>
      <c r="G57" t="s">
        <v>177</v>
      </c>
      <c r="H57">
        <v>8335630</v>
      </c>
      <c r="K57" t="s">
        <v>178</v>
      </c>
      <c r="M57" t="s">
        <v>179</v>
      </c>
      <c r="N57">
        <f>D57*60</f>
        <v>15600</v>
      </c>
    </row>
    <row r="58" spans="1:14">
      <c r="A58">
        <v>105429</v>
      </c>
      <c r="B58" t="s">
        <v>180</v>
      </c>
      <c r="C58" t="s">
        <v>181</v>
      </c>
      <c r="D58">
        <v>5.0999999999999996</v>
      </c>
      <c r="E58" t="s">
        <v>182</v>
      </c>
      <c r="F58" t="s">
        <v>183</v>
      </c>
      <c r="G58" t="s">
        <v>184</v>
      </c>
      <c r="H58">
        <v>16190688</v>
      </c>
      <c r="K58" t="s">
        <v>185</v>
      </c>
      <c r="L58" t="s">
        <v>186</v>
      </c>
      <c r="M58" t="s">
        <v>187</v>
      </c>
      <c r="N58">
        <f t="shared" ref="N58:N64" si="1">D58*60</f>
        <v>306</v>
      </c>
    </row>
    <row r="59" spans="1:14">
      <c r="A59">
        <v>105239</v>
      </c>
      <c r="B59" t="s">
        <v>188</v>
      </c>
      <c r="C59" t="s">
        <v>189</v>
      </c>
      <c r="D59">
        <v>4.7</v>
      </c>
      <c r="E59" t="s">
        <v>190</v>
      </c>
      <c r="F59" t="s">
        <v>191</v>
      </c>
      <c r="G59" t="s">
        <v>192</v>
      </c>
      <c r="H59">
        <v>20002330</v>
      </c>
      <c r="K59" t="s">
        <v>193</v>
      </c>
      <c r="L59" t="s">
        <v>194</v>
      </c>
      <c r="M59" t="s">
        <v>195</v>
      </c>
      <c r="N59">
        <f t="shared" si="1"/>
        <v>282</v>
      </c>
    </row>
    <row r="60" spans="1:14">
      <c r="A60">
        <v>111084</v>
      </c>
      <c r="B60" t="s">
        <v>196</v>
      </c>
      <c r="C60" t="s">
        <v>25</v>
      </c>
      <c r="D60">
        <v>1.6</v>
      </c>
      <c r="F60" t="s">
        <v>191</v>
      </c>
      <c r="G60" t="s">
        <v>197</v>
      </c>
      <c r="H60">
        <v>24529383</v>
      </c>
      <c r="I60" t="s">
        <v>198</v>
      </c>
      <c r="J60">
        <v>9799491</v>
      </c>
      <c r="L60" t="s">
        <v>199</v>
      </c>
      <c r="M60" t="s">
        <v>200</v>
      </c>
      <c r="N60">
        <f t="shared" si="1"/>
        <v>96</v>
      </c>
    </row>
    <row r="61" spans="1:14">
      <c r="A61">
        <v>104955</v>
      </c>
      <c r="B61" t="s">
        <v>201</v>
      </c>
      <c r="C61" t="s">
        <v>14</v>
      </c>
      <c r="D61">
        <v>9240</v>
      </c>
      <c r="F61" t="s">
        <v>202</v>
      </c>
      <c r="G61" t="s">
        <v>203</v>
      </c>
      <c r="H61">
        <v>12927023</v>
      </c>
      <c r="K61" t="s">
        <v>204</v>
      </c>
      <c r="L61" t="s">
        <v>205</v>
      </c>
      <c r="M61" t="s">
        <v>206</v>
      </c>
      <c r="N61">
        <f t="shared" si="1"/>
        <v>554400</v>
      </c>
    </row>
    <row r="62" spans="1:14">
      <c r="A62">
        <v>107429</v>
      </c>
      <c r="B62" t="s">
        <v>207</v>
      </c>
      <c r="C62" t="s">
        <v>25</v>
      </c>
      <c r="D62">
        <v>3</v>
      </c>
      <c r="F62" t="s">
        <v>202</v>
      </c>
      <c r="G62" t="s">
        <v>208</v>
      </c>
      <c r="H62">
        <v>20409279</v>
      </c>
      <c r="I62" t="s">
        <v>209</v>
      </c>
      <c r="J62">
        <v>16641091</v>
      </c>
      <c r="L62" t="s">
        <v>210</v>
      </c>
      <c r="M62" t="s">
        <v>211</v>
      </c>
      <c r="N62">
        <f t="shared" si="1"/>
        <v>180</v>
      </c>
    </row>
    <row r="63" spans="1:14">
      <c r="A63">
        <v>104969</v>
      </c>
      <c r="B63" t="s">
        <v>212</v>
      </c>
      <c r="C63" t="s">
        <v>14</v>
      </c>
      <c r="D63">
        <v>11700</v>
      </c>
      <c r="E63" t="s">
        <v>213</v>
      </c>
      <c r="F63" t="s">
        <v>202</v>
      </c>
      <c r="G63" t="s">
        <v>214</v>
      </c>
      <c r="H63">
        <v>16423845</v>
      </c>
      <c r="K63" t="s">
        <v>215</v>
      </c>
      <c r="L63" t="s">
        <v>216</v>
      </c>
      <c r="M63" t="s">
        <v>217</v>
      </c>
      <c r="N63">
        <f t="shared" si="1"/>
        <v>702000</v>
      </c>
    </row>
    <row r="64" spans="1:14">
      <c r="A64">
        <v>105433</v>
      </c>
      <c r="B64" t="s">
        <v>218</v>
      </c>
      <c r="C64" t="s">
        <v>14</v>
      </c>
      <c r="D64">
        <v>73.8</v>
      </c>
      <c r="E64" t="s">
        <v>219</v>
      </c>
      <c r="F64" t="s">
        <v>191</v>
      </c>
      <c r="G64" t="s">
        <v>220</v>
      </c>
      <c r="H64">
        <v>15294802</v>
      </c>
      <c r="K64" t="s">
        <v>221</v>
      </c>
      <c r="L64" t="s">
        <v>222</v>
      </c>
      <c r="M64" t="s">
        <v>223</v>
      </c>
      <c r="N64">
        <f t="shared" si="1"/>
        <v>4428</v>
      </c>
    </row>
    <row r="65" spans="1:14">
      <c r="A65">
        <v>111416</v>
      </c>
      <c r="B65" t="s">
        <v>224</v>
      </c>
      <c r="C65" t="s">
        <v>25</v>
      </c>
      <c r="D65">
        <v>33.5</v>
      </c>
      <c r="E65" t="s">
        <v>225</v>
      </c>
      <c r="F65" t="s">
        <v>191</v>
      </c>
      <c r="G65" t="s">
        <v>226</v>
      </c>
      <c r="H65">
        <v>21506553</v>
      </c>
      <c r="K65" t="s">
        <v>227</v>
      </c>
      <c r="L65" t="s">
        <v>228</v>
      </c>
      <c r="M65" t="s">
        <v>229</v>
      </c>
      <c r="N65">
        <f>D65*60</f>
        <v>2010</v>
      </c>
    </row>
    <row r="66" spans="1:14">
      <c r="A66">
        <v>111416</v>
      </c>
      <c r="B66" t="s">
        <v>224</v>
      </c>
      <c r="C66" t="s">
        <v>25</v>
      </c>
      <c r="D66">
        <v>3.7</v>
      </c>
      <c r="E66" t="s">
        <v>230</v>
      </c>
      <c r="F66" t="s">
        <v>191</v>
      </c>
      <c r="G66" t="s">
        <v>226</v>
      </c>
      <c r="H66">
        <v>21506553</v>
      </c>
      <c r="K66" t="s">
        <v>227</v>
      </c>
      <c r="L66" t="s">
        <v>228</v>
      </c>
      <c r="M66" t="s">
        <v>229</v>
      </c>
      <c r="N66">
        <f>D66*60</f>
        <v>222</v>
      </c>
    </row>
  </sheetData>
  <phoneticPr fontId="1"/>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大日本住友製薬（株）</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大日本住友製薬株式会社</dc:creator>
  <cp:lastModifiedBy>Hiroi Noriko</cp:lastModifiedBy>
  <dcterms:created xsi:type="dcterms:W3CDTF">2017-01-13T01:13:23Z</dcterms:created>
  <dcterms:modified xsi:type="dcterms:W3CDTF">2019-04-18T01:31:30Z</dcterms:modified>
</cp:coreProperties>
</file>