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gozdedemirer/Desktop/"/>
    </mc:Choice>
  </mc:AlternateContent>
  <xr:revisionPtr revIDLastSave="0" documentId="8_{C21745C3-EC25-2F4B-9F66-FB3C59C88464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Table 1" sheetId="2" r:id="rId1"/>
    <sheet name="Table 2" sheetId="1" r:id="rId2"/>
    <sheet name="Table 3" sheetId="3" r:id="rId3"/>
    <sheet name="Table 4" sheetId="4" r:id="rId4"/>
    <sheet name="Table 5" sheetId="5" r:id="rId5"/>
    <sheet name="Table 6 " sheetId="7" r:id="rId6"/>
    <sheet name="Table 7" sheetId="8" r:id="rId7"/>
    <sheet name="Table 8" sheetId="6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8" l="1"/>
  <c r="C12" i="8"/>
  <c r="C10" i="8"/>
  <c r="C5" i="8"/>
  <c r="C6" i="8"/>
  <c r="C4" i="8"/>
  <c r="C5" i="7"/>
  <c r="C6" i="7"/>
  <c r="C7" i="7"/>
  <c r="C8" i="7"/>
  <c r="C4" i="7"/>
  <c r="C10" i="5" l="1"/>
  <c r="C11" i="5"/>
  <c r="C12" i="5"/>
  <c r="C9" i="5"/>
</calcChain>
</file>

<file path=xl/sharedStrings.xml><?xml version="1.0" encoding="utf-8"?>
<sst xmlns="http://schemas.openxmlformats.org/spreadsheetml/2006/main" count="186" uniqueCount="128">
  <si>
    <t>0 μM</t>
  </si>
  <si>
    <t>0.1 μM</t>
  </si>
  <si>
    <t>1 μM</t>
  </si>
  <si>
    <t>10 μM</t>
  </si>
  <si>
    <t>SV40 0xRapO</t>
  </si>
  <si>
    <t>SV40 2xRapO</t>
  </si>
  <si>
    <t>SV40 4xRapO</t>
  </si>
  <si>
    <t>SV40 6xRapO</t>
  </si>
  <si>
    <t>BP NLS 0xRapO</t>
  </si>
  <si>
    <t>BP NLS 2xRapO</t>
  </si>
  <si>
    <t>BP NLS 4xRapO</t>
  </si>
  <si>
    <t>BP NLS 6xRapO</t>
  </si>
  <si>
    <t>0.03 μM</t>
  </si>
  <si>
    <t>0.3 μM</t>
  </si>
  <si>
    <t>3 μM</t>
  </si>
  <si>
    <t>E. coli</t>
  </si>
  <si>
    <t>OD 0</t>
  </si>
  <si>
    <t>OD 1</t>
  </si>
  <si>
    <t>OD 3</t>
  </si>
  <si>
    <t>OD 10</t>
  </si>
  <si>
    <t>P. putida</t>
  </si>
  <si>
    <t>Part</t>
  </si>
  <si>
    <t>Type</t>
  </si>
  <si>
    <t>DNA sequences</t>
  </si>
  <si>
    <t>GeNL</t>
  </si>
  <si>
    <t>Luciferase reporter</t>
  </si>
  <si>
    <t>ATGGTGAGCAAGGGCGAGGAGGATAACATGGCCTCTCTCCCAGCGACACATGAGTTACACATCTTTGGCTCCATCAACGGTGTGGACTTTGACATGGTGGGTCAGGGCACCGGCAATCCAAATGATGGTTATGAGGAGTTAAACCTGAAGTCCACCAAGGGTGACCTCCAGTTCTCCCCCTGGATTCTGGTCCCTCATATCGGGTATGGCTTCCATCAGTACCTGCCCTACCCTGACGGGATGTCGCCTTTCCAGGCCGCCATGGTAGATGGCTCCGGATACCAAGTCCATCGCACAATGCAGTTTGAAGATGGTGCCTCCCTTACTGTTAACTACCGCTACACCTACGAGGGAAGCCACATCAAAGGAGAGGCCCAGGTGAAGGGGACTGGTTTCCCTGCTGACGGTCCTGTGATGACCAACTCGCTGACCGCTGCGGACTGGTGCAGGTCGAAGAAGACTTACCCCAACGACAAAACCATCATCAGTACCTTTAAGTGGAGTTACACCACTGGAAATGGCAAGCGCTACCGGAGCACTGCGCGGACCACCTACACCTTTGCCAAGCCAATGGCGGCTAACTATCTGAAGAACCAGCCGATGTACGTGTTCCGTAAGACGGAGCTCAAGCACTCCAAGACCGAGCTCAACTTCAAGGAGTGGCAAAAGGCCTTTACCGGTTTCGAAGATTTCGTTGGGGACTGGCGACAGACAGCCGGCTACAACCTGGACCAAGTCCTTGAACAGGGAGGTGTGTCCAGTTTGTTTCAGAATCTCGGGGTGTCCGTAACTCCGATCCAAAGGATTGTCCTGAGCGGTGAAAATGGGCTGAAGATCGACATCCATGTCATCATCCCGTATGAAGGTCTGAGCGGCGACCAAATGGGCCAGATCGAAAAAATTTTTAAGGTGGTGTACCCTGTGGATGATCATCACTTTAAGGTGATCCTGCACTATGGCACACTGGTAATCGACGGGGTTACGCCGAACATGATCGACTATTTCGGACGGCCGTATGAAGGCATCGCCGTGTTCGACGGCAAAAAGATCACTGTAACAGGGACCCTGTGGAACGGCAACAAAATTATCGACGAGCGCCTGATCAACCCCGACGGCTCCCTGCTGTTCCGAGTAACCATCAACGGAGTGACCGGCTGGCGGCTGTGCGAACGCATTCTGGCGTAA</t>
  </si>
  <si>
    <t>atggtattcacactcgaagatttcgttggggactggcgacagacagccggctacaacctggaccaagtccttgaacagggaggtgtgtccagtttgtttcagaatctcggggtgtccgtaactccgatccaaaggattgtcctgagcggtgaaaatgggctgaagatcgacatccatgtcatcatcccgtatgaaggtctgagcggcgaccaaatgggccagatcgaaaaaatttttaaggtggtgtaccctgtggatgatcatcactttaaggtgatcctgcactatggcacactggtaatcgacggggttacgccgaacatgatcgactatttcggacggccgtatgaaggcatcgccgtgttcgacggcaaaaagatcactgtaacagggaccctgtggaacggcaacaaaattatcgacgagcgcctgatcaaccccgacggctccctgctgttccgagtaaccatcaacggagtgaccggctggcggctgtgcgaacgcattctggcttga</t>
  </si>
  <si>
    <t>0xRpaO:min35S</t>
  </si>
  <si>
    <t>Minimal promoter</t>
  </si>
  <si>
    <t>GCAAGACCCTTCCTCTATATAAGGAAGTTCATTTCATTTGGAGAGGACA</t>
  </si>
  <si>
    <t>2xRpaO:min35S</t>
  </si>
  <si>
    <t>pC-HSL responsive promoter</t>
  </si>
  <si>
    <t>ACCTGTCCGATCGGACAATACACCTGTCCGATCGGACAATACGCAAGACCCTTCCTCTATATAAGGAAGTTCATTTCATTTGGAGAGGACA</t>
  </si>
  <si>
    <t>4xRpaO:min35S</t>
  </si>
  <si>
    <t>ACCTGTCCGATCGGACAATACACCTGTCCGATCGGACAATACACCTGTCCGATCGGACAATACACCTGTCCGATCGGACAATACGCAAGACCCTTCCTCTATATAAGGAAGTTCATTTCATTTGGAGAGGACA</t>
  </si>
  <si>
    <t>6xRpaO:min35S</t>
  </si>
  <si>
    <t>ACCTGTCCGATCGGACAATACACCTGTCCGATCGGACAATACACCTGTCCGATCGGACAATACACCTGTCCGATCGGACAATACACCTGTCCGATCGGACAATACACCTGTCCGATCGGACAATACGCAAGACCCTTCCTCTATATAAGGAAGTTCATTTCATTTGGAGAGGACA</t>
  </si>
  <si>
    <t>TMVΩ</t>
  </si>
  <si>
    <t>Translational enhancer</t>
  </si>
  <si>
    <t>ACAATTACCAACAACAACAAACAACAAACAACATTACAATTACTATTTACAATTAC</t>
  </si>
  <si>
    <t>2xGFP</t>
  </si>
  <si>
    <t>Fluorecent reporter</t>
  </si>
  <si>
    <t>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aaactgagcaaagaccccaacgagaagcgcgatcacatggtcctgctggagttcgtgaccgccgccgggatcactctcggcatggacgagctgtacaagCATATGCCTGCTGCGGCTCCTGC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aaactgagcaaagaccccaacgagaagcgcgatcacatggtcctgctggagttcgtgaccgccgccgggatcactctcggcatggacgagctgtacaag</t>
  </si>
  <si>
    <t>N7 NLS</t>
  </si>
  <si>
    <t>Nuclear localization sequence</t>
  </si>
  <si>
    <t>GCTGCAGCGGCCGAATTCAAGCGTGAAGAGCAAGCAAGGAAAGCTAAGGTGAACAATGAGAAAAAGACGGAAATAGTGAAACCAGAGAGTTGTAGCAATGAAGGAGATGTCAAGGATCTGAAAAGAAAGGACTCTGAGGATGGAAACGAGGGTGAGGAAGAAGAAGCTTCTTCGAAACCGAAAAAGCCAAAAGTTGCTCTTTCTCATCTTCAGGACATTGACGACACAGAAGCTGATCAAGAAGAAGAGTAA</t>
  </si>
  <si>
    <t>tHSP</t>
  </si>
  <si>
    <t>Terminator</t>
  </si>
  <si>
    <t>atatgaagatgaagatgaaatatttggtgtgtcaaataaaaaggttgtgtgcttaagtttgtgtttttttcttggcttgttgtgttatgaatttgtggctttttctaatattaaatgaatgtaacatctcattataatgaataaacaaatgtttctataatccattgtgaatgttttgttggatctcttctccagcatataactactgtatgtgctatggtatggactatggaatatgattaaagataag</t>
  </si>
  <si>
    <t>pUBQ10</t>
  </si>
  <si>
    <t>Constitutive promoter</t>
  </si>
  <si>
    <t>atgcatatgagtctagctcaacagagcttttaacccaaattggtacaatagaatacaactttagatcataattctcaaaagaaagagattccttagctattctatctgccactccatttccttctcggcttgtatgcacaagcataaaatcctcaaacttgctaagtagatactttatgtcttggataattggattgagacttgacaagcataactttcatgtaaccaaagacacaagttgctgagaatccacctcaaaaatgatcttcctataattgaatcgggataatgacagcacagcccatctaagagcctccacttctacttccagcacgcttcttacttttaccacagctcttgcacctaaccataacaccttccctgtatgatcgcgaagcacccaccctaagccacattttaatccttctgttggccatgccccatcaaagttgcacttaacccaagattgtggtggagcttcccatgtttctcgtctgtcccgacggtgttgtggttggtgctttccttacattctgagcctctttccttctaatccactcatctgcatcttcttgtgtccttactaatacctcattggttccaaattccctccctttaagcaccagctcgtttctgttcttccacagcctcccaagtatccaagggactaaagcctccacattcttcagatcaggatattcttgtttaagatgttgaactctatggaggtttgtatgaactgatgatctaggaccggataagttcccttcttcatagcgaacttattcaaagaatgttttgtgtatcattcttgttacattgttattaatgaaaaaatattattggtcattggactgaacacgagtgttaaatatggaccaggccccaaataagatccattgatatatgaattaaataacaagaataaatcgagtcaccaaaccacttgccttttttaacgagacttgttcaccaacttgatacaaaagtcattatcctatgcaaatcaataatcatacaaaaatatccaataacactaaaaaattaaaagaaatggataatttcacaatatgttatacgataaagaagttacttttccaagaaattcactgattttataagcccacttgcattagataaatggcaaaaaaaaacaaaaaggaaaagaaataaagcacgaagaattctagaaaatacgaaatacgcttcaatgcagtgggacccacggttcaattattgccaattttcagctccaccgtatatttaaaaaataaaacgataatgctaaaaaaatataaatcgtaacgatcgttaaatctcaacggctggatcttatgacgaccgttagaaattgtggttgtcgacgagtcagtaataaacggcgtcaaagtggttgcagccggcacacacgagtcgtgtttatcaactcaaagcacaaatacttttcctcaacctaaaaataaggcaattagccaaaaacaactttgcgtgtaaacaacgctcaatacacgtgtcattttattattagctattgcttcaccgccttagctttctcgtgacctagtcgtcctcgtcttttcttcttcttcttctataaaacaatacccaaagagctcttcttcttcacaattcagatttcaatttctcaaaatcttaaaaactttctctcaattctctctaccgtgatcaaggtaaatttctgtgttccttattctctcaaaatcttcgattttgttttcgttcgatcccaatttcgtatatgttctttggtttagattctgttaatcttagatcgaagacgattttctgggtttgatcgttagatatcatcttaattctcgattagggtttcatagatatcatccgatttgttcaaataatttgagttttgtcgaataattactcttcgatttgtgatttctatctagatctggtgttagtttctagtttgtgcgatcgaatttgtcgattaatctgagtttttctgattaacag</t>
  </si>
  <si>
    <t>SV40 NLS</t>
  </si>
  <si>
    <t>CCAAAGAAGAAGAGAAAGGTT</t>
  </si>
  <si>
    <t>BP NLS</t>
  </si>
  <si>
    <t>AAGCGTACTGCTGATGGTTCAGAGTTTGAAAGTCCAAAGAAGAAGAGAAAGGTT</t>
  </si>
  <si>
    <t>VP16</t>
  </si>
  <si>
    <t>Transcriptional activating domain</t>
  </si>
  <si>
    <t>GCCCCCCCGACCGATGTCAGCCTGGGGGACGAGCTCCACTTAGACGGCGAGGACGTGGCGATGGCGCATGCCGACGCGCTAGACGATTTCGATCTGGACATGTTGGGGGACGGGGATTCCCCGGGGCCGGGATTTACCCCCCACGACTCCGCCCCCTACGGCGCTCTGGATATGGCCGACTTCGAGTTTGAGCAGATGTTTACCGATGCCCTTGGAATTGACGAGTACGGTGGG</t>
  </si>
  <si>
    <t>GGGS linker</t>
  </si>
  <si>
    <t>Flexible linker</t>
  </si>
  <si>
    <t>GGAGGTGGAGGTTCT</t>
  </si>
  <si>
    <t>pC-HSL reciever</t>
  </si>
  <si>
    <t>ATGATTGTGGGTGAAGATCAGCTGTGGGGTCGTCGTACACTGGAATTTGTTGATAGCGTTGAACGTCTGGAAGCACCGGCACTGATTAGCCGTTTTGAAAGCCTGATTGCAAGCTGTGGTTTTACCGCCTATATCATGGCAGGTCTGCCGAGCCGTAATGCCGGTCTGCCGGAACTGACCCTGGCAAATGGTTGGCCTCGTGATTGGTTTGATCTGTATGTTAGCGAAAACTTTAGCGCAGTTGATCCGGTTCCGCGTTATGGTGCAACCACTGTTCATCCGTTTGTTTGGAGTGATGCACCGTATGATCGTGACCGTGATCAGGCAGCACATCGTGTTATGACCCGTGCAGCAGAATTTGGTCTGGTTGAAGGTTATTGTATTCCGCTGCATTACGATGATGGTAGCGCAGCAATTAGTATGGCAGGTGAAGATCCTGATCTGAGTCCGGCAGCCCGTGGTGTAATGCAGCTGGTTAGCATTTATGCACATAGCCGTCTGCGTGTACTGAGCCGTCCGAAACCGATTCGTCGTAATCGTCTGACACCGCGTGAATGTGAAATTCTGCAGTGGGCAGCACAGGGTAAAACCGCATGGGAAATTAGCGTTATTCTGTGTATTACCGAACGCACCGTTAAATTTCATCTGATTGAAGCAGCACGTAAACTGGATGCAGCAAATCGTACCGCAGCAGTTGCAAAAGCACTGACACTGGGTCTGATTCGTCTGTGA</t>
  </si>
  <si>
    <t>29-1_RC12a</t>
  </si>
  <si>
    <t>Membrane localization sequence</t>
  </si>
  <si>
    <t>GGATCGGGCTGCCGCAGCGGCAGCAGCCGCAGCAGGTTTGGTGAGGACATAAATGGCGTATATGATCCCAGGAATATACCCAAGTAGCGTCAAAACCAAACATATCCAAAACTCAACCTGCAACAAAATTCATAATTTCAACTTTTAATTTCTAGTGTGGATAAATGTAAAAAAAGAACCATATTTGACTAAAGTATAAGATTAATTAACCAAAATAAAACTCAGTCTAAATATGAGAGGAAAGATAAATACCCCGCAACCAAATCTGAGAAAGACACCGAGTGGAGGCAAGAGGATGGCGATAATAATATCAACGAAAGTAGCTGTACTCAT</t>
  </si>
  <si>
    <t>tdTomato</t>
  </si>
  <si>
    <t>cttgtacaactcgtccataccgtagaggaagaggtggtggcggccctcggaacgctcgtactgttcgacaatggtgtaatcctcgttgtgggaggtaatgtccaacttggtatcaacgtagtaataaccaggcaattgaacgggtttcttggccatgtagatggtcttaaactccacgaggtaatgtccaccgtccttcaacttcaatgcctggtgaatctcgcccttcaacactccatcgcggggatacaagcgctctgttgaagcctcccagcccatagtcttcttctgcataactgggccgtctggtgggaaattggttccacgcattttgaccttgtagataagcgtaccatcttgaagggaggagtcttgggtgactgtaaccaaaccaccgtcctcgaagttcataacgcgctcccacttaaatccttctgggaaagacaacttcttataatctggaatatcggctgggtgtttcacgtaagccttggaaccgtacataaactgtggtgagagaatatcccaagcgaaaggaagtggtccacccttggtgactttcaacttagctgtctgagtgccctcatatgggcggccctcaccctctccttcgatctcgaactcgtggccattcattgagccctccatacggactttgaagcAcataaactccttgatcacagccatgttattatcctcggatgaagcggtgccagagctgccactaccggtgcttccagtaccatgacccaagaaaaggtgatggcgaccctcagacctctcatattgttcaacgatggtgtagtcctcgttgtgggaggtgatatcgagtttagtgtccacgtagtaatagccggggagttgcacgggcttcttagccatgtagatggtcttgaactccaccaagtagtggcctccatccttaagtttgagagcttggtggatttcacccttaagaacgccgtctcttgggtaaagcctctcagtggaggcttcccaacccatagttttcttttgcatgactggaccatcgggaggaaagtttgtgcctctcatcttcaccttgtagatcaaagtgccgtcctgcaaactagaatcttgggtcacagtcacaagacctccatcctcgaagttcatgaccctttcccacttgaaaccctctgggaaggacaactttttgtaatcggggatgtcagcaggatgcttaacgtatgccttagagccatacatgaattggggggacaagatgtcccaagcgaagggcaaaggaccacccttagtcactttgagctttgcggtttgggtgccctcgtagggtctaccttcaccctcgccctcgatctcgaactcgtgaccgttcatggaaccttccatcctaaccttgaatctcatgaactctttgataacctcctcacccttggaaaccat</t>
  </si>
  <si>
    <t>tOCS</t>
  </si>
  <si>
    <t>TTGCATGCCGGTCCTGCTGAGCCTCGACATGTTGTCGCAAAATTCGCCCTGGACCCGCCCAACGATTTGTCGTCACTGTCAAGGTTTGACCTGCACTTCATTTGGGGCCCACATACACCAAAAAAATGCTGCATAATTCTCGGGGCAGCAAGTCGGTTACCCGGCCGCCGTGCTGGACCGGGTTGAATGGTGCCCGTAACTTTCGGTAGAGCGGACGGCCAATACTCAACTTCAAGGAATCTCACCCATGCGCGCCGGCGGGGAACCGGAGTTCCCTTCAGTGAgCGTTATTAGTTCGCCGCTCGGTGTGTCGTAGATACTAGCCCCTGGGGCaCTTTTGAAATTTGAATAAGATTTATGTAATCAGTCTTTTAGGTTTGACCGGTTCTGCCGCTTTTTTTAAAATTGGATTTGTAATAATAAAACGCAATTGTTTGTTATTGTGGCGCTCTATCATAGATGTCGCTATAAACCTATTCAGCACAATATATTGTTTTCATTTTAATATTGTACATATAAGTAGTAGGGTACAATCAGTAAATTGAACGGAGAATATTATTCATAAAAATACGATAGTAACGGGTGATATATTCATTAGAATGAACCGAAACCGGCGGTAAGGATCTGAGCTACACATGCTCAGGTTTTTTACAACGTGCACAACAGAATTGAAAGCAAATATCATGCGATCATAGGCGTCTCGCATATCTCATTAAAGCAGGACT</t>
  </si>
  <si>
    <t>BASTA pMAS-BlpR-Tmas</t>
  </si>
  <si>
    <t>Selection marker</t>
  </si>
  <si>
    <t>TTTTCAAATCAGTGCGCAAGACGTGACGTAAGTATCCGAGTCAGTTTTTATTTTTCTACTAATTTGGTCGTTTATTTCGGCGTGTAGGACATGGCAACCGGGCCTGAATTTCGCGGGTATTCTGTTTCTATTCCAACTTTTTCTTGATCCGCAGCCATTAACGACTTTTGAATAGATACGCTGACACGCCAAGCCTCGCTAGTCAAAAGTGTACCAAACAACGCTTTACAGCAAGAACGGAATGCGCGTGACGCTCGCGGTGACGCCATTTCGCCTTTTCAGAAATGGATAAATAGCCTTGCTTCCTATTATATCTTCCCAAATTACCAATACATTACACTAGCATCTGAATTTCATAACCAATCTCGATACACCAAATCGAATCGATGAGCCCAGAACGACGCCCGGCCGACATCCGCCGTGCCACCGAGGCGGACATGCCGGCGGTCTGCACCATCGTCAACCACTACATCGAGACAAGCACGGTCAACTTCCGTACCGAGCCGCAGGAACCGCAGGAGTGGACGGACGACCTCGTCCGTCTGCGGGAGCGCTATCCCTGGCTCGTCGCCGAGGTGGACGGCGAGGTCGCCGGCATCGCCTACGCGGGCCCCTGGAAGGCACGCAACGCCTACGACTGGACGGCCGAGTCGACCGTGTACGTCTCCCCCCGCCACCAGCGGACGGGACTGGGCTCCACGCTCTACACCCACCTGCTGAAGTCCCTGGAGGCACAGGGCTTCAAGAGCGTGGTCGCTGTCATCGGGCTGCCCAACGACCCGAGCGTGCGCATGCACGAGGCGCTCGGATATGCCCCCCGCGGCATGCTGCGGGCGGCCGGCTTCAAGCACGGGAACTGGCATGACGTGGGTTTCTGGCAGCTGGACTTCAGCCTGCCGGTACCGCCCCGTCCGGTCCTGCCCGTCACCGAGATTTGACTGCAGAATCTTGGACTCCCATGTTGGCAAAGGCAACCAAACAAACAATGAATGATCCGCTCCTGCATATGGGGCGGTTTGAGTATTTCAACTGCCATTTGGGCTGAATTGAAGACATGCTCCTGTCAGAAATTCCGTGATCTTACTCAATATTCAGTAATCTCGGCCAATATCCTAAATGTGCGTGGCTTTATCTGTCTTTGTATTGTTTCATCAATTCATGTAACGTTTGCTTTTCTTATGAATTTTCAAATAAATTATC</t>
  </si>
  <si>
    <t>FASTred</t>
  </si>
  <si>
    <t>AATGTCGCGGAACAAATTTTAAAACTAAATCCTAAATTTTTCTAATTTTGTTGCCAATAGTGGATATGTGGGCCGTATAGAAGGAATCTATTGAAGGCCCAAACCCATACTGACGAGCCCAAAGGTTCGTTTTGCGTTTTATGTTTCGGTTCGATGCCAACGCCACATTCTGAGCTAGGCAAAAAACAAACGTGTCTTTGAATAGACTCCTCTCGTTAACACATGCAGCGGCTGCATGGTGACGCCATTAACACGTGGCCTACAATTGCATGATGTCTCCATTGACACGTGACTTCTCGTCTCCTTTCTTAATATATCTAACAAACACTCCTACCTCTTCCAAAATATATACACATCTTTTTGATCAATCTCTCATTCAAAATCTCATTCTCTCTAGTAAACAAGAACAAAAAAATGGCGGATACAGCTAGAGGAACCCATCACGATATCATCGGCAGAGATCAGTACCCGATGATGGGCCGAGATCGTGACCAGTACCAGATGTCCGGACGAGGATCTGACTACTCCAAGTCTAGGCAGATTGCTAAAGCTGCAACTGCTGTCACAGCTGGTGGTTCCCTCCTTGTTCTCTCCAGCCTTACCCTTGTTGGAACTGTCATAGCTTTGACTGTTGCAACACCTCTGCTCGTTATCTTCAGCCCAATCCTTGTCCCGGCTCTCATCACAGTTGCACTCCTCATCACCGGTTTTCTTTCCTCTGGAGGGTTTGGCATTGCCGCTATAACCGTTTTCTCTTGGATTTACAAGTAAGCACACATTTATCATCTTACTTCATAATTTTGTGCAATATGTGCATGCATGTGTTGAGCCAGTAGCTTTGGATCAATTTTTTTGGTCGAATAACAAATGTAACAATAAGAAATTGCAAATTCTAGGGAACATTTGGTTAACTAAATACGAAATTTGACCTAGCTAGCTTGAATGTGTCTGTGTATATCATCTATATAGGTAAAATGCTTGGTATGATACCTATTGATTGTGAATAGGTACGCAACGGGAGAGCACCCACAGGGATCAGACAAGTTGGACAGTGCAAGGATGAAGTTGGGAAGCAAAGCTCAGGATCTGAAAGACAGAGCTCAGTACTACGGACAGCAACATACTGGTGGGGAACATGACCGTGACCGTACTCGTGGTGGCCAGCACACTACTATGAGCGAGCTGATTAAGGAGAACATGCACATGAAGCTGTACATGGAGGGCACCGTGAACAACCACCACTTCAAGTGCACATCCGAGGGCGAAGGCAAGCCCTACGAGGGCACCCAGACCATGAGAATCAAGGTGGTCGAGGGCGGCCCTCTCCCCTTCGCCTTCGACATCCTGGCTACCAGCTTCATGTACGGCAGCAGAACCTTCATCAACCACACCCAGGGCATCCCCGACTTCTTTAAGCAGTCCTTCCCTGAGGGCTTCACATGGGAGAGAGTCACCACATACGAAGATGGGGGCGTGCTGACCGCTACCCAGGACACCAGCCTCCAGGACGGCTGCCTCATCTACAACGTCAAGATCAGAGGGGTGAACTTCCCATCCAACGGCCCTGTGATGCAGAAGAAAACACTCGGCTGGGAGGCCAACACCGAGATGCTGTACCCCGCTGACGGCGGCCTGGAAGGCAGAAGCGACATGGCCCTGAAGCTCGTGGGCGGGGGCCACCTGATCTGCAACTTCAAGACCACATACAGATCCAAGAAACCCGCTAAGAACCTCAAGATGCCCGGCGTCTACTATGTGGACCACAGACTGGAAAGAATCAAGGAGGCCGACAAAGAAACCTACGTCGAGCAGCACGAGGTGGCTGTGGCCAGATACTGCGACCTCCCTAGCAAACTGGGGCACAAGTGAGCTTACCCCACTGATGTCATCGTCATAGTCCAATAACTCCAATGTCGGGGAGTTAGTTTATGAGGAATAAAGTGTTTAGAATTTGATCAGGGGGAGATAATAAAAGCCGAGTTTGAATCTTTTTGTTATAAGTAATGTTTATGTGTGTTTCTATATGTTGTCAAATGGTACCATGTTTTTTTTCCTCTCTTTTTGTAACTTGCAAGTGTTGTGTTGTACTTTATTTGGCTTCTTTGTAAGTTGGTAACGGTGGTCTATATATGGAAAAGGTCTTGTTTTGTTAAACTTATGTTAGTTAACTGGATTCGTCTTTAACCACAAAAAGTTTTCAATAAGCTACAAATTTAGACACGCAAGCCGATGCAGTCATTAGTACATATATTTATTGCAAGTGATTACATGGCAACCCAAACTTCAAAAACAGTAGGTTGCTCCATTTAGT</t>
  </si>
  <si>
    <t>30 μM</t>
  </si>
  <si>
    <t>100 μM</t>
  </si>
  <si>
    <t>Leaf response to bacteria secreted pC-HSL in soil</t>
  </si>
  <si>
    <t>Leaf response to exogenous pC-HSL in soil</t>
  </si>
  <si>
    <t>RpaI</t>
  </si>
  <si>
    <t>pC-HSL synthesis pathway gene</t>
  </si>
  <si>
    <t>atgcaggttcatgtcatccgtcgagagaaccgcgcgctctatgccggtctgctcgaaaagtacttccgcatccgtcaccagatctacgtcgtcgagcgcggctggaaggagctcgatcggccggatggccgcgagatcgatcagttcgacaccgaagacgccgtgtatctgctcggcgtcgacaatgacgacatcgtcgccggcatgcggatggtgccgaccacgtcaccgacgctcctcagcgacgtcttcccgcagcttgcgctggcaggcccggtgcggcggccggatgcctacgagctgtcgcggatcttcgtggtaccgcgcaagcgcggcgagcatggcggcccgcgcgccgaagccgtgatccaggccgccgcgatggagtacggcctgtcgatcggtctgtcggccttcaccatcgtgctggaaacctggtggctgccgcgactggtggaccagggctggaaggcaaagccgctcggcctgcctcaggacatcaacggattctcgaccaccgcagtgatcgtcgacgtcgacgacgacgcctgggtcggcatctgcaatcgccgctcggtgcccggacccacgctggaatggcgcgggctcgaagccatccgccgtcattcgcttccggagttccaggtgatttcatga</t>
  </si>
  <si>
    <t>4CL</t>
  </si>
  <si>
    <t>atggacgccatgaccgatcccattacattcgccgctactgccgccgggcgcgacgcggctcatccgctgcgcgacatttctttcggcgagataggtatcgctaccgagcgaaagccggacggcacgatctacgtgcgctcgaccaccacgctcaccgactatccggtgcggattaccgaccggctgcatcacttcgccgagacggcgcccgaccgggtgttcatggccgagcggaacggtgagggcggctggcgcaggatcagctatgccgagatgctgcgcgccgcgcagaccatcgcctcggcgctgatcgcgcgcggactgtcggccgaacggccggtgatgattctgtccggtaattcgatcgaccatgcgatggtgatgttcggcgcgctgtatgcgggcgtcgcgatgtgtccggtgtcgccgccgtattcgctggtgtccaaggattacggcaagctgcgccatatcgtcgggctgctgactccggggctgatcttcgccgatgacatcactgccttcgcgcccgcgatcctcgccaccgtgccggaggatgtcgagctcgctgccacgcgcggcgaggtgaaggggcgcaaggtgacgtcgcttgccgaactgctggcgacgccggaacatcccgaactcgccgccaagcacgaagcgatcggccacgacaccatcgctaagtttttgctgacgtcgggatcgaccggcaatccgaaggcggtgatcaatacgcagcggatgatctgcgccaatcaggtgatgatccgcgaggcgatggcgttcctgaaagacgagccgccggtgatcgtcgactggctgccgtggaatcacaccttcggcggcaaccacaatatcggtctgacgctgttcaacggcggctcgatgtatatcgacgacggcaagccgacgccggccgggatcgcttccaccatccgcaatctgcgcgagatcgcgccgacggtgtatttcaacgttccgaagggctacgagtcgctgctgccggtgctgcgcgaagaccagcagttgcgcaaattgttcttcagccggctgcatgcgatgttcttctccggcgccagcctcgcggcgcatgtctggaacgggcttgacgaggtcgcggtcgcggagacgggcgcgcgggtgccgatgctcaccggccttggcgccaccgagacggcgccgttcttcatgtcggtgacgccgcagaccagtcgctccggccatgtcggcctgccggtgcccggcaacgaggccaagctggtgccgaacaacggcaagctcgaagtccgcgccaaggggccgaacatcacccccggctattggcgcgcgcccgagctgaccgataaggcgttcgacgaggagggcttctacaagctcaacgatgcgctgaagccggtcgatgccaacgacctttcgcgcggcttcgatttcgacggccggatctcggaagacttcaaactggcgtcgggcacctgggtcagcgtcggtccgctacgcgccaagttcattgccgcctgcgcctccctggtgcgcgacgtggtgatcgccgggctcgaccgcgattacgtcaccgcgctggcgatcctcgatcccgacggctgcaagctgatcaatgcgacgctgccgctggaagacctcgccggcatggcggccgaccatctgatccgcgaggcgttccgcgagcgcttcgccacgctgctgacgcaggcgaccggctcgtccaaccgcgtcacccgcgccgtgctgctcggcgaaccgctgtcgatcgacaagggggagatcaccgacaagggctcggtcaaccagcgggccgtgctggaatatcgcgcctcgttgatcgcggatctttacgccgacccaccgcccgcgcatgtgattgcgctggagtga</t>
  </si>
  <si>
    <t>TAL</t>
  </si>
  <si>
    <t>atgctggccatgagcccgccgaaaccggcagtggaactggatcgtcatattgatctggaccaggcacacgctgttgcaagtggcggtgcacgtatcgtcctggcaccgccggcccgtgatcgctgccgtgcatccgaagctcgtctgggtgcagtcattcgtgaagctcgccatgtgtatggcctgaccacgggttttggtccgctggcaaaccgtctgatcagcggtgaaaatgtgcgcaccctgcaagctaacctggttcatcacctggcctctggcgtgggtccggttctggattggaccacggcacgtgcaatggtcctggcacgcctggtgagcattgcacaaggtgccagtggtgcatccgaaggcaccattgcgcgtctgatcgatctgctgaacagcgaactggctccggcggtgccgagccgcggtaccgttggtgcatctggcgacctgacgccgctggcacatatggtgctgtgtctgcaaggccgcggtgatttcctggatcgtgacggtacccgcctggacggtgcagaaggcctgcgtcgcggccgtctgcaaccgctggatctgagtcaccgcgacgccctggcactggtgaacggtaccagcgcgatgacgggcatcgccctggttaatgctcatgcgtgccgtcacctgggtaactgggcagttgcactgaccgctctgctggcagaatgtctgcgtggtcgtacggaagcatgggcggccgcactgagtgatctgcgcccgcatccgggtcagaaagacgctgcggcccgcctgcgtgcacgtgttgatggctccgctcgtgtggttcgccacgtcattgcggaacgtcgcctggatgccggtgacatcggcaccgaaccggaagccggtcaggatgcatacagtctgcgttgcgcaccgcaagtgctgggtgctggttttgataccctggcgtggcatgaccgcgttctgaccattgaactgaacgcggttacggataatccggtctttccgccggacggttcagtcccggcactgcatggcggtaatttcatgggccagcacgttgcactgacctcggatgctctggcaaccgccgttacggtcctggcaggtctggcagaacgtcaaatcgcgcgcctgacggacgaacgtctgaatcgcggcctgccgccgtttctgcatcgtggtccggcgggcctgaacagcggtttcatgggtgcacaggtgaccgcaacggctctgctggctgaaatgcgtgcaaccggtccggcatcaattcacagcatctctacgaacgcagctaatcaagatgtcgtgtcgctgggcaccattgcggcccgtctgtgtcgcgaaaaaatcgaccgttgggcagaaattctggctatcctggcactgtgcctggcacaggcagctgaactgcgctgtggctcaggtctggatggtgtctcgccggcaggcaaaaaactggtgcaggcgctgcgtgaacaattcccgccgctggaaaccgatcgtccgctgggtcaggaaattgcagcactggcgacgcatctgctgcaacaatctccggtgtaa</t>
  </si>
  <si>
    <t>NLuc</t>
  </si>
  <si>
    <t>Fold change compared to 0 μM</t>
  </si>
  <si>
    <t>Mean values</t>
  </si>
  <si>
    <r>
      <t xml:space="preserve">Circuit optimization via dual-luciferase assay in </t>
    </r>
    <r>
      <rPr>
        <b/>
        <i/>
        <sz val="11"/>
        <color theme="1"/>
        <rFont val="Calibri"/>
        <family val="2"/>
        <scheme val="minor"/>
      </rPr>
      <t>N. benthamiana</t>
    </r>
    <r>
      <rPr>
        <b/>
        <sz val="11"/>
        <color theme="1"/>
        <rFont val="Calibri"/>
        <family val="2"/>
        <scheme val="minor"/>
      </rPr>
      <t xml:space="preserve"> leaves infiltrated with pC-HSL</t>
    </r>
  </si>
  <si>
    <r>
      <t>N. benthamiana</t>
    </r>
    <r>
      <rPr>
        <b/>
        <sz val="11"/>
        <color theme="1"/>
        <rFont val="Calibri"/>
        <family val="2"/>
        <scheme val="minor"/>
      </rPr>
      <t xml:space="preserve"> leaf GFP responses to infiltrated pC-HSL</t>
    </r>
  </si>
  <si>
    <t>Sentinel plant root response to exogenous pC-HSL</t>
  </si>
  <si>
    <t>pC amount</t>
  </si>
  <si>
    <t>Sentinel plant leaf response to exogenous pC-HSL</t>
  </si>
  <si>
    <t>Sentinel plant leaf response to bacteria-secreted pC-HSL in plate</t>
  </si>
  <si>
    <t>Fold change compared to OD 0</t>
  </si>
  <si>
    <t xml:space="preserve">J23101 (P1m) </t>
  </si>
  <si>
    <t>pC-HSL production promoter</t>
  </si>
  <si>
    <t>TTTACAGCTAGCTCAGTCCTAGGTATTATGCTAGC</t>
  </si>
  <si>
    <t>T12m</t>
  </si>
  <si>
    <t>pC-HSL production terminator</t>
  </si>
  <si>
    <t>TTCAGCCAAAAAACTTAAGACCGCCGGTCTTGTCCACTACCTTGCAGTAATGCGGTGGACAGGATCGGCGGTTTTCTTTTCTCTTCTCAA</t>
  </si>
  <si>
    <t xml:space="preserve">pC-HSL responsive promoter in the bacteria pC-HSL biosensor </t>
  </si>
  <si>
    <t xml:space="preserve">PRpa (P66m) </t>
  </si>
  <si>
    <t>AACGATCGTTGGCTGACCTGTCCGATCGGACAATATTACGCAAGAAAATGGTTTGTTACTTTCGAATAAA</t>
  </si>
  <si>
    <t xml:space="preserve">GFP reporter in the bacteria pC-HSL biosensor </t>
  </si>
  <si>
    <t>ATGCGTAAAGGCGAAGAGCTGTTCACTGGTGTCGTCCCTATTCTGGTGGAACTGGATGGTGATGTCAACGGTCATAAGTTTTCCGTGCGTGGCGAGGGTGAAGGTGACGCAACTAATGGTAAACTGACGCTGAAGTTCATCTGTACTACTGGTAAACTGCCGGTACCTTGGCCGACTCTGGTAACGACGCTGACTTATGGTGTTCAGTGCTTTGCTCGTTATCCGGACCATATGAAGCAGCATGACTTCTTCAAGTCCGCCATGCCGGAAGGCTATGTGCAGGAACGCACGATTTCCTTTAAGGATGACGGCACGTACAAAACGCGTGCGGAAGTGAAATTTGAAGGCGATACCCTGGTAAACCGCATTGAGCTGAAAGGCATTGACTTTAAAGAAGATGGCAATATCCTGGGCCATAAGCTGGAATACAATTTTAACAGCCACAATGTTTACATCACCGCCGATAAACAAAAAAATGGCATTAAAGCGAATTTTAAAATTCGCCACAACGTGGAGGATGGCAGCGTGCAGCTGGCTGATCACTACCAGCAAAACACTCCAATCGGTGATGGTCCTGTTCTGCTGCCAGACAATCACTATCTGAGCACGCAAAGCGTTCTGTCTAAAGATCCGAACGAGAAACGCGATCATATGGTTCTGCTGGAGTTCGTAACCGCAGCGGGCATCACGCATGGTATGGATGAACTGTACAAATGA</t>
  </si>
  <si>
    <t xml:space="preserve">sfGFP (C3m) </t>
  </si>
  <si>
    <t>T14m</t>
  </si>
  <si>
    <t>GACGAACAATAAGGCCTCCCTAACGGGGGGCCTTTTTTATTGATAACAAAA</t>
  </si>
  <si>
    <t xml:space="preserve">J23106 (P4d) </t>
  </si>
  <si>
    <t>TTTACGGCTAGCTCAGTCCTAGGTATAGTGCTAGC</t>
  </si>
  <si>
    <t xml:space="preserve">B0034 (U3d) </t>
  </si>
  <si>
    <t>AGAGAAAGAGGAGAAATACTA</t>
  </si>
  <si>
    <t xml:space="preserve">BCD8 (U5d) </t>
  </si>
  <si>
    <t>GGGCCCAAGTTCACTTAAAAAGGAGATCAACAATGAAAGCAATTTTCGTACTGAAACATCTTAATCATGCATCGGACCGTTTCT</t>
  </si>
  <si>
    <t>ATGATTGTGGGTGAAGATCAGCTGTGGGGTCGTCGTACACTGGAATTTGTTGATAGCGTTGAACGTCTGGAAGCACCGGCACTGATTAGCCGTTTTGAAAGCCTGATTGCAAGCTGTGGTTTTACCGCCTATATCATGGCAGGTCTGCCGAGCCGTAATGCCGGTCTGCCGGAACTGACCCTGGCAAATGGTTGGCCTCGTGATTGGTTTGATCTGTATGTTAGCGAAAACTTTAGCGCAGTTGATCCGGTTCCGCGTTATGGTGCAACCACTGTTCATCCGTTTGTTTGGAGTGATGCACCGTATGATCGTGACCGTGATCAGGCAGCACATCGTGTTATGACCCGTGCAGCAGAATTTGGTCTGGTTGAAGGTTATTGTATTCCGCTGCATTACGATGATGGTAGCGCAGCAATTAGTATGGCAGGTGAAGATCCTGATCTGAGTCCGGCAGCCCGTGGTGTAATGCAGCTGGTTAGCATTTATGCACATAGCCGTCTGCGTGTACTGAGCCGTCCGAAACCGATTCGTCGTAATCGTCTGACACCGCGTGAATGTGAAATTCTGCAGTGGGCAGCACAGGGTAAAACCGCATGGGAAATTAGCGTTATTCTGTGTATTACCGAACGCACCGTTAAATTTCATCTGATTGAAGCAGCACGTAAACTGGATGCAGCAAATCGTACCGCAGCAGTTGCAAAAGCACTGACACTGGGTCTGATTCGTCTGTG</t>
  </si>
  <si>
    <t>RpaR (plant codon optimized)</t>
  </si>
  <si>
    <t xml:space="preserve">RpaR (C70m) </t>
  </si>
  <si>
    <t xml:space="preserve">T2m </t>
  </si>
  <si>
    <t>AACGCATGAGAAAGCCCCCGGAAGATCACCTTCCGGGGGCTTTTTTATTGCGC</t>
  </si>
  <si>
    <t xml:space="preserve">RBS in the bacteria pC-HSL biosensor </t>
  </si>
  <si>
    <t xml:space="preserve">Terminator in the bacteria pC-HSL biosensor </t>
  </si>
  <si>
    <t xml:space="preserve">Constitutive promoter in the bacteria pC-HSL biosensor </t>
  </si>
  <si>
    <t xml:space="preserve">pC-HSL reciever and transcriptional activator  in the bacteria pC-HSL biosensor </t>
  </si>
  <si>
    <t>OD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</si>
</sst>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1729-D92D-45BB-BE5A-A1924625A89E}">
  <dimension ref="A1:I12"/>
  <sheetViews>
    <sheetView tabSelected="1" zoomScale="119" zoomScaleNormal="150" workbookViewId="0">
      <selection activeCell="E16" sqref="E16"/>
    </sheetView>
  </sheetViews>
  <sheetFormatPr baseColWidth="10" defaultColWidth="8.83203125" defaultRowHeight="15" x14ac:dyDescent="0.2"/>
  <cols>
    <col min="1" max="1" width="15.83203125" customWidth="1"/>
    <col min="2" max="2" width="5.6640625" customWidth="1"/>
    <col min="3" max="3" width="7.1640625" customWidth="1"/>
    <col min="4" max="4" width="5.6640625" customWidth="1"/>
    <col min="5" max="5" width="7.1640625" customWidth="1"/>
    <col min="6" max="6" width="6.83203125" customWidth="1"/>
    <col min="7" max="7" width="8.5" customWidth="1"/>
    <col min="8" max="8" width="7.5" customWidth="1"/>
    <col min="9" max="9" width="7.83203125" customWidth="1"/>
  </cols>
  <sheetData>
    <row r="1" spans="1:9" x14ac:dyDescent="0.2">
      <c r="A1" s="10" t="s">
        <v>91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B2" s="11" t="s">
        <v>90</v>
      </c>
      <c r="C2" s="11"/>
      <c r="D2" s="11"/>
      <c r="E2" s="11"/>
      <c r="F2" s="7"/>
      <c r="G2" s="11" t="s">
        <v>89</v>
      </c>
      <c r="H2" s="11"/>
      <c r="I2" s="11"/>
    </row>
    <row r="3" spans="1:9" x14ac:dyDescent="0.2">
      <c r="B3" s="5" t="s">
        <v>0</v>
      </c>
      <c r="C3" s="5" t="s">
        <v>1</v>
      </c>
      <c r="D3" s="5" t="s">
        <v>2</v>
      </c>
      <c r="E3" s="5" t="s">
        <v>3</v>
      </c>
      <c r="G3" s="5" t="s">
        <v>1</v>
      </c>
      <c r="H3" s="5" t="s">
        <v>2</v>
      </c>
      <c r="I3" s="5" t="s">
        <v>3</v>
      </c>
    </row>
    <row r="4" spans="1:9" x14ac:dyDescent="0.2">
      <c r="A4" s="5" t="s">
        <v>4</v>
      </c>
      <c r="B4" s="8">
        <v>0.81643166666666678</v>
      </c>
      <c r="C4" s="8">
        <v>0.88547833333333337</v>
      </c>
      <c r="D4" s="8">
        <v>1.0270760000000001</v>
      </c>
      <c r="E4" s="8">
        <v>1.0535806666666669</v>
      </c>
      <c r="F4" s="8"/>
      <c r="G4" s="9">
        <v>1.0845712745912599</v>
      </c>
      <c r="H4" s="9">
        <v>1.25800607930037</v>
      </c>
      <c r="I4" s="9">
        <v>1.189843530897613</v>
      </c>
    </row>
    <row r="5" spans="1:9" x14ac:dyDescent="0.2">
      <c r="A5" s="5" t="s">
        <v>5</v>
      </c>
      <c r="B5" s="8">
        <v>1.303174666666667</v>
      </c>
      <c r="C5" s="8">
        <v>1.0056486666666671</v>
      </c>
      <c r="D5" s="8">
        <v>1.8247143333333331</v>
      </c>
      <c r="E5" s="8">
        <v>2.3911306666666672</v>
      </c>
      <c r="F5" s="8"/>
      <c r="G5" s="9">
        <v>0.77169138749372057</v>
      </c>
      <c r="H5" s="9">
        <v>1.4002070328766361</v>
      </c>
      <c r="I5" s="9">
        <v>2.3776998328773531</v>
      </c>
    </row>
    <row r="6" spans="1:9" x14ac:dyDescent="0.2">
      <c r="A6" s="5" t="s">
        <v>6</v>
      </c>
      <c r="B6" s="8">
        <v>1.452220666666667</v>
      </c>
      <c r="C6" s="8">
        <v>1.518149666666667</v>
      </c>
      <c r="D6" s="8">
        <v>3.3909016666666671</v>
      </c>
      <c r="E6" s="8">
        <v>4.8183643333333341</v>
      </c>
      <c r="F6" s="8"/>
      <c r="G6" s="9">
        <v>1.0453987479405102</v>
      </c>
      <c r="H6" s="9">
        <v>2.334976869906364</v>
      </c>
      <c r="I6" s="9">
        <v>3.1738401286302689</v>
      </c>
    </row>
    <row r="7" spans="1:9" x14ac:dyDescent="0.2">
      <c r="A7" s="5" t="s">
        <v>7</v>
      </c>
      <c r="B7" s="8">
        <v>1.2029589999999999</v>
      </c>
      <c r="C7" s="8">
        <v>1.4183976666666669</v>
      </c>
      <c r="D7" s="8">
        <v>3.4898893333333332</v>
      </c>
      <c r="E7" s="8">
        <v>5.3764353333333332</v>
      </c>
      <c r="F7" s="8"/>
      <c r="G7" s="9">
        <v>1.1790906146150177</v>
      </c>
      <c r="H7" s="9">
        <v>2.9010875128190849</v>
      </c>
      <c r="I7" s="9">
        <v>3.7904992793511356</v>
      </c>
    </row>
    <row r="8" spans="1:9" x14ac:dyDescent="0.2">
      <c r="A8" s="5"/>
      <c r="B8" s="8"/>
      <c r="C8" s="8"/>
      <c r="D8" s="8"/>
      <c r="E8" s="8"/>
      <c r="F8" s="8"/>
      <c r="G8" s="9"/>
      <c r="H8" s="9"/>
      <c r="I8" s="9"/>
    </row>
    <row r="9" spans="1:9" x14ac:dyDescent="0.2">
      <c r="A9" s="5" t="s">
        <v>8</v>
      </c>
      <c r="B9" s="8">
        <v>0.81717600000000001</v>
      </c>
      <c r="C9" s="8">
        <v>0.88932166666666668</v>
      </c>
      <c r="D9" s="8">
        <v>0.8452073333333332</v>
      </c>
      <c r="E9" s="8">
        <v>1.0600933333333331</v>
      </c>
      <c r="F9" s="8"/>
      <c r="G9" s="9">
        <v>1.0882865706612366</v>
      </c>
      <c r="H9" s="9">
        <v>1.0343026879562458</v>
      </c>
      <c r="I9" s="9">
        <v>1.1920246330068045</v>
      </c>
    </row>
    <row r="10" spans="1:9" x14ac:dyDescent="0.2">
      <c r="A10" s="5" t="s">
        <v>9</v>
      </c>
      <c r="B10" s="8">
        <v>1.2213246666666671</v>
      </c>
      <c r="C10" s="8">
        <v>1.1433180000000001</v>
      </c>
      <c r="D10" s="8">
        <v>1.5115726666666669</v>
      </c>
      <c r="E10" s="8">
        <v>2.6422733333333328</v>
      </c>
      <c r="F10" s="8"/>
      <c r="G10" s="9">
        <v>0.93612945943393677</v>
      </c>
      <c r="H10" s="9">
        <v>1.2376501579978458</v>
      </c>
      <c r="I10" s="9">
        <v>2.3110572328375243</v>
      </c>
    </row>
    <row r="11" spans="1:9" x14ac:dyDescent="0.2">
      <c r="A11" s="5" t="s">
        <v>10</v>
      </c>
      <c r="B11" s="8">
        <v>1.1678843333333331</v>
      </c>
      <c r="C11" s="8">
        <v>1.260543666666667</v>
      </c>
      <c r="D11" s="8">
        <v>2.8698666666666668</v>
      </c>
      <c r="E11" s="8">
        <v>3.928579333333333</v>
      </c>
      <c r="F11" s="8"/>
      <c r="G11" s="9">
        <v>1.0793394779677101</v>
      </c>
      <c r="H11" s="9">
        <v>2.4573209732813157</v>
      </c>
      <c r="I11" s="9">
        <v>3.1165753612660771</v>
      </c>
    </row>
    <row r="12" spans="1:9" x14ac:dyDescent="0.2">
      <c r="A12" s="5" t="s">
        <v>11</v>
      </c>
      <c r="B12" s="8">
        <v>1.615991333333334</v>
      </c>
      <c r="C12" s="8">
        <v>1.758670333333334</v>
      </c>
      <c r="D12" s="8">
        <v>3.4271543333333341</v>
      </c>
      <c r="E12" s="8">
        <v>6.4536216666666668</v>
      </c>
      <c r="F12" s="8"/>
      <c r="G12" s="9">
        <v>1.0882919339088863</v>
      </c>
      <c r="H12" s="9">
        <v>2.1207751939263697</v>
      </c>
      <c r="I12" s="9">
        <v>3.6696028495770752</v>
      </c>
    </row>
  </sheetData>
  <mergeCells count="3">
    <mergeCell ref="B2:E2"/>
    <mergeCell ref="G2:I2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zoomScale="123" workbookViewId="0">
      <selection activeCell="B11" sqref="B11"/>
    </sheetView>
  </sheetViews>
  <sheetFormatPr baseColWidth="10" defaultColWidth="8.83203125" defaultRowHeight="15" x14ac:dyDescent="0.2"/>
  <cols>
    <col min="1" max="1" width="10.83203125" customWidth="1"/>
    <col min="2" max="2" width="10.5" customWidth="1"/>
    <col min="3" max="3" width="24" customWidth="1"/>
  </cols>
  <sheetData>
    <row r="1" spans="1:3" x14ac:dyDescent="0.2">
      <c r="A1" s="12" t="s">
        <v>92</v>
      </c>
      <c r="B1" s="12"/>
      <c r="C1" s="12"/>
    </row>
    <row r="2" spans="1:3" x14ac:dyDescent="0.2">
      <c r="A2" t="s">
        <v>94</v>
      </c>
      <c r="B2" t="s">
        <v>90</v>
      </c>
      <c r="C2" t="s">
        <v>89</v>
      </c>
    </row>
    <row r="3" spans="1:3" x14ac:dyDescent="0.2">
      <c r="A3" t="s">
        <v>0</v>
      </c>
      <c r="B3" s="8">
        <v>7.8196000000000002E-2</v>
      </c>
      <c r="C3" s="8">
        <v>1</v>
      </c>
    </row>
    <row r="4" spans="1:3" x14ac:dyDescent="0.2">
      <c r="A4" t="s">
        <v>1</v>
      </c>
      <c r="B4" s="8">
        <v>0.77868499999999996</v>
      </c>
      <c r="C4" s="8">
        <v>8.2064474952607505</v>
      </c>
    </row>
    <row r="5" spans="1:3" x14ac:dyDescent="0.2">
      <c r="A5" t="s">
        <v>2</v>
      </c>
      <c r="B5" s="8">
        <v>2.8236300000000001</v>
      </c>
      <c r="C5" s="8">
        <v>36.109520368694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6453-D818-4170-B5D2-BB799C0C387D}">
  <dimension ref="A1:C7"/>
  <sheetViews>
    <sheetView zoomScale="104" workbookViewId="0">
      <selection activeCell="D5" sqref="D5"/>
    </sheetView>
  </sheetViews>
  <sheetFormatPr baseColWidth="10" defaultColWidth="8.83203125" defaultRowHeight="15" x14ac:dyDescent="0.2"/>
  <cols>
    <col min="1" max="1" width="9.5" bestFit="1" customWidth="1"/>
    <col min="2" max="2" width="10.1640625" bestFit="1" customWidth="1"/>
    <col min="3" max="3" width="24.33203125" customWidth="1"/>
  </cols>
  <sheetData>
    <row r="1" spans="1:3" x14ac:dyDescent="0.2">
      <c r="A1" s="10" t="s">
        <v>93</v>
      </c>
      <c r="B1" s="10"/>
      <c r="C1" s="10"/>
    </row>
    <row r="2" spans="1:3" x14ac:dyDescent="0.2">
      <c r="A2" t="s">
        <v>94</v>
      </c>
      <c r="B2" t="s">
        <v>90</v>
      </c>
      <c r="C2" t="s">
        <v>89</v>
      </c>
    </row>
    <row r="3" spans="1:3" x14ac:dyDescent="0.2">
      <c r="A3" t="s">
        <v>0</v>
      </c>
      <c r="B3" s="8">
        <v>1.9193999999999999E-2</v>
      </c>
      <c r="C3" s="8">
        <v>1</v>
      </c>
    </row>
    <row r="4" spans="1:3" x14ac:dyDescent="0.2">
      <c r="A4" t="s">
        <v>12</v>
      </c>
      <c r="B4" s="8">
        <v>0.48466500000000001</v>
      </c>
      <c r="C4" s="8">
        <v>25.250874</v>
      </c>
    </row>
    <row r="5" spans="1:3" x14ac:dyDescent="0.2">
      <c r="A5" t="s">
        <v>1</v>
      </c>
      <c r="B5" s="8">
        <v>1.1719189999999999</v>
      </c>
      <c r="C5" s="8">
        <v>61.056587999999998</v>
      </c>
    </row>
    <row r="6" spans="1:3" x14ac:dyDescent="0.2">
      <c r="A6" t="s">
        <v>13</v>
      </c>
      <c r="B6" s="8">
        <v>12.470761</v>
      </c>
      <c r="C6" s="8">
        <v>649.72248400000001</v>
      </c>
    </row>
    <row r="7" spans="1:3" x14ac:dyDescent="0.2">
      <c r="A7" t="s">
        <v>2</v>
      </c>
      <c r="B7" s="8">
        <v>50.786631</v>
      </c>
      <c r="C7" s="8">
        <v>2645.9665300000001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2646-FAB2-4573-A3D2-59F9553C0EAE}">
  <dimension ref="A1:C6"/>
  <sheetViews>
    <sheetView zoomScale="134" zoomScaleNormal="130" workbookViewId="0">
      <selection sqref="A1:C1"/>
    </sheetView>
  </sheetViews>
  <sheetFormatPr baseColWidth="10" defaultColWidth="8.83203125" defaultRowHeight="15" x14ac:dyDescent="0.2"/>
  <cols>
    <col min="2" max="2" width="10.1640625" bestFit="1" customWidth="1"/>
    <col min="3" max="3" width="23.6640625" customWidth="1"/>
  </cols>
  <sheetData>
    <row r="1" spans="1:3" x14ac:dyDescent="0.2">
      <c r="A1" s="10" t="s">
        <v>95</v>
      </c>
      <c r="B1" s="10"/>
      <c r="C1" s="10"/>
    </row>
    <row r="2" spans="1:3" x14ac:dyDescent="0.2">
      <c r="B2" t="s">
        <v>90</v>
      </c>
      <c r="C2" t="s">
        <v>89</v>
      </c>
    </row>
    <row r="3" spans="1:3" x14ac:dyDescent="0.2">
      <c r="A3" t="s">
        <v>0</v>
      </c>
      <c r="B3" s="8">
        <v>8.1645999999999996E-2</v>
      </c>
      <c r="C3" s="8">
        <v>1</v>
      </c>
    </row>
    <row r="4" spans="1:3" x14ac:dyDescent="0.2">
      <c r="A4" t="s">
        <v>2</v>
      </c>
      <c r="B4" s="8">
        <v>0.171211</v>
      </c>
      <c r="C4" s="8">
        <v>2.096994</v>
      </c>
    </row>
    <row r="5" spans="1:3" x14ac:dyDescent="0.2">
      <c r="A5" t="s">
        <v>14</v>
      </c>
      <c r="B5" s="8">
        <v>21.827842</v>
      </c>
      <c r="C5" s="8">
        <v>267.34786800000001</v>
      </c>
    </row>
    <row r="6" spans="1:3" x14ac:dyDescent="0.2">
      <c r="A6" t="s">
        <v>3</v>
      </c>
      <c r="B6" s="8">
        <v>68.798522000000006</v>
      </c>
      <c r="C6" s="8">
        <v>842.64574600000003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2E92-373B-41B2-8871-609A423D8F46}">
  <dimension ref="A1:D12"/>
  <sheetViews>
    <sheetView zoomScale="130" zoomScaleNormal="130" workbookViewId="0">
      <selection activeCell="E12" sqref="E12"/>
    </sheetView>
  </sheetViews>
  <sheetFormatPr baseColWidth="10" defaultColWidth="8.83203125" defaultRowHeight="15" x14ac:dyDescent="0.2"/>
  <cols>
    <col min="1" max="1" width="11.1640625" customWidth="1"/>
    <col min="2" max="2" width="13.6640625" customWidth="1"/>
    <col min="3" max="3" width="24.5" bestFit="1" customWidth="1"/>
  </cols>
  <sheetData>
    <row r="1" spans="1:4" x14ac:dyDescent="0.2">
      <c r="A1" s="10" t="s">
        <v>96</v>
      </c>
      <c r="B1" s="10"/>
      <c r="C1" s="10"/>
      <c r="D1" s="5"/>
    </row>
    <row r="2" spans="1:4" x14ac:dyDescent="0.2">
      <c r="A2" s="6" t="s">
        <v>15</v>
      </c>
      <c r="B2" t="s">
        <v>90</v>
      </c>
      <c r="C2" t="s">
        <v>97</v>
      </c>
    </row>
    <row r="3" spans="1:4" x14ac:dyDescent="0.2">
      <c r="A3" t="s">
        <v>16</v>
      </c>
      <c r="B3" s="8">
        <v>0.13854</v>
      </c>
      <c r="C3" s="8">
        <v>1</v>
      </c>
    </row>
    <row r="4" spans="1:4" x14ac:dyDescent="0.2">
      <c r="A4" t="s">
        <v>17</v>
      </c>
      <c r="B4" s="8">
        <v>2.0220660000000001</v>
      </c>
      <c r="C4" s="8">
        <v>14.595591000000001</v>
      </c>
    </row>
    <row r="5" spans="1:4" x14ac:dyDescent="0.2">
      <c r="A5" t="s">
        <v>18</v>
      </c>
      <c r="B5" s="8">
        <v>6.1395020000000002</v>
      </c>
      <c r="C5" s="8">
        <v>44.31588</v>
      </c>
    </row>
    <row r="6" spans="1:4" x14ac:dyDescent="0.2">
      <c r="A6" t="s">
        <v>19</v>
      </c>
      <c r="B6" s="8">
        <v>19.60042</v>
      </c>
      <c r="C6" s="8">
        <v>141.478892</v>
      </c>
    </row>
    <row r="7" spans="1:4" x14ac:dyDescent="0.2">
      <c r="B7" s="8"/>
      <c r="C7" s="8"/>
    </row>
    <row r="8" spans="1:4" x14ac:dyDescent="0.2">
      <c r="A8" s="6" t="s">
        <v>20</v>
      </c>
      <c r="B8" s="8" t="s">
        <v>90</v>
      </c>
      <c r="C8" s="8" t="s">
        <v>97</v>
      </c>
    </row>
    <row r="9" spans="1:4" x14ac:dyDescent="0.2">
      <c r="A9" t="s">
        <v>16</v>
      </c>
      <c r="B9" s="8">
        <v>0.13854</v>
      </c>
      <c r="C9" s="8">
        <f>B9/0.13854</f>
        <v>1</v>
      </c>
    </row>
    <row r="10" spans="1:4" x14ac:dyDescent="0.2">
      <c r="A10" t="s">
        <v>17</v>
      </c>
      <c r="B10" s="8">
        <v>1.7108730000000001</v>
      </c>
      <c r="C10" s="8">
        <f>B10/0.13854</f>
        <v>12.349307059333045</v>
      </c>
    </row>
    <row r="11" spans="1:4" x14ac:dyDescent="0.2">
      <c r="A11" t="s">
        <v>18</v>
      </c>
      <c r="B11" s="8">
        <v>6.3217189999999999</v>
      </c>
      <c r="C11" s="8">
        <f>B11/0.13854</f>
        <v>45.631001876714308</v>
      </c>
    </row>
    <row r="12" spans="1:4" x14ac:dyDescent="0.2">
      <c r="A12" t="s">
        <v>19</v>
      </c>
      <c r="B12" s="8">
        <v>28.149001999999999</v>
      </c>
      <c r="C12" s="8">
        <f>B12/0.13854</f>
        <v>203.18321062509023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CB74-0ADE-4DB7-ADDE-958ABE8B9C52}">
  <dimension ref="A1:D8"/>
  <sheetViews>
    <sheetView zoomScale="103" workbookViewId="0">
      <selection activeCell="D7" sqref="D7"/>
    </sheetView>
  </sheetViews>
  <sheetFormatPr baseColWidth="10" defaultColWidth="8.83203125" defaultRowHeight="15" x14ac:dyDescent="0.2"/>
  <cols>
    <col min="1" max="1" width="9.5" bestFit="1" customWidth="1"/>
    <col min="2" max="2" width="10.5" bestFit="1" customWidth="1"/>
    <col min="3" max="3" width="24.83203125" bestFit="1" customWidth="1"/>
  </cols>
  <sheetData>
    <row r="1" spans="1:4" x14ac:dyDescent="0.2">
      <c r="A1" s="10" t="s">
        <v>80</v>
      </c>
      <c r="B1" s="10"/>
      <c r="C1" s="10"/>
      <c r="D1" s="5"/>
    </row>
    <row r="2" spans="1:4" x14ac:dyDescent="0.2">
      <c r="A2" t="s">
        <v>94</v>
      </c>
      <c r="B2" t="s">
        <v>90</v>
      </c>
      <c r="C2" t="s">
        <v>89</v>
      </c>
    </row>
    <row r="3" spans="1:4" x14ac:dyDescent="0.2">
      <c r="A3" t="s">
        <v>0</v>
      </c>
      <c r="B3" s="8">
        <v>6.7768723666666655E-2</v>
      </c>
      <c r="C3" s="8">
        <v>1</v>
      </c>
    </row>
    <row r="4" spans="1:4" x14ac:dyDescent="0.2">
      <c r="A4" t="s">
        <v>2</v>
      </c>
      <c r="B4" s="8">
        <v>0.10003651200000001</v>
      </c>
      <c r="C4" s="8">
        <f>B4/0.067769</f>
        <v>1.4761397098968556</v>
      </c>
    </row>
    <row r="5" spans="1:4" x14ac:dyDescent="0.2">
      <c r="A5" t="s">
        <v>14</v>
      </c>
      <c r="B5" s="8">
        <v>0.3957084801666666</v>
      </c>
      <c r="C5" s="8">
        <f t="shared" ref="C5:C8" si="0">B5/0.067769</f>
        <v>5.8390780469929702</v>
      </c>
    </row>
    <row r="6" spans="1:4" x14ac:dyDescent="0.2">
      <c r="A6" t="s">
        <v>3</v>
      </c>
      <c r="B6" s="8">
        <v>4.8506329998333335</v>
      </c>
      <c r="C6" s="8">
        <f t="shared" si="0"/>
        <v>71.575986067867817</v>
      </c>
    </row>
    <row r="7" spans="1:4" x14ac:dyDescent="0.2">
      <c r="A7" t="s">
        <v>77</v>
      </c>
      <c r="B7" s="8">
        <v>10.958313433333332</v>
      </c>
      <c r="C7" s="8">
        <f t="shared" si="0"/>
        <v>161.7009758640873</v>
      </c>
    </row>
    <row r="8" spans="1:4" x14ac:dyDescent="0.2">
      <c r="A8" t="s">
        <v>78</v>
      </c>
      <c r="B8" s="8">
        <v>25.658331544499998</v>
      </c>
      <c r="C8" s="8">
        <f t="shared" si="0"/>
        <v>378.61458106951557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ABABD-7DD2-45C0-ACA9-E86A1EC76242}">
  <dimension ref="A1:C12"/>
  <sheetViews>
    <sheetView workbookViewId="0">
      <selection activeCell="F15" sqref="F15"/>
    </sheetView>
  </sheetViews>
  <sheetFormatPr baseColWidth="10" defaultColWidth="8.83203125" defaultRowHeight="15" x14ac:dyDescent="0.2"/>
  <cols>
    <col min="2" max="2" width="11.83203125" bestFit="1" customWidth="1"/>
    <col min="3" max="3" width="23.1640625" customWidth="1"/>
  </cols>
  <sheetData>
    <row r="1" spans="1:3" x14ac:dyDescent="0.2">
      <c r="A1" s="10" t="s">
        <v>79</v>
      </c>
      <c r="B1" s="10"/>
      <c r="C1" s="10"/>
    </row>
    <row r="2" spans="1:3" x14ac:dyDescent="0.2">
      <c r="A2" s="6" t="s">
        <v>15</v>
      </c>
      <c r="B2" t="s">
        <v>90</v>
      </c>
      <c r="C2" t="s">
        <v>97</v>
      </c>
    </row>
    <row r="3" spans="1:3" x14ac:dyDescent="0.2">
      <c r="A3" t="s">
        <v>16</v>
      </c>
      <c r="B3" s="8">
        <v>0.11294126981673662</v>
      </c>
      <c r="C3" s="8">
        <v>1</v>
      </c>
    </row>
    <row r="4" spans="1:3" x14ac:dyDescent="0.2">
      <c r="A4" t="s">
        <v>127</v>
      </c>
      <c r="B4" s="8">
        <v>0.78</v>
      </c>
      <c r="C4" s="8">
        <f>B4/0.11</f>
        <v>7.0909090909090908</v>
      </c>
    </row>
    <row r="5" spans="1:3" x14ac:dyDescent="0.2">
      <c r="A5" t="s">
        <v>17</v>
      </c>
      <c r="B5" s="8">
        <v>4.72</v>
      </c>
      <c r="C5" s="8">
        <f t="shared" ref="C5:C6" si="0">B5/0.11</f>
        <v>42.909090909090907</v>
      </c>
    </row>
    <row r="6" spans="1:3" x14ac:dyDescent="0.2">
      <c r="A6" t="s">
        <v>19</v>
      </c>
      <c r="B6" s="8">
        <v>45.31</v>
      </c>
      <c r="C6" s="8">
        <f t="shared" si="0"/>
        <v>411.90909090909093</v>
      </c>
    </row>
    <row r="7" spans="1:3" x14ac:dyDescent="0.2">
      <c r="B7" s="8"/>
      <c r="C7" s="8"/>
    </row>
    <row r="8" spans="1:3" x14ac:dyDescent="0.2">
      <c r="A8" s="6" t="s">
        <v>20</v>
      </c>
      <c r="B8" s="8" t="s">
        <v>90</v>
      </c>
      <c r="C8" s="8" t="s">
        <v>97</v>
      </c>
    </row>
    <row r="9" spans="1:3" x14ac:dyDescent="0.2">
      <c r="A9" t="s">
        <v>16</v>
      </c>
      <c r="B9" s="8">
        <v>0.11294126981673662</v>
      </c>
      <c r="C9" s="8">
        <v>1</v>
      </c>
    </row>
    <row r="10" spans="1:3" x14ac:dyDescent="0.2">
      <c r="A10" t="s">
        <v>127</v>
      </c>
      <c r="B10" s="8">
        <v>0.24</v>
      </c>
      <c r="C10" s="8">
        <f>B10/0.11</f>
        <v>2.1818181818181817</v>
      </c>
    </row>
    <row r="11" spans="1:3" x14ac:dyDescent="0.2">
      <c r="A11" t="s">
        <v>17</v>
      </c>
      <c r="B11" s="8">
        <v>3.93</v>
      </c>
      <c r="C11" s="8">
        <f t="shared" ref="C11:C12" si="1">B11/0.11</f>
        <v>35.727272727272727</v>
      </c>
    </row>
    <row r="12" spans="1:3" x14ac:dyDescent="0.2">
      <c r="A12" t="s">
        <v>19</v>
      </c>
      <c r="B12" s="8">
        <v>25.2</v>
      </c>
      <c r="C12" s="8">
        <f t="shared" si="1"/>
        <v>229.09090909090909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7658-36BA-4168-8266-87DF2D36A46C}">
  <dimension ref="A1:C35"/>
  <sheetViews>
    <sheetView workbookViewId="0">
      <selection activeCell="B38" sqref="B38"/>
    </sheetView>
  </sheetViews>
  <sheetFormatPr baseColWidth="10" defaultColWidth="8.83203125" defaultRowHeight="15" x14ac:dyDescent="0.2"/>
  <cols>
    <col min="1" max="1" width="30.6640625" customWidth="1"/>
    <col min="2" max="2" width="68.5" bestFit="1" customWidth="1"/>
    <col min="3" max="3" width="60.5" customWidth="1"/>
  </cols>
  <sheetData>
    <row r="1" spans="1:3" x14ac:dyDescent="0.2">
      <c r="A1" s="4" t="s">
        <v>21</v>
      </c>
      <c r="B1" s="4" t="s">
        <v>22</v>
      </c>
      <c r="C1" s="4" t="s">
        <v>23</v>
      </c>
    </row>
    <row r="2" spans="1:3" x14ac:dyDescent="0.2">
      <c r="A2" t="s">
        <v>24</v>
      </c>
      <c r="B2" t="s">
        <v>25</v>
      </c>
      <c r="C2" t="s">
        <v>26</v>
      </c>
    </row>
    <row r="3" spans="1:3" x14ac:dyDescent="0.2">
      <c r="A3" t="s">
        <v>88</v>
      </c>
      <c r="B3" t="s">
        <v>25</v>
      </c>
      <c r="C3" t="s">
        <v>27</v>
      </c>
    </row>
    <row r="4" spans="1:3" x14ac:dyDescent="0.2">
      <c r="A4" t="s">
        <v>28</v>
      </c>
      <c r="B4" t="s">
        <v>29</v>
      </c>
      <c r="C4" t="s">
        <v>30</v>
      </c>
    </row>
    <row r="5" spans="1:3" x14ac:dyDescent="0.2">
      <c r="A5" t="s">
        <v>31</v>
      </c>
      <c r="B5" t="s">
        <v>32</v>
      </c>
      <c r="C5" t="s">
        <v>33</v>
      </c>
    </row>
    <row r="6" spans="1:3" x14ac:dyDescent="0.2">
      <c r="A6" t="s">
        <v>34</v>
      </c>
      <c r="B6" t="s">
        <v>32</v>
      </c>
      <c r="C6" t="s">
        <v>35</v>
      </c>
    </row>
    <row r="7" spans="1:3" x14ac:dyDescent="0.2">
      <c r="A7" t="s">
        <v>36</v>
      </c>
      <c r="B7" t="s">
        <v>32</v>
      </c>
      <c r="C7" t="s">
        <v>37</v>
      </c>
    </row>
    <row r="8" spans="1:3" ht="16" x14ac:dyDescent="0.2">
      <c r="A8" s="1" t="s">
        <v>38</v>
      </c>
      <c r="B8" t="s">
        <v>39</v>
      </c>
      <c r="C8" t="s">
        <v>40</v>
      </c>
    </row>
    <row r="9" spans="1:3" x14ac:dyDescent="0.2">
      <c r="A9" t="s">
        <v>41</v>
      </c>
      <c r="B9" t="s">
        <v>42</v>
      </c>
      <c r="C9" t="s">
        <v>43</v>
      </c>
    </row>
    <row r="10" spans="1:3" ht="16" x14ac:dyDescent="0.2">
      <c r="A10" s="1" t="s">
        <v>44</v>
      </c>
      <c r="B10" t="s">
        <v>45</v>
      </c>
      <c r="C10" t="s">
        <v>46</v>
      </c>
    </row>
    <row r="11" spans="1:3" ht="16" x14ac:dyDescent="0.2">
      <c r="A11" s="1" t="s">
        <v>47</v>
      </c>
      <c r="B11" t="s">
        <v>48</v>
      </c>
      <c r="C11" t="s">
        <v>49</v>
      </c>
    </row>
    <row r="12" spans="1:3" ht="16" x14ac:dyDescent="0.2">
      <c r="A12" s="1" t="s">
        <v>50</v>
      </c>
      <c r="B12" t="s">
        <v>51</v>
      </c>
      <c r="C12" t="s">
        <v>52</v>
      </c>
    </row>
    <row r="13" spans="1:3" ht="16" x14ac:dyDescent="0.2">
      <c r="A13" s="2" t="s">
        <v>53</v>
      </c>
      <c r="B13" t="s">
        <v>45</v>
      </c>
      <c r="C13" t="s">
        <v>54</v>
      </c>
    </row>
    <row r="14" spans="1:3" ht="16" x14ac:dyDescent="0.2">
      <c r="A14" s="3" t="s">
        <v>55</v>
      </c>
      <c r="B14" t="s">
        <v>45</v>
      </c>
      <c r="C14" t="s">
        <v>56</v>
      </c>
    </row>
    <row r="15" spans="1:3" ht="16" x14ac:dyDescent="0.2">
      <c r="A15" s="2" t="s">
        <v>57</v>
      </c>
      <c r="B15" t="s">
        <v>58</v>
      </c>
      <c r="C15" t="s">
        <v>59</v>
      </c>
    </row>
    <row r="16" spans="1:3" ht="16" x14ac:dyDescent="0.2">
      <c r="A16" s="2" t="s">
        <v>60</v>
      </c>
      <c r="B16" t="s">
        <v>61</v>
      </c>
      <c r="C16" t="s">
        <v>62</v>
      </c>
    </row>
    <row r="17" spans="1:3" ht="16" x14ac:dyDescent="0.2">
      <c r="A17" s="2" t="s">
        <v>119</v>
      </c>
      <c r="B17" t="s">
        <v>63</v>
      </c>
      <c r="C17" t="s">
        <v>64</v>
      </c>
    </row>
    <row r="18" spans="1:3" ht="16" x14ac:dyDescent="0.2">
      <c r="A18" s="2" t="s">
        <v>65</v>
      </c>
      <c r="B18" t="s">
        <v>66</v>
      </c>
      <c r="C18" t="s">
        <v>67</v>
      </c>
    </row>
    <row r="19" spans="1:3" ht="16" x14ac:dyDescent="0.2">
      <c r="A19" s="2" t="s">
        <v>68</v>
      </c>
      <c r="B19" t="s">
        <v>42</v>
      </c>
      <c r="C19" t="s">
        <v>69</v>
      </c>
    </row>
    <row r="20" spans="1:3" ht="16" x14ac:dyDescent="0.2">
      <c r="A20" s="2" t="s">
        <v>70</v>
      </c>
      <c r="B20" t="s">
        <v>48</v>
      </c>
      <c r="C20" t="s">
        <v>71</v>
      </c>
    </row>
    <row r="21" spans="1:3" ht="16" x14ac:dyDescent="0.2">
      <c r="A21" s="2" t="s">
        <v>72</v>
      </c>
      <c r="B21" t="s">
        <v>73</v>
      </c>
      <c r="C21" t="s">
        <v>74</v>
      </c>
    </row>
    <row r="22" spans="1:3" ht="16" x14ac:dyDescent="0.2">
      <c r="A22" s="2" t="s">
        <v>75</v>
      </c>
      <c r="B22" t="s">
        <v>73</v>
      </c>
      <c r="C22" t="s">
        <v>76</v>
      </c>
    </row>
    <row r="23" spans="1:3" ht="16" x14ac:dyDescent="0.2">
      <c r="A23" s="2" t="s">
        <v>81</v>
      </c>
      <c r="B23" t="s">
        <v>82</v>
      </c>
      <c r="C23" t="s">
        <v>83</v>
      </c>
    </row>
    <row r="24" spans="1:3" ht="16" x14ac:dyDescent="0.2">
      <c r="A24" s="2" t="s">
        <v>84</v>
      </c>
      <c r="B24" t="s">
        <v>82</v>
      </c>
      <c r="C24" t="s">
        <v>85</v>
      </c>
    </row>
    <row r="25" spans="1:3" ht="16" x14ac:dyDescent="0.2">
      <c r="A25" s="2" t="s">
        <v>86</v>
      </c>
      <c r="B25" t="s">
        <v>82</v>
      </c>
      <c r="C25" t="s">
        <v>87</v>
      </c>
    </row>
    <row r="26" spans="1:3" ht="16" x14ac:dyDescent="0.2">
      <c r="A26" s="2" t="s">
        <v>98</v>
      </c>
      <c r="B26" t="s">
        <v>99</v>
      </c>
      <c r="C26" t="s">
        <v>100</v>
      </c>
    </row>
    <row r="27" spans="1:3" ht="16" x14ac:dyDescent="0.2">
      <c r="A27" s="2" t="s">
        <v>101</v>
      </c>
      <c r="B27" t="s">
        <v>102</v>
      </c>
      <c r="C27" t="s">
        <v>103</v>
      </c>
    </row>
    <row r="28" spans="1:3" ht="16" x14ac:dyDescent="0.2">
      <c r="A28" s="2" t="s">
        <v>105</v>
      </c>
      <c r="B28" t="s">
        <v>104</v>
      </c>
      <c r="C28" t="s">
        <v>106</v>
      </c>
    </row>
    <row r="29" spans="1:3" ht="16" x14ac:dyDescent="0.2">
      <c r="A29" s="2" t="s">
        <v>114</v>
      </c>
      <c r="B29" t="s">
        <v>123</v>
      </c>
      <c r="C29" t="s">
        <v>115</v>
      </c>
    </row>
    <row r="30" spans="1:3" ht="16" x14ac:dyDescent="0.2">
      <c r="A30" s="2" t="s">
        <v>109</v>
      </c>
      <c r="B30" t="s">
        <v>107</v>
      </c>
      <c r="C30" t="s">
        <v>108</v>
      </c>
    </row>
    <row r="31" spans="1:3" ht="16" x14ac:dyDescent="0.2">
      <c r="A31" s="2" t="s">
        <v>110</v>
      </c>
      <c r="B31" t="s">
        <v>124</v>
      </c>
      <c r="C31" t="s">
        <v>111</v>
      </c>
    </row>
    <row r="32" spans="1:3" ht="16" x14ac:dyDescent="0.2">
      <c r="A32" s="2" t="s">
        <v>112</v>
      </c>
      <c r="B32" t="s">
        <v>125</v>
      </c>
      <c r="C32" t="s">
        <v>113</v>
      </c>
    </row>
    <row r="33" spans="1:3" ht="16" x14ac:dyDescent="0.2">
      <c r="A33" s="2" t="s">
        <v>116</v>
      </c>
      <c r="B33" t="s">
        <v>123</v>
      </c>
      <c r="C33" t="s">
        <v>117</v>
      </c>
    </row>
    <row r="34" spans="1:3" ht="16" x14ac:dyDescent="0.2">
      <c r="A34" s="2" t="s">
        <v>120</v>
      </c>
      <c r="B34" t="s">
        <v>126</v>
      </c>
      <c r="C34" t="s">
        <v>118</v>
      </c>
    </row>
    <row r="35" spans="1:3" ht="16" x14ac:dyDescent="0.2">
      <c r="A35" s="2" t="s">
        <v>121</v>
      </c>
      <c r="B35" t="s">
        <v>124</v>
      </c>
      <c r="C3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1</vt:lpstr>
      <vt:lpstr>Table 2</vt:lpstr>
      <vt:lpstr>Table 3</vt:lpstr>
      <vt:lpstr>Table 4</vt:lpstr>
      <vt:lpstr>Table 5</vt:lpstr>
      <vt:lpstr>Table 6 </vt:lpstr>
      <vt:lpstr>Table 7</vt:lpstr>
      <vt:lpstr>Table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Yunqing Wang</dc:creator>
  <cp:keywords/>
  <dc:description/>
  <cp:lastModifiedBy>Demirer, Gozde S. (Gozde)</cp:lastModifiedBy>
  <cp:revision/>
  <dcterms:created xsi:type="dcterms:W3CDTF">2015-06-05T18:17:20Z</dcterms:created>
  <dcterms:modified xsi:type="dcterms:W3CDTF">2026-03-29T04:53:33Z</dcterms:modified>
  <cp:category/>
  <cp:contentStatus/>
</cp:coreProperties>
</file>