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PNSTAW/BioExot1_final/"/>
    </mc:Choice>
  </mc:AlternateContent>
  <xr:revisionPtr revIDLastSave="0" documentId="13_ncr:1_{DD24FAFB-170C-FD41-8150-B22C5EFC3421}" xr6:coauthVersionLast="47" xr6:coauthVersionMax="47" xr10:uidLastSave="{00000000-0000-0000-0000-000000000000}"/>
  <bookViews>
    <workbookView xWindow="15180" yWindow="4240" windowWidth="27640" windowHeight="16940" xr2:uid="{92E17E8C-CCF5-5843-828C-3B43D897B11F}"/>
  </bookViews>
  <sheets>
    <sheet name="Raw Dat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74" i="2" l="1"/>
  <c r="AP74" i="2"/>
  <c r="AN74" i="2"/>
  <c r="AL74" i="2"/>
  <c r="AJ74" i="2"/>
  <c r="AH74" i="2"/>
  <c r="AF74" i="2"/>
  <c r="AD74" i="2"/>
  <c r="AB74" i="2"/>
  <c r="Z74" i="2"/>
  <c r="X74" i="2"/>
  <c r="V74" i="2"/>
  <c r="T74" i="2"/>
  <c r="R74" i="2"/>
  <c r="P74" i="2"/>
  <c r="N74" i="2"/>
  <c r="L74" i="2"/>
  <c r="J74" i="2"/>
  <c r="H74" i="2"/>
  <c r="AR73" i="2"/>
  <c r="AP73" i="2"/>
  <c r="AN73" i="2"/>
  <c r="AL73" i="2"/>
  <c r="AJ73" i="2"/>
  <c r="AH73" i="2"/>
  <c r="AF73" i="2"/>
  <c r="AD73" i="2"/>
  <c r="AB73" i="2"/>
  <c r="Z73" i="2"/>
  <c r="X73" i="2"/>
  <c r="V73" i="2"/>
  <c r="T73" i="2"/>
  <c r="R73" i="2"/>
  <c r="P73" i="2"/>
  <c r="N73" i="2"/>
  <c r="L73" i="2"/>
  <c r="J73" i="2"/>
  <c r="H73" i="2"/>
  <c r="AR72" i="2"/>
  <c r="AP72" i="2"/>
  <c r="AN72" i="2"/>
  <c r="AL72" i="2"/>
  <c r="AJ72" i="2"/>
  <c r="AH72" i="2"/>
  <c r="AF72" i="2"/>
  <c r="AD72" i="2"/>
  <c r="AB72" i="2"/>
  <c r="Z72" i="2"/>
  <c r="X72" i="2"/>
  <c r="V72" i="2"/>
  <c r="T72" i="2"/>
  <c r="R72" i="2"/>
  <c r="P72" i="2"/>
  <c r="N72" i="2"/>
  <c r="L72" i="2"/>
  <c r="J72" i="2"/>
  <c r="H72" i="2"/>
  <c r="AR71" i="2"/>
  <c r="AP71" i="2"/>
  <c r="AN71" i="2"/>
  <c r="AL71" i="2"/>
  <c r="AJ71" i="2"/>
  <c r="AH71" i="2"/>
  <c r="AF71" i="2"/>
  <c r="AD71" i="2"/>
  <c r="AB71" i="2"/>
  <c r="Z71" i="2"/>
  <c r="X71" i="2"/>
  <c r="V71" i="2"/>
  <c r="T71" i="2"/>
  <c r="R71" i="2"/>
  <c r="P71" i="2"/>
  <c r="N71" i="2"/>
  <c r="L71" i="2"/>
  <c r="J71" i="2"/>
  <c r="H71" i="2"/>
  <c r="AR70" i="2"/>
  <c r="AP70" i="2"/>
  <c r="AN70" i="2"/>
  <c r="AL70" i="2"/>
  <c r="AJ70" i="2"/>
  <c r="AH70" i="2"/>
  <c r="AF70" i="2"/>
  <c r="AD70" i="2"/>
  <c r="AB70" i="2"/>
  <c r="Z70" i="2"/>
  <c r="X70" i="2"/>
  <c r="V70" i="2"/>
  <c r="T70" i="2"/>
  <c r="R70" i="2"/>
  <c r="P70" i="2"/>
  <c r="N70" i="2"/>
  <c r="L70" i="2"/>
  <c r="J70" i="2"/>
  <c r="H70" i="2"/>
  <c r="AR69" i="2"/>
  <c r="AP69" i="2"/>
  <c r="AN69" i="2"/>
  <c r="AL69" i="2"/>
  <c r="AJ69" i="2"/>
  <c r="AH69" i="2"/>
  <c r="AF69" i="2"/>
  <c r="AD69" i="2"/>
  <c r="AB69" i="2"/>
  <c r="Z69" i="2"/>
  <c r="X69" i="2"/>
  <c r="V69" i="2"/>
  <c r="T69" i="2"/>
  <c r="R69" i="2"/>
  <c r="P69" i="2"/>
  <c r="N69" i="2"/>
  <c r="L69" i="2"/>
  <c r="J69" i="2"/>
  <c r="H69" i="2"/>
  <c r="AR68" i="2"/>
  <c r="AP68" i="2"/>
  <c r="AN68" i="2"/>
  <c r="AL68" i="2"/>
  <c r="AJ68" i="2"/>
  <c r="AH68" i="2"/>
  <c r="AF68" i="2"/>
  <c r="AD68" i="2"/>
  <c r="AB68" i="2"/>
  <c r="Z68" i="2"/>
  <c r="X68" i="2"/>
  <c r="V68" i="2"/>
  <c r="T68" i="2"/>
  <c r="R68" i="2"/>
  <c r="P68" i="2"/>
  <c r="N68" i="2"/>
  <c r="L68" i="2"/>
  <c r="J68" i="2"/>
  <c r="H68" i="2"/>
  <c r="AR67" i="2"/>
  <c r="AP67" i="2"/>
  <c r="AN67" i="2"/>
  <c r="AL67" i="2"/>
  <c r="AJ67" i="2"/>
  <c r="AH67" i="2"/>
  <c r="AF67" i="2"/>
  <c r="AD67" i="2"/>
  <c r="AB67" i="2"/>
  <c r="Z67" i="2"/>
  <c r="X67" i="2"/>
  <c r="V67" i="2"/>
  <c r="T67" i="2"/>
  <c r="R67" i="2"/>
  <c r="P67" i="2"/>
  <c r="N67" i="2"/>
  <c r="L67" i="2"/>
  <c r="J67" i="2"/>
  <c r="H67" i="2"/>
  <c r="AR66" i="2"/>
  <c r="AP66" i="2"/>
  <c r="AN66" i="2"/>
  <c r="AL66" i="2"/>
  <c r="AJ66" i="2"/>
  <c r="AH66" i="2"/>
  <c r="AF66" i="2"/>
  <c r="AD66" i="2"/>
  <c r="AB66" i="2"/>
  <c r="Z66" i="2"/>
  <c r="X66" i="2"/>
  <c r="V66" i="2"/>
  <c r="T66" i="2"/>
  <c r="R66" i="2"/>
  <c r="P66" i="2"/>
  <c r="N66" i="2"/>
  <c r="L66" i="2"/>
  <c r="J66" i="2"/>
  <c r="H66" i="2"/>
  <c r="AR65" i="2"/>
  <c r="AP65" i="2"/>
  <c r="AN65" i="2"/>
  <c r="AL65" i="2"/>
  <c r="AJ65" i="2"/>
  <c r="AH65" i="2"/>
  <c r="AF65" i="2"/>
  <c r="AD65" i="2"/>
  <c r="AB65" i="2"/>
  <c r="Z65" i="2"/>
  <c r="X65" i="2"/>
  <c r="V65" i="2"/>
  <c r="T65" i="2"/>
  <c r="R65" i="2"/>
  <c r="P65" i="2"/>
  <c r="N65" i="2"/>
  <c r="L65" i="2"/>
  <c r="J65" i="2"/>
  <c r="H65" i="2"/>
  <c r="AR64" i="2"/>
  <c r="AP64" i="2"/>
  <c r="AN64" i="2"/>
  <c r="AL64" i="2"/>
  <c r="AJ64" i="2"/>
  <c r="AH64" i="2"/>
  <c r="AF64" i="2"/>
  <c r="AD64" i="2"/>
  <c r="AB64" i="2"/>
  <c r="Z64" i="2"/>
  <c r="X64" i="2"/>
  <c r="V64" i="2"/>
  <c r="T64" i="2"/>
  <c r="R64" i="2"/>
  <c r="P64" i="2"/>
  <c r="N64" i="2"/>
  <c r="L64" i="2"/>
  <c r="J64" i="2"/>
  <c r="H64" i="2"/>
  <c r="AR63" i="2"/>
  <c r="AP63" i="2"/>
  <c r="AN63" i="2"/>
  <c r="AL63" i="2"/>
  <c r="AJ63" i="2"/>
  <c r="AH63" i="2"/>
  <c r="AF63" i="2"/>
  <c r="AD63" i="2"/>
  <c r="AB63" i="2"/>
  <c r="Z63" i="2"/>
  <c r="X63" i="2"/>
  <c r="V63" i="2"/>
  <c r="T63" i="2"/>
  <c r="R63" i="2"/>
  <c r="P63" i="2"/>
  <c r="N63" i="2"/>
  <c r="L63" i="2"/>
  <c r="J63" i="2"/>
  <c r="H63" i="2"/>
  <c r="AR62" i="2"/>
  <c r="AP62" i="2"/>
  <c r="AN62" i="2"/>
  <c r="AL62" i="2"/>
  <c r="AJ62" i="2"/>
  <c r="AH62" i="2"/>
  <c r="AF62" i="2"/>
  <c r="AD62" i="2"/>
  <c r="AB62" i="2"/>
  <c r="Z62" i="2"/>
  <c r="X62" i="2"/>
  <c r="V62" i="2"/>
  <c r="T62" i="2"/>
  <c r="R62" i="2"/>
  <c r="P62" i="2"/>
  <c r="N62" i="2"/>
  <c r="L62" i="2"/>
  <c r="J62" i="2"/>
  <c r="H62" i="2"/>
  <c r="AR61" i="2"/>
  <c r="AP61" i="2"/>
  <c r="AN61" i="2"/>
  <c r="AL61" i="2"/>
  <c r="AJ61" i="2"/>
  <c r="AH61" i="2"/>
  <c r="AF61" i="2"/>
  <c r="AD61" i="2"/>
  <c r="AB61" i="2"/>
  <c r="Z61" i="2"/>
  <c r="X61" i="2"/>
  <c r="V61" i="2"/>
  <c r="T61" i="2"/>
  <c r="R61" i="2"/>
  <c r="P61" i="2"/>
  <c r="N61" i="2"/>
  <c r="L61" i="2"/>
  <c r="J61" i="2"/>
  <c r="H61" i="2"/>
  <c r="AR60" i="2"/>
  <c r="AP60" i="2"/>
  <c r="AN60" i="2"/>
  <c r="AL60" i="2"/>
  <c r="AJ60" i="2"/>
  <c r="AH60" i="2"/>
  <c r="AF60" i="2"/>
  <c r="AD60" i="2"/>
  <c r="AB60" i="2"/>
  <c r="Z60" i="2"/>
  <c r="X60" i="2"/>
  <c r="V60" i="2"/>
  <c r="T60" i="2"/>
  <c r="R60" i="2"/>
  <c r="P60" i="2"/>
  <c r="N60" i="2"/>
  <c r="L60" i="2"/>
  <c r="J60" i="2"/>
  <c r="H60" i="2"/>
  <c r="AR59" i="2"/>
  <c r="AP59" i="2"/>
  <c r="AN59" i="2"/>
  <c r="AL59" i="2"/>
  <c r="AJ59" i="2"/>
  <c r="AH59" i="2"/>
  <c r="AF59" i="2"/>
  <c r="AD59" i="2"/>
  <c r="AB59" i="2"/>
  <c r="Z59" i="2"/>
  <c r="X59" i="2"/>
  <c r="V59" i="2"/>
  <c r="T59" i="2"/>
  <c r="R59" i="2"/>
  <c r="P59" i="2"/>
  <c r="N59" i="2"/>
  <c r="L59" i="2"/>
  <c r="J59" i="2"/>
  <c r="H59" i="2"/>
  <c r="AR58" i="2"/>
  <c r="AP58" i="2"/>
  <c r="AN58" i="2"/>
  <c r="AL58" i="2"/>
  <c r="AJ58" i="2"/>
  <c r="AH58" i="2"/>
  <c r="AF58" i="2"/>
  <c r="AD58" i="2"/>
  <c r="AB58" i="2"/>
  <c r="Z58" i="2"/>
  <c r="X58" i="2"/>
  <c r="V58" i="2"/>
  <c r="T58" i="2"/>
  <c r="R58" i="2"/>
  <c r="P58" i="2"/>
  <c r="N58" i="2"/>
  <c r="L58" i="2"/>
  <c r="J58" i="2"/>
  <c r="H58" i="2"/>
  <c r="AR57" i="2"/>
  <c r="AP57" i="2"/>
  <c r="AN57" i="2"/>
  <c r="AL57" i="2"/>
  <c r="AJ57" i="2"/>
  <c r="AH57" i="2"/>
  <c r="AF57" i="2"/>
  <c r="AD57" i="2"/>
  <c r="AB57" i="2"/>
  <c r="Z57" i="2"/>
  <c r="X57" i="2"/>
  <c r="V57" i="2"/>
  <c r="T57" i="2"/>
  <c r="R57" i="2"/>
  <c r="P57" i="2"/>
  <c r="N57" i="2"/>
  <c r="L57" i="2"/>
  <c r="J57" i="2"/>
  <c r="H57" i="2"/>
  <c r="AR56" i="2"/>
  <c r="AP56" i="2"/>
  <c r="AN56" i="2"/>
  <c r="AL56" i="2"/>
  <c r="AJ56" i="2"/>
  <c r="AH56" i="2"/>
  <c r="AF56" i="2"/>
  <c r="AD56" i="2"/>
  <c r="AB56" i="2"/>
  <c r="Z56" i="2"/>
  <c r="X56" i="2"/>
  <c r="V56" i="2"/>
  <c r="T56" i="2"/>
  <c r="R56" i="2"/>
  <c r="P56" i="2"/>
  <c r="N56" i="2"/>
  <c r="L56" i="2"/>
  <c r="J56" i="2"/>
  <c r="H56" i="2"/>
  <c r="AR55" i="2"/>
  <c r="AP55" i="2"/>
  <c r="AN55" i="2"/>
  <c r="AL55" i="2"/>
  <c r="AJ55" i="2"/>
  <c r="AH55" i="2"/>
  <c r="AF55" i="2"/>
  <c r="AD55" i="2"/>
  <c r="AB55" i="2"/>
  <c r="Z55" i="2"/>
  <c r="X55" i="2"/>
  <c r="V55" i="2"/>
  <c r="T55" i="2"/>
  <c r="R55" i="2"/>
  <c r="P55" i="2"/>
  <c r="N55" i="2"/>
  <c r="L55" i="2"/>
  <c r="J55" i="2"/>
  <c r="H55" i="2"/>
  <c r="AR54" i="2"/>
  <c r="AP54" i="2"/>
  <c r="AN54" i="2"/>
  <c r="AL54" i="2"/>
  <c r="AJ54" i="2"/>
  <c r="AH54" i="2"/>
  <c r="AF54" i="2"/>
  <c r="AD54" i="2"/>
  <c r="AB54" i="2"/>
  <c r="Z54" i="2"/>
  <c r="X54" i="2"/>
  <c r="V54" i="2"/>
  <c r="T54" i="2"/>
  <c r="R54" i="2"/>
  <c r="P54" i="2"/>
  <c r="N54" i="2"/>
  <c r="L54" i="2"/>
  <c r="J54" i="2"/>
  <c r="H54" i="2"/>
  <c r="AR53" i="2"/>
  <c r="AP53" i="2"/>
  <c r="AN53" i="2"/>
  <c r="AL53" i="2"/>
  <c r="AJ53" i="2"/>
  <c r="AH53" i="2"/>
  <c r="AF53" i="2"/>
  <c r="AD53" i="2"/>
  <c r="AB53" i="2"/>
  <c r="Z53" i="2"/>
  <c r="X53" i="2"/>
  <c r="V53" i="2"/>
  <c r="T53" i="2"/>
  <c r="R53" i="2"/>
  <c r="P53" i="2"/>
  <c r="N53" i="2"/>
  <c r="L53" i="2"/>
  <c r="J53" i="2"/>
  <c r="H53" i="2"/>
  <c r="AR52" i="2"/>
  <c r="AP52" i="2"/>
  <c r="AN52" i="2"/>
  <c r="AL52" i="2"/>
  <c r="AJ52" i="2"/>
  <c r="AH52" i="2"/>
  <c r="AF52" i="2"/>
  <c r="AD52" i="2"/>
  <c r="AB52" i="2"/>
  <c r="Z52" i="2"/>
  <c r="X52" i="2"/>
  <c r="V52" i="2"/>
  <c r="T52" i="2"/>
  <c r="R52" i="2"/>
  <c r="P52" i="2"/>
  <c r="N52" i="2"/>
  <c r="L52" i="2"/>
  <c r="J52" i="2"/>
  <c r="H52" i="2"/>
  <c r="AR51" i="2"/>
  <c r="AP51" i="2"/>
  <c r="AN51" i="2"/>
  <c r="AL51" i="2"/>
  <c r="AJ51" i="2"/>
  <c r="AH51" i="2"/>
  <c r="AF51" i="2"/>
  <c r="AD51" i="2"/>
  <c r="AB51" i="2"/>
  <c r="Z51" i="2"/>
  <c r="X51" i="2"/>
  <c r="V51" i="2"/>
  <c r="T51" i="2"/>
  <c r="R51" i="2"/>
  <c r="P51" i="2"/>
  <c r="N51" i="2"/>
  <c r="L51" i="2"/>
  <c r="J51" i="2"/>
  <c r="H51" i="2"/>
  <c r="AR50" i="2"/>
  <c r="AP50" i="2"/>
  <c r="AN50" i="2"/>
  <c r="AL50" i="2"/>
  <c r="AJ50" i="2"/>
  <c r="AH50" i="2"/>
  <c r="AF50" i="2"/>
  <c r="AD50" i="2"/>
  <c r="AB50" i="2"/>
  <c r="Z50" i="2"/>
  <c r="X50" i="2"/>
  <c r="V50" i="2"/>
  <c r="T50" i="2"/>
  <c r="R50" i="2"/>
  <c r="P50" i="2"/>
  <c r="N50" i="2"/>
  <c r="L50" i="2"/>
  <c r="J50" i="2"/>
  <c r="H50" i="2"/>
  <c r="AR49" i="2"/>
  <c r="AP49" i="2"/>
  <c r="AN49" i="2"/>
  <c r="AL49" i="2"/>
  <c r="AJ49" i="2"/>
  <c r="AH49" i="2"/>
  <c r="AF49" i="2"/>
  <c r="AD49" i="2"/>
  <c r="AB49" i="2"/>
  <c r="Z49" i="2"/>
  <c r="X49" i="2"/>
  <c r="V49" i="2"/>
  <c r="T49" i="2"/>
  <c r="R49" i="2"/>
  <c r="P49" i="2"/>
  <c r="N49" i="2"/>
  <c r="L49" i="2"/>
  <c r="J49" i="2"/>
  <c r="H49" i="2"/>
  <c r="AR48" i="2"/>
  <c r="AP48" i="2"/>
  <c r="AN48" i="2"/>
  <c r="AL48" i="2"/>
  <c r="AJ48" i="2"/>
  <c r="AH48" i="2"/>
  <c r="AF48" i="2"/>
  <c r="AD48" i="2"/>
  <c r="AB48" i="2"/>
  <c r="Z48" i="2"/>
  <c r="X48" i="2"/>
  <c r="V48" i="2"/>
  <c r="T48" i="2"/>
  <c r="R48" i="2"/>
  <c r="P48" i="2"/>
  <c r="N48" i="2"/>
  <c r="L48" i="2"/>
  <c r="J48" i="2"/>
  <c r="H48" i="2"/>
  <c r="AR47" i="2"/>
  <c r="AP47" i="2"/>
  <c r="AN47" i="2"/>
  <c r="AL47" i="2"/>
  <c r="AJ47" i="2"/>
  <c r="AH47" i="2"/>
  <c r="AF47" i="2"/>
  <c r="AD47" i="2"/>
  <c r="AB47" i="2"/>
  <c r="Z47" i="2"/>
  <c r="X47" i="2"/>
  <c r="V47" i="2"/>
  <c r="T47" i="2"/>
  <c r="R47" i="2"/>
  <c r="P47" i="2"/>
  <c r="N47" i="2"/>
  <c r="L47" i="2"/>
  <c r="J47" i="2"/>
  <c r="H47" i="2"/>
  <c r="AR46" i="2"/>
  <c r="AP46" i="2"/>
  <c r="AN46" i="2"/>
  <c r="AL46" i="2"/>
  <c r="AJ46" i="2"/>
  <c r="AH46" i="2"/>
  <c r="AF46" i="2"/>
  <c r="AD46" i="2"/>
  <c r="AB46" i="2"/>
  <c r="Z46" i="2"/>
  <c r="X46" i="2"/>
  <c r="V46" i="2"/>
  <c r="T46" i="2"/>
  <c r="R46" i="2"/>
  <c r="P46" i="2"/>
  <c r="N46" i="2"/>
  <c r="L46" i="2"/>
  <c r="J46" i="2"/>
  <c r="H46" i="2"/>
  <c r="AR45" i="2"/>
  <c r="AP45" i="2"/>
  <c r="AN45" i="2"/>
  <c r="AL45" i="2"/>
  <c r="AJ45" i="2"/>
  <c r="AH45" i="2"/>
  <c r="AF45" i="2"/>
  <c r="AD45" i="2"/>
  <c r="AB45" i="2"/>
  <c r="Z45" i="2"/>
  <c r="X45" i="2"/>
  <c r="V45" i="2"/>
  <c r="T45" i="2"/>
  <c r="R45" i="2"/>
  <c r="P45" i="2"/>
  <c r="N45" i="2"/>
  <c r="L45" i="2"/>
  <c r="J45" i="2"/>
  <c r="H45" i="2"/>
  <c r="AR44" i="2"/>
  <c r="AP44" i="2"/>
  <c r="AN44" i="2"/>
  <c r="AL44" i="2"/>
  <c r="AJ44" i="2"/>
  <c r="AH44" i="2"/>
  <c r="AF44" i="2"/>
  <c r="AD44" i="2"/>
  <c r="AB44" i="2"/>
  <c r="Z44" i="2"/>
  <c r="X44" i="2"/>
  <c r="V44" i="2"/>
  <c r="T44" i="2"/>
  <c r="R44" i="2"/>
  <c r="P44" i="2"/>
  <c r="N44" i="2"/>
  <c r="L44" i="2"/>
  <c r="J44" i="2"/>
  <c r="H44" i="2"/>
  <c r="AR43" i="2"/>
  <c r="AP43" i="2"/>
  <c r="AN43" i="2"/>
  <c r="AL43" i="2"/>
  <c r="AJ43" i="2"/>
  <c r="AH43" i="2"/>
  <c r="AF43" i="2"/>
  <c r="AD43" i="2"/>
  <c r="AB43" i="2"/>
  <c r="Z43" i="2"/>
  <c r="X43" i="2"/>
  <c r="V43" i="2"/>
  <c r="T43" i="2"/>
  <c r="R43" i="2"/>
  <c r="P43" i="2"/>
  <c r="N43" i="2"/>
  <c r="L43" i="2"/>
  <c r="J43" i="2"/>
  <c r="H43" i="2"/>
  <c r="AR42" i="2"/>
  <c r="AP42" i="2"/>
  <c r="AN42" i="2"/>
  <c r="AL42" i="2"/>
  <c r="AJ42" i="2"/>
  <c r="AH42" i="2"/>
  <c r="AF42" i="2"/>
  <c r="AD42" i="2"/>
  <c r="AB42" i="2"/>
  <c r="Z42" i="2"/>
  <c r="X42" i="2"/>
  <c r="V42" i="2"/>
  <c r="T42" i="2"/>
  <c r="R42" i="2"/>
  <c r="P42" i="2"/>
  <c r="N42" i="2"/>
  <c r="L42" i="2"/>
  <c r="J42" i="2"/>
  <c r="H42" i="2"/>
  <c r="AR41" i="2"/>
  <c r="AP41" i="2"/>
  <c r="AN41" i="2"/>
  <c r="AL41" i="2"/>
  <c r="AJ41" i="2"/>
  <c r="AH41" i="2"/>
  <c r="AF41" i="2"/>
  <c r="AD41" i="2"/>
  <c r="AB41" i="2"/>
  <c r="Z41" i="2"/>
  <c r="X41" i="2"/>
  <c r="V41" i="2"/>
  <c r="T41" i="2"/>
  <c r="R41" i="2"/>
  <c r="P41" i="2"/>
  <c r="N41" i="2"/>
  <c r="L41" i="2"/>
  <c r="J41" i="2"/>
  <c r="H41" i="2"/>
  <c r="AR40" i="2"/>
  <c r="AP40" i="2"/>
  <c r="AN40" i="2"/>
  <c r="AL40" i="2"/>
  <c r="AJ40" i="2"/>
  <c r="AH40" i="2"/>
  <c r="AF40" i="2"/>
  <c r="AD40" i="2"/>
  <c r="AB40" i="2"/>
  <c r="Z40" i="2"/>
  <c r="X40" i="2"/>
  <c r="V40" i="2"/>
  <c r="T40" i="2"/>
  <c r="R40" i="2"/>
  <c r="P40" i="2"/>
  <c r="N40" i="2"/>
  <c r="L40" i="2"/>
  <c r="J40" i="2"/>
  <c r="H40" i="2"/>
  <c r="AR39" i="2"/>
  <c r="AP39" i="2"/>
  <c r="AN39" i="2"/>
  <c r="AL39" i="2"/>
  <c r="AJ39" i="2"/>
  <c r="AH39" i="2"/>
  <c r="AF39" i="2"/>
  <c r="AD39" i="2"/>
  <c r="AB39" i="2"/>
  <c r="Z39" i="2"/>
  <c r="X39" i="2"/>
  <c r="V39" i="2"/>
  <c r="T39" i="2"/>
  <c r="R39" i="2"/>
  <c r="P39" i="2"/>
  <c r="N39" i="2"/>
  <c r="L39" i="2"/>
  <c r="J39" i="2"/>
  <c r="H39" i="2"/>
  <c r="AR38" i="2"/>
  <c r="AP38" i="2"/>
  <c r="AN38" i="2"/>
  <c r="AL38" i="2"/>
  <c r="AJ38" i="2"/>
  <c r="AH38" i="2"/>
  <c r="AF38" i="2"/>
  <c r="AD38" i="2"/>
  <c r="AB38" i="2"/>
  <c r="Z38" i="2"/>
  <c r="X38" i="2"/>
  <c r="V38" i="2"/>
  <c r="T38" i="2"/>
  <c r="R38" i="2"/>
  <c r="P38" i="2"/>
  <c r="N38" i="2"/>
  <c r="L38" i="2"/>
  <c r="J38" i="2"/>
  <c r="H38" i="2"/>
  <c r="AR37" i="2"/>
  <c r="AP37" i="2"/>
  <c r="AN37" i="2"/>
  <c r="AL37" i="2"/>
  <c r="AJ37" i="2"/>
  <c r="AH37" i="2"/>
  <c r="AF37" i="2"/>
  <c r="AD37" i="2"/>
  <c r="AB37" i="2"/>
  <c r="Z37" i="2"/>
  <c r="X37" i="2"/>
  <c r="V37" i="2"/>
  <c r="T37" i="2"/>
  <c r="R37" i="2"/>
  <c r="P37" i="2"/>
  <c r="N37" i="2"/>
  <c r="L37" i="2"/>
  <c r="J37" i="2"/>
  <c r="H37" i="2"/>
  <c r="AR36" i="2"/>
  <c r="AP36" i="2"/>
  <c r="AN36" i="2"/>
  <c r="AL36" i="2"/>
  <c r="AJ36" i="2"/>
  <c r="AH36" i="2"/>
  <c r="AF36" i="2"/>
  <c r="AD36" i="2"/>
  <c r="AB36" i="2"/>
  <c r="Z36" i="2"/>
  <c r="X36" i="2"/>
  <c r="V36" i="2"/>
  <c r="T36" i="2"/>
  <c r="R36" i="2"/>
  <c r="P36" i="2"/>
  <c r="N36" i="2"/>
  <c r="L36" i="2"/>
  <c r="J36" i="2"/>
  <c r="H36" i="2"/>
  <c r="AR35" i="2"/>
  <c r="AP35" i="2"/>
  <c r="AN35" i="2"/>
  <c r="AL35" i="2"/>
  <c r="AJ35" i="2"/>
  <c r="AH35" i="2"/>
  <c r="AF35" i="2"/>
  <c r="AD35" i="2"/>
  <c r="AB35" i="2"/>
  <c r="Z35" i="2"/>
  <c r="X35" i="2"/>
  <c r="V35" i="2"/>
  <c r="T35" i="2"/>
  <c r="R35" i="2"/>
  <c r="P35" i="2"/>
  <c r="N35" i="2"/>
  <c r="L35" i="2"/>
  <c r="J35" i="2"/>
  <c r="H35" i="2"/>
  <c r="AR34" i="2"/>
  <c r="AP34" i="2"/>
  <c r="AN34" i="2"/>
  <c r="AL34" i="2"/>
  <c r="AJ34" i="2"/>
  <c r="AH34" i="2"/>
  <c r="AF34" i="2"/>
  <c r="AD34" i="2"/>
  <c r="AB34" i="2"/>
  <c r="Z34" i="2"/>
  <c r="X34" i="2"/>
  <c r="V34" i="2"/>
  <c r="T34" i="2"/>
  <c r="R34" i="2"/>
  <c r="P34" i="2"/>
  <c r="N34" i="2"/>
  <c r="L34" i="2"/>
  <c r="J34" i="2"/>
  <c r="H34" i="2"/>
  <c r="AR33" i="2"/>
  <c r="AP33" i="2"/>
  <c r="AN33" i="2"/>
  <c r="AL33" i="2"/>
  <c r="AJ33" i="2"/>
  <c r="AH33" i="2"/>
  <c r="AF33" i="2"/>
  <c r="AD33" i="2"/>
  <c r="AB33" i="2"/>
  <c r="Z33" i="2"/>
  <c r="X33" i="2"/>
  <c r="V33" i="2"/>
  <c r="T33" i="2"/>
  <c r="R33" i="2"/>
  <c r="P33" i="2"/>
  <c r="N33" i="2"/>
  <c r="L33" i="2"/>
  <c r="J33" i="2"/>
  <c r="H33" i="2"/>
  <c r="AR32" i="2"/>
  <c r="AP32" i="2"/>
  <c r="AN32" i="2"/>
  <c r="AL32" i="2"/>
  <c r="AJ32" i="2"/>
  <c r="AH32" i="2"/>
  <c r="AF32" i="2"/>
  <c r="AD32" i="2"/>
  <c r="AB32" i="2"/>
  <c r="Z32" i="2"/>
  <c r="X32" i="2"/>
  <c r="V32" i="2"/>
  <c r="T32" i="2"/>
  <c r="R32" i="2"/>
  <c r="P32" i="2"/>
  <c r="N32" i="2"/>
  <c r="L32" i="2"/>
  <c r="J32" i="2"/>
  <c r="H32" i="2"/>
  <c r="AR31" i="2"/>
  <c r="AP31" i="2"/>
  <c r="AN31" i="2"/>
  <c r="AL31" i="2"/>
  <c r="AJ31" i="2"/>
  <c r="AH31" i="2"/>
  <c r="AF31" i="2"/>
  <c r="AD31" i="2"/>
  <c r="AB31" i="2"/>
  <c r="Z31" i="2"/>
  <c r="X31" i="2"/>
  <c r="V31" i="2"/>
  <c r="T31" i="2"/>
  <c r="R31" i="2"/>
  <c r="P31" i="2"/>
  <c r="N31" i="2"/>
  <c r="L31" i="2"/>
  <c r="J31" i="2"/>
  <c r="H31" i="2"/>
  <c r="AR30" i="2"/>
  <c r="AP30" i="2"/>
  <c r="AN30" i="2"/>
  <c r="AL30" i="2"/>
  <c r="AJ30" i="2"/>
  <c r="AH30" i="2"/>
  <c r="AF30" i="2"/>
  <c r="AD30" i="2"/>
  <c r="AB30" i="2"/>
  <c r="Z30" i="2"/>
  <c r="X30" i="2"/>
  <c r="V30" i="2"/>
  <c r="T30" i="2"/>
  <c r="R30" i="2"/>
  <c r="P30" i="2"/>
  <c r="N30" i="2"/>
  <c r="L30" i="2"/>
  <c r="J30" i="2"/>
  <c r="H30" i="2"/>
  <c r="AR29" i="2"/>
  <c r="AP29" i="2"/>
  <c r="AN29" i="2"/>
  <c r="AL29" i="2"/>
  <c r="AJ29" i="2"/>
  <c r="AH29" i="2"/>
  <c r="AF29" i="2"/>
  <c r="AD29" i="2"/>
  <c r="AB29" i="2"/>
  <c r="Z29" i="2"/>
  <c r="X29" i="2"/>
  <c r="V29" i="2"/>
  <c r="T29" i="2"/>
  <c r="R29" i="2"/>
  <c r="P29" i="2"/>
  <c r="N29" i="2"/>
  <c r="L29" i="2"/>
  <c r="J29" i="2"/>
  <c r="H29" i="2"/>
  <c r="AR28" i="2"/>
  <c r="AP28" i="2"/>
  <c r="AN28" i="2"/>
  <c r="AL28" i="2"/>
  <c r="AJ28" i="2"/>
  <c r="AH28" i="2"/>
  <c r="AF28" i="2"/>
  <c r="AD28" i="2"/>
  <c r="AB28" i="2"/>
  <c r="Z28" i="2"/>
  <c r="X28" i="2"/>
  <c r="V28" i="2"/>
  <c r="T28" i="2"/>
  <c r="R28" i="2"/>
  <c r="P28" i="2"/>
  <c r="N28" i="2"/>
  <c r="L28" i="2"/>
  <c r="J28" i="2"/>
  <c r="H28" i="2"/>
  <c r="AR27" i="2"/>
  <c r="AP27" i="2"/>
  <c r="AN27" i="2"/>
  <c r="AL27" i="2"/>
  <c r="AJ27" i="2"/>
  <c r="AH27" i="2"/>
  <c r="AF27" i="2"/>
  <c r="AD27" i="2"/>
  <c r="AB27" i="2"/>
  <c r="Z27" i="2"/>
  <c r="X27" i="2"/>
  <c r="V27" i="2"/>
  <c r="T27" i="2"/>
  <c r="R27" i="2"/>
  <c r="P27" i="2"/>
  <c r="N27" i="2"/>
  <c r="L27" i="2"/>
  <c r="J27" i="2"/>
  <c r="H27" i="2"/>
  <c r="AR26" i="2"/>
  <c r="AP26" i="2"/>
  <c r="AN26" i="2"/>
  <c r="AL26" i="2"/>
  <c r="AJ26" i="2"/>
  <c r="AH26" i="2"/>
  <c r="AF26" i="2"/>
  <c r="AD26" i="2"/>
  <c r="AB26" i="2"/>
  <c r="Z26" i="2"/>
  <c r="X26" i="2"/>
  <c r="V26" i="2"/>
  <c r="T26" i="2"/>
  <c r="R26" i="2"/>
  <c r="P26" i="2"/>
  <c r="N26" i="2"/>
  <c r="L26" i="2"/>
  <c r="J26" i="2"/>
  <c r="H26" i="2"/>
  <c r="AR25" i="2"/>
  <c r="AP25" i="2"/>
  <c r="AN25" i="2"/>
  <c r="AL25" i="2"/>
  <c r="AJ25" i="2"/>
  <c r="AH25" i="2"/>
  <c r="AF25" i="2"/>
  <c r="AD25" i="2"/>
  <c r="AB25" i="2"/>
  <c r="Z25" i="2"/>
  <c r="X25" i="2"/>
  <c r="V25" i="2"/>
  <c r="T25" i="2"/>
  <c r="R25" i="2"/>
  <c r="P25" i="2"/>
  <c r="N25" i="2"/>
  <c r="L25" i="2"/>
  <c r="J25" i="2"/>
  <c r="H25" i="2"/>
  <c r="AR24" i="2"/>
  <c r="AP24" i="2"/>
  <c r="AN24" i="2"/>
  <c r="AL24" i="2"/>
  <c r="AJ24" i="2"/>
  <c r="AH24" i="2"/>
  <c r="AF24" i="2"/>
  <c r="AD24" i="2"/>
  <c r="AB24" i="2"/>
  <c r="Z24" i="2"/>
  <c r="X24" i="2"/>
  <c r="V24" i="2"/>
  <c r="T24" i="2"/>
  <c r="R24" i="2"/>
  <c r="P24" i="2"/>
  <c r="N24" i="2"/>
  <c r="L24" i="2"/>
  <c r="J24" i="2"/>
  <c r="H24" i="2"/>
  <c r="AR23" i="2"/>
  <c r="AP23" i="2"/>
  <c r="AN23" i="2"/>
  <c r="AL23" i="2"/>
  <c r="AJ23" i="2"/>
  <c r="AH23" i="2"/>
  <c r="AF23" i="2"/>
  <c r="AD23" i="2"/>
  <c r="AB23" i="2"/>
  <c r="Z23" i="2"/>
  <c r="X23" i="2"/>
  <c r="V23" i="2"/>
  <c r="T23" i="2"/>
  <c r="R23" i="2"/>
  <c r="P23" i="2"/>
  <c r="N23" i="2"/>
  <c r="L23" i="2"/>
  <c r="J23" i="2"/>
  <c r="H23" i="2"/>
  <c r="AR22" i="2"/>
  <c r="AP22" i="2"/>
  <c r="AN22" i="2"/>
  <c r="AL22" i="2"/>
  <c r="AJ22" i="2"/>
  <c r="AH22" i="2"/>
  <c r="AF22" i="2"/>
  <c r="AD22" i="2"/>
  <c r="AB22" i="2"/>
  <c r="Z22" i="2"/>
  <c r="X22" i="2"/>
  <c r="V22" i="2"/>
  <c r="T22" i="2"/>
  <c r="R22" i="2"/>
  <c r="P22" i="2"/>
  <c r="N22" i="2"/>
  <c r="L22" i="2"/>
  <c r="J22" i="2"/>
  <c r="H22" i="2"/>
  <c r="AR21" i="2"/>
  <c r="AP21" i="2"/>
  <c r="AN21" i="2"/>
  <c r="AL21" i="2"/>
  <c r="AJ21" i="2"/>
  <c r="AH21" i="2"/>
  <c r="AF21" i="2"/>
  <c r="AD21" i="2"/>
  <c r="AB21" i="2"/>
  <c r="Z21" i="2"/>
  <c r="X21" i="2"/>
  <c r="V21" i="2"/>
  <c r="T21" i="2"/>
  <c r="R21" i="2"/>
  <c r="P21" i="2"/>
  <c r="N21" i="2"/>
  <c r="L21" i="2"/>
  <c r="J21" i="2"/>
  <c r="H21" i="2"/>
  <c r="AR20" i="2"/>
  <c r="AP20" i="2"/>
  <c r="AN20" i="2"/>
  <c r="AL20" i="2"/>
  <c r="AJ20" i="2"/>
  <c r="AH20" i="2"/>
  <c r="AF20" i="2"/>
  <c r="AD20" i="2"/>
  <c r="AB20" i="2"/>
  <c r="Z20" i="2"/>
  <c r="X20" i="2"/>
  <c r="V20" i="2"/>
  <c r="T20" i="2"/>
  <c r="R20" i="2"/>
  <c r="P20" i="2"/>
  <c r="N20" i="2"/>
  <c r="L20" i="2"/>
  <c r="J20" i="2"/>
  <c r="H20" i="2"/>
  <c r="AR19" i="2"/>
  <c r="AP19" i="2"/>
  <c r="AN19" i="2"/>
  <c r="AL19" i="2"/>
  <c r="AJ19" i="2"/>
  <c r="AH19" i="2"/>
  <c r="AF19" i="2"/>
  <c r="AD19" i="2"/>
  <c r="AB19" i="2"/>
  <c r="Z19" i="2"/>
  <c r="X19" i="2"/>
  <c r="V19" i="2"/>
  <c r="T19" i="2"/>
  <c r="R19" i="2"/>
  <c r="P19" i="2"/>
  <c r="N19" i="2"/>
  <c r="L19" i="2"/>
  <c r="J19" i="2"/>
  <c r="H19" i="2"/>
  <c r="AR18" i="2"/>
  <c r="AP18" i="2"/>
  <c r="AN18" i="2"/>
  <c r="AL18" i="2"/>
  <c r="AJ18" i="2"/>
  <c r="AH18" i="2"/>
  <c r="AF18" i="2"/>
  <c r="AD18" i="2"/>
  <c r="AB18" i="2"/>
  <c r="Z18" i="2"/>
  <c r="X18" i="2"/>
  <c r="V18" i="2"/>
  <c r="T18" i="2"/>
  <c r="R18" i="2"/>
  <c r="P18" i="2"/>
  <c r="N18" i="2"/>
  <c r="L18" i="2"/>
  <c r="J18" i="2"/>
  <c r="H18" i="2"/>
  <c r="AR17" i="2"/>
  <c r="AP17" i="2"/>
  <c r="AN17" i="2"/>
  <c r="AL17" i="2"/>
  <c r="AJ17" i="2"/>
  <c r="AH17" i="2"/>
  <c r="AF17" i="2"/>
  <c r="AD17" i="2"/>
  <c r="AB17" i="2"/>
  <c r="Z17" i="2"/>
  <c r="X17" i="2"/>
  <c r="V17" i="2"/>
  <c r="T17" i="2"/>
  <c r="R17" i="2"/>
  <c r="P17" i="2"/>
  <c r="N17" i="2"/>
  <c r="L17" i="2"/>
  <c r="J17" i="2"/>
  <c r="H17" i="2"/>
  <c r="AR16" i="2"/>
  <c r="AP16" i="2"/>
  <c r="AN16" i="2"/>
  <c r="AL16" i="2"/>
  <c r="AJ16" i="2"/>
  <c r="AH16" i="2"/>
  <c r="AF16" i="2"/>
  <c r="AD16" i="2"/>
  <c r="AB16" i="2"/>
  <c r="Z16" i="2"/>
  <c r="X16" i="2"/>
  <c r="V16" i="2"/>
  <c r="T16" i="2"/>
  <c r="R16" i="2"/>
  <c r="P16" i="2"/>
  <c r="N16" i="2"/>
  <c r="L16" i="2"/>
  <c r="J16" i="2"/>
  <c r="H16" i="2"/>
  <c r="AR15" i="2"/>
  <c r="AP15" i="2"/>
  <c r="AN15" i="2"/>
  <c r="AL15" i="2"/>
  <c r="AJ15" i="2"/>
  <c r="AH15" i="2"/>
  <c r="AF15" i="2"/>
  <c r="AD15" i="2"/>
  <c r="AB15" i="2"/>
  <c r="Z15" i="2"/>
  <c r="X15" i="2"/>
  <c r="V15" i="2"/>
  <c r="T15" i="2"/>
  <c r="R15" i="2"/>
  <c r="P15" i="2"/>
  <c r="N15" i="2"/>
  <c r="L15" i="2"/>
  <c r="J15" i="2"/>
  <c r="H15" i="2"/>
  <c r="AR14" i="2"/>
  <c r="AP14" i="2"/>
  <c r="AN14" i="2"/>
  <c r="AL14" i="2"/>
  <c r="AJ14" i="2"/>
  <c r="AH14" i="2"/>
  <c r="AF14" i="2"/>
  <c r="AD14" i="2"/>
  <c r="AB14" i="2"/>
  <c r="Z14" i="2"/>
  <c r="X14" i="2"/>
  <c r="V14" i="2"/>
  <c r="T14" i="2"/>
  <c r="R14" i="2"/>
  <c r="P14" i="2"/>
  <c r="N14" i="2"/>
  <c r="L14" i="2"/>
  <c r="J14" i="2"/>
  <c r="H14" i="2"/>
  <c r="AR13" i="2"/>
  <c r="AP13" i="2"/>
  <c r="AN13" i="2"/>
  <c r="AL13" i="2"/>
  <c r="AJ13" i="2"/>
  <c r="AH13" i="2"/>
  <c r="AF13" i="2"/>
  <c r="AD13" i="2"/>
  <c r="AB13" i="2"/>
  <c r="Z13" i="2"/>
  <c r="X13" i="2"/>
  <c r="V13" i="2"/>
  <c r="T13" i="2"/>
  <c r="R13" i="2"/>
  <c r="P13" i="2"/>
  <c r="N13" i="2"/>
  <c r="L13" i="2"/>
  <c r="J13" i="2"/>
  <c r="H13" i="2"/>
  <c r="AR12" i="2"/>
  <c r="AP12" i="2"/>
  <c r="AN12" i="2"/>
  <c r="AL12" i="2"/>
  <c r="AJ12" i="2"/>
  <c r="AH12" i="2"/>
  <c r="AF12" i="2"/>
  <c r="AD12" i="2"/>
  <c r="AB12" i="2"/>
  <c r="Z12" i="2"/>
  <c r="X12" i="2"/>
  <c r="V12" i="2"/>
  <c r="T12" i="2"/>
  <c r="R12" i="2"/>
  <c r="P12" i="2"/>
  <c r="N12" i="2"/>
  <c r="L12" i="2"/>
  <c r="J12" i="2"/>
  <c r="H12" i="2"/>
  <c r="AR11" i="2"/>
  <c r="AP11" i="2"/>
  <c r="AN11" i="2"/>
  <c r="AL11" i="2"/>
  <c r="AJ11" i="2"/>
  <c r="AH11" i="2"/>
  <c r="AF11" i="2"/>
  <c r="AD11" i="2"/>
  <c r="AB11" i="2"/>
  <c r="Z11" i="2"/>
  <c r="X11" i="2"/>
  <c r="V11" i="2"/>
  <c r="T11" i="2"/>
  <c r="R11" i="2"/>
  <c r="P11" i="2"/>
  <c r="N11" i="2"/>
  <c r="L11" i="2"/>
  <c r="J11" i="2"/>
  <c r="H11" i="2"/>
  <c r="AR10" i="2"/>
  <c r="AP10" i="2"/>
  <c r="AN10" i="2"/>
  <c r="AL10" i="2"/>
  <c r="AJ10" i="2"/>
  <c r="AH10" i="2"/>
  <c r="AF10" i="2"/>
  <c r="AD10" i="2"/>
  <c r="AB10" i="2"/>
  <c r="Z10" i="2"/>
  <c r="X10" i="2"/>
  <c r="V10" i="2"/>
  <c r="T10" i="2"/>
  <c r="R10" i="2"/>
  <c r="P10" i="2"/>
  <c r="N10" i="2"/>
  <c r="L10" i="2"/>
  <c r="J10" i="2"/>
  <c r="H10" i="2"/>
  <c r="AR9" i="2"/>
  <c r="AP9" i="2"/>
  <c r="AN9" i="2"/>
  <c r="AL9" i="2"/>
  <c r="AJ9" i="2"/>
  <c r="AH9" i="2"/>
  <c r="AF9" i="2"/>
  <c r="AD9" i="2"/>
  <c r="AB9" i="2"/>
  <c r="Z9" i="2"/>
  <c r="X9" i="2"/>
  <c r="V9" i="2"/>
  <c r="T9" i="2"/>
  <c r="R9" i="2"/>
  <c r="P9" i="2"/>
  <c r="N9" i="2"/>
  <c r="L9" i="2"/>
  <c r="J9" i="2"/>
  <c r="H9" i="2"/>
  <c r="AR8" i="2"/>
  <c r="AP8" i="2"/>
  <c r="AN8" i="2"/>
  <c r="AL8" i="2"/>
  <c r="AJ8" i="2"/>
  <c r="AH8" i="2"/>
  <c r="AF8" i="2"/>
  <c r="AD8" i="2"/>
  <c r="AB8" i="2"/>
  <c r="Z8" i="2"/>
  <c r="X8" i="2"/>
  <c r="V8" i="2"/>
  <c r="T8" i="2"/>
  <c r="R8" i="2"/>
  <c r="P8" i="2"/>
  <c r="N8" i="2"/>
  <c r="L8" i="2"/>
  <c r="J8" i="2"/>
  <c r="H8" i="2"/>
  <c r="AR7" i="2"/>
  <c r="AP7" i="2"/>
  <c r="AN7" i="2"/>
  <c r="AL7" i="2"/>
  <c r="AJ7" i="2"/>
  <c r="AH7" i="2"/>
  <c r="AF7" i="2"/>
  <c r="AD7" i="2"/>
  <c r="AB7" i="2"/>
  <c r="Z7" i="2"/>
  <c r="X7" i="2"/>
  <c r="V7" i="2"/>
  <c r="T7" i="2"/>
  <c r="R7" i="2"/>
  <c r="P7" i="2"/>
  <c r="N7" i="2"/>
  <c r="L7" i="2"/>
  <c r="J7" i="2"/>
  <c r="H7" i="2"/>
  <c r="AR6" i="2"/>
  <c r="AP6" i="2"/>
  <c r="AN6" i="2"/>
  <c r="AL6" i="2"/>
  <c r="AJ6" i="2"/>
  <c r="AH6" i="2"/>
  <c r="AF6" i="2"/>
  <c r="AD6" i="2"/>
  <c r="AB6" i="2"/>
  <c r="Z6" i="2"/>
  <c r="X6" i="2"/>
  <c r="V6" i="2"/>
  <c r="T6" i="2"/>
  <c r="R6" i="2"/>
  <c r="P6" i="2"/>
  <c r="N6" i="2"/>
  <c r="L6" i="2"/>
  <c r="J6" i="2"/>
  <c r="H6" i="2"/>
  <c r="AR5" i="2"/>
  <c r="AP5" i="2"/>
  <c r="AN5" i="2"/>
  <c r="AL5" i="2"/>
  <c r="AJ5" i="2"/>
  <c r="AH5" i="2"/>
  <c r="AF5" i="2"/>
  <c r="AD5" i="2"/>
  <c r="AB5" i="2"/>
  <c r="Z5" i="2"/>
  <c r="X5" i="2"/>
  <c r="V5" i="2"/>
  <c r="T5" i="2"/>
  <c r="R5" i="2"/>
  <c r="P5" i="2"/>
  <c r="N5" i="2"/>
  <c r="L5" i="2"/>
  <c r="J5" i="2"/>
  <c r="H5" i="2"/>
  <c r="AR4" i="2"/>
  <c r="AP4" i="2"/>
  <c r="AN4" i="2"/>
  <c r="AL4" i="2"/>
  <c r="AJ4" i="2"/>
  <c r="AH4" i="2"/>
  <c r="AF4" i="2"/>
  <c r="AD4" i="2"/>
  <c r="AB4" i="2"/>
  <c r="Z4" i="2"/>
  <c r="X4" i="2"/>
  <c r="V4" i="2"/>
  <c r="T4" i="2"/>
  <c r="R4" i="2"/>
  <c r="P4" i="2"/>
  <c r="N4" i="2"/>
  <c r="L4" i="2"/>
  <c r="J4" i="2"/>
  <c r="H4" i="2"/>
  <c r="AR3" i="2"/>
  <c r="AP3" i="2"/>
  <c r="AN3" i="2"/>
  <c r="AL3" i="2"/>
  <c r="AJ3" i="2"/>
  <c r="AH3" i="2"/>
  <c r="AF3" i="2"/>
  <c r="AD3" i="2"/>
  <c r="AB3" i="2"/>
  <c r="Z3" i="2"/>
  <c r="X3" i="2"/>
  <c r="V3" i="2"/>
  <c r="T3" i="2"/>
  <c r="R3" i="2"/>
  <c r="P3" i="2"/>
  <c r="N3" i="2"/>
  <c r="L3" i="2"/>
  <c r="J3" i="2"/>
  <c r="H3" i="2"/>
</calcChain>
</file>

<file path=xl/sharedStrings.xml><?xml version="1.0" encoding="utf-8"?>
<sst xmlns="http://schemas.openxmlformats.org/spreadsheetml/2006/main" count="207" uniqueCount="34">
  <si>
    <t>Sample Mass (mg)</t>
  </si>
  <si>
    <t>Amino Acid Molar Mass (g/mol)</t>
  </si>
  <si>
    <t>Asparagine in samples</t>
  </si>
  <si>
    <t>Aspartic Acid in samples</t>
  </si>
  <si>
    <t>Glutamic Acid in samples</t>
  </si>
  <si>
    <t>Glutamine in samples</t>
  </si>
  <si>
    <t>Glycine in samples</t>
  </si>
  <si>
    <t>Serine in samples</t>
  </si>
  <si>
    <t>Threonine in samples</t>
  </si>
  <si>
    <t>Methionine in samples</t>
  </si>
  <si>
    <t>Proline in samples</t>
  </si>
  <si>
    <t>Arginine in samples</t>
  </si>
  <si>
    <t>Histidine in samples</t>
  </si>
  <si>
    <t>Lysine in samples</t>
  </si>
  <si>
    <t>Tryptophan in samples</t>
  </si>
  <si>
    <t>Tyrosine in samples</t>
  </si>
  <si>
    <t>Valine in samples</t>
  </si>
  <si>
    <t>Phenylalanine in samples</t>
  </si>
  <si>
    <t xml:space="preserve">Isoleucine in samples </t>
  </si>
  <si>
    <t xml:space="preserve">Leucine in samples </t>
  </si>
  <si>
    <t xml:space="preserve">Alanine in samples </t>
  </si>
  <si>
    <t>Genotype</t>
  </si>
  <si>
    <t>Treatment</t>
  </si>
  <si>
    <t>Biological replicate</t>
  </si>
  <si>
    <t xml:space="preserve">Technical replicate </t>
  </si>
  <si>
    <t>uM</t>
  </si>
  <si>
    <t xml:space="preserve">ug/mg </t>
  </si>
  <si>
    <t xml:space="preserve"> ug/mg </t>
  </si>
  <si>
    <t xml:space="preserve">Col-0 </t>
  </si>
  <si>
    <t>SGC</t>
  </si>
  <si>
    <t>Flight</t>
  </si>
  <si>
    <t>ahass2</t>
  </si>
  <si>
    <t>ipms1</t>
  </si>
  <si>
    <t>omr1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</si>
</sst>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5FC7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 wrapText="1"/>
    </xf>
    <xf numFmtId="2" fontId="2" fillId="0" borderId="0" xfId="1" applyNumberFormat="1" applyFont="1" applyAlignment="1">
      <alignment horizontal="center" vertical="center" textRotation="168"/>
    </xf>
    <xf numFmtId="2" fontId="3" fillId="2" borderId="0" xfId="1" applyNumberFormat="1" applyFont="1" applyFill="1" applyAlignment="1">
      <alignment horizontal="center" vertical="center" textRotation="74" wrapText="1"/>
    </xf>
    <xf numFmtId="2" fontId="2" fillId="0" borderId="0" xfId="1" applyNumberFormat="1" applyFont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164" fontId="3" fillId="0" borderId="0" xfId="1" applyNumberFormat="1" applyFont="1" applyAlignment="1">
      <alignment horizontal="center" vertical="center" wrapText="1"/>
    </xf>
    <xf numFmtId="2" fontId="3" fillId="0" borderId="0" xfId="1" applyNumberFormat="1" applyFont="1" applyAlignment="1">
      <alignment horizontal="center" vertical="center" wrapText="1"/>
    </xf>
  </cellXfs>
  <cellStyles count="2">
    <cellStyle name="Normal" xfId="0" builtinId="0"/>
    <cellStyle name="Normal 2" xfId="1" xr:uid="{F9D78E13-3963-7A40-9CC3-570B4EB920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8148B-F384-5142-A5AF-D0A9D41E444D}">
  <dimension ref="A1:AR74"/>
  <sheetViews>
    <sheetView tabSelected="1" zoomScale="82" zoomScaleNormal="82" workbookViewId="0">
      <selection activeCell="L18" sqref="L17:L18"/>
    </sheetView>
  </sheetViews>
  <sheetFormatPr baseColWidth="10" defaultColWidth="8.83203125" defaultRowHeight="16" x14ac:dyDescent="0.2"/>
  <cols>
    <col min="1" max="1" width="11.5" style="1" customWidth="1"/>
    <col min="2" max="2" width="13" style="1" customWidth="1"/>
    <col min="3" max="3" width="12.1640625" style="1" customWidth="1"/>
    <col min="4" max="4" width="11.6640625" style="1" customWidth="1"/>
    <col min="5" max="5" width="9" style="6" bestFit="1" customWidth="1"/>
    <col min="6" max="6" width="8.83203125" style="5"/>
    <col min="7" max="7" width="9" style="5" bestFit="1" customWidth="1"/>
    <col min="8" max="8" width="13.33203125" style="5" bestFit="1" customWidth="1"/>
    <col min="9" max="44" width="9" style="5" bestFit="1" customWidth="1"/>
    <col min="45" max="16384" width="8.83203125" style="5"/>
  </cols>
  <sheetData>
    <row r="1" spans="1:44" ht="102" x14ac:dyDescent="0.2">
      <c r="E1" s="10" t="s">
        <v>0</v>
      </c>
      <c r="F1" s="11" t="s">
        <v>1</v>
      </c>
      <c r="G1" s="3">
        <v>132.5</v>
      </c>
      <c r="H1" s="4" t="s">
        <v>2</v>
      </c>
      <c r="I1" s="3">
        <v>133.1</v>
      </c>
      <c r="J1" s="4" t="s">
        <v>3</v>
      </c>
      <c r="K1" s="2">
        <v>147.13</v>
      </c>
      <c r="L1" s="4" t="s">
        <v>4</v>
      </c>
      <c r="M1" s="2">
        <v>146.13999999999999</v>
      </c>
      <c r="N1" s="4" t="s">
        <v>5</v>
      </c>
      <c r="O1" s="2">
        <v>75.069999999999993</v>
      </c>
      <c r="P1" s="4" t="s">
        <v>6</v>
      </c>
      <c r="Q1" s="2">
        <v>105.09</v>
      </c>
      <c r="R1" s="4" t="s">
        <v>7</v>
      </c>
      <c r="S1" s="2">
        <v>119.12</v>
      </c>
      <c r="T1" s="4" t="s">
        <v>8</v>
      </c>
      <c r="U1" s="2">
        <v>149.21</v>
      </c>
      <c r="V1" s="4" t="s">
        <v>9</v>
      </c>
      <c r="W1" s="2">
        <v>115.3</v>
      </c>
      <c r="X1" s="4" t="s">
        <v>10</v>
      </c>
      <c r="Y1" s="2">
        <v>174.2</v>
      </c>
      <c r="Z1" s="4" t="s">
        <v>11</v>
      </c>
      <c r="AA1" s="2">
        <v>155.15</v>
      </c>
      <c r="AB1" s="4" t="s">
        <v>12</v>
      </c>
      <c r="AC1" s="2">
        <v>146.19</v>
      </c>
      <c r="AD1" s="4" t="s">
        <v>13</v>
      </c>
      <c r="AE1" s="2">
        <v>204.23</v>
      </c>
      <c r="AF1" s="4" t="s">
        <v>14</v>
      </c>
      <c r="AG1" s="2">
        <v>181.19</v>
      </c>
      <c r="AH1" s="4" t="s">
        <v>15</v>
      </c>
      <c r="AI1" s="2">
        <v>117.15</v>
      </c>
      <c r="AJ1" s="4" t="s">
        <v>16</v>
      </c>
      <c r="AK1" s="2">
        <v>165.19</v>
      </c>
      <c r="AL1" s="4" t="s">
        <v>17</v>
      </c>
      <c r="AM1" s="2">
        <v>131.16999999999999</v>
      </c>
      <c r="AN1" s="4" t="s">
        <v>18</v>
      </c>
      <c r="AO1" s="2">
        <v>131.16999999999999</v>
      </c>
      <c r="AP1" s="4" t="s">
        <v>19</v>
      </c>
      <c r="AQ1" s="2">
        <v>89.09</v>
      </c>
      <c r="AR1" s="4" t="s">
        <v>20</v>
      </c>
    </row>
    <row r="2" spans="1:44" ht="34" x14ac:dyDescent="0.2">
      <c r="A2" s="8" t="s">
        <v>21</v>
      </c>
      <c r="B2" s="8" t="s">
        <v>22</v>
      </c>
      <c r="C2" s="9" t="s">
        <v>23</v>
      </c>
      <c r="D2" s="9" t="s">
        <v>24</v>
      </c>
      <c r="G2" s="2" t="s">
        <v>25</v>
      </c>
      <c r="H2" s="1" t="s">
        <v>26</v>
      </c>
      <c r="I2" s="2" t="s">
        <v>25</v>
      </c>
      <c r="J2" s="1" t="s">
        <v>26</v>
      </c>
      <c r="K2" s="2" t="s">
        <v>25</v>
      </c>
      <c r="L2" s="1" t="s">
        <v>26</v>
      </c>
      <c r="M2" s="2" t="s">
        <v>25</v>
      </c>
      <c r="N2" s="1" t="s">
        <v>26</v>
      </c>
      <c r="O2" s="2" t="s">
        <v>25</v>
      </c>
      <c r="P2" s="1" t="s">
        <v>26</v>
      </c>
      <c r="Q2" s="2" t="s">
        <v>25</v>
      </c>
      <c r="R2" s="1" t="s">
        <v>26</v>
      </c>
      <c r="S2" s="2" t="s">
        <v>25</v>
      </c>
      <c r="T2" s="1" t="s">
        <v>26</v>
      </c>
      <c r="U2" s="2" t="s">
        <v>25</v>
      </c>
      <c r="V2" s="2" t="s">
        <v>27</v>
      </c>
      <c r="W2" s="2" t="s">
        <v>25</v>
      </c>
      <c r="X2" s="1" t="s">
        <v>26</v>
      </c>
      <c r="Y2" s="2" t="s">
        <v>25</v>
      </c>
      <c r="Z2" s="1" t="s">
        <v>26</v>
      </c>
      <c r="AA2" s="2" t="s">
        <v>25</v>
      </c>
      <c r="AB2" s="1" t="s">
        <v>26</v>
      </c>
      <c r="AC2" s="2" t="s">
        <v>25</v>
      </c>
      <c r="AD2" s="1" t="s">
        <v>26</v>
      </c>
      <c r="AE2" s="2" t="s">
        <v>25</v>
      </c>
      <c r="AF2" s="1" t="s">
        <v>26</v>
      </c>
      <c r="AG2" s="2" t="s">
        <v>25</v>
      </c>
      <c r="AH2" s="1" t="s">
        <v>26</v>
      </c>
      <c r="AI2" s="2" t="s">
        <v>25</v>
      </c>
      <c r="AJ2" s="1" t="s">
        <v>26</v>
      </c>
      <c r="AK2" s="2" t="s">
        <v>25</v>
      </c>
      <c r="AL2" s="1" t="s">
        <v>26</v>
      </c>
      <c r="AM2" s="2" t="s">
        <v>25</v>
      </c>
      <c r="AN2" s="1" t="s">
        <v>26</v>
      </c>
      <c r="AO2" s="2" t="s">
        <v>25</v>
      </c>
      <c r="AP2" s="1" t="s">
        <v>26</v>
      </c>
      <c r="AQ2" s="2" t="s">
        <v>25</v>
      </c>
      <c r="AR2" s="1" t="s">
        <v>26</v>
      </c>
    </row>
    <row r="3" spans="1:44" x14ac:dyDescent="0.2">
      <c r="A3" s="1" t="s">
        <v>28</v>
      </c>
      <c r="B3" s="1" t="s">
        <v>29</v>
      </c>
      <c r="C3" s="1">
        <v>1</v>
      </c>
      <c r="D3" s="1">
        <v>1</v>
      </c>
      <c r="E3" s="6">
        <v>5.2</v>
      </c>
      <c r="G3" s="5">
        <v>14.632099999999999</v>
      </c>
      <c r="H3" s="5">
        <f>E3*0.1325*0.8/G3</f>
        <v>3.767060093903131E-2</v>
      </c>
      <c r="I3" s="5">
        <v>12.895300000000001</v>
      </c>
      <c r="J3" s="5">
        <f t="shared" ref="J3:J66" si="0">I3*0.1331*0.8/E3</f>
        <v>0.26405606615384619</v>
      </c>
      <c r="K3" s="5">
        <v>24.9849</v>
      </c>
      <c r="L3" s="5">
        <f t="shared" ref="L3:L66" si="1">K3*0.14713*0.8/E3</f>
        <v>0.56554282107692322</v>
      </c>
      <c r="M3" s="5">
        <v>1.1931</v>
      </c>
      <c r="N3" s="5">
        <f t="shared" ref="N3:N66" si="2">M3*0.14614*0.8/E3</f>
        <v>2.6824559076923077E-2</v>
      </c>
      <c r="O3" s="5">
        <v>2.8329</v>
      </c>
      <c r="P3" s="5">
        <f t="shared" ref="P3:P66" si="3">O3*0.07507*0.8/E3</f>
        <v>3.2717815846153846E-2</v>
      </c>
      <c r="Q3" s="5">
        <v>6.1615000000000002</v>
      </c>
      <c r="R3" s="5">
        <f t="shared" ref="R3:R66" si="4">Q3*0.10509*0.8/E3</f>
        <v>9.9617236153846156E-2</v>
      </c>
      <c r="S3" s="5">
        <v>2.7921999999999998</v>
      </c>
      <c r="T3" s="5">
        <f t="shared" ref="T3:T66" si="5">S3*0.11912*0.8/E3</f>
        <v>5.1170286769230772E-2</v>
      </c>
      <c r="U3" s="5">
        <v>0.59989999999999999</v>
      </c>
      <c r="V3" s="5">
        <f t="shared" ref="V3:V66" si="6">U3*0.14921*0.8/E3</f>
        <v>1.3770935230769232E-2</v>
      </c>
      <c r="W3" s="5">
        <v>2.2570000000000001</v>
      </c>
      <c r="X3" s="5">
        <f t="shared" ref="X3:X66" si="7">W3*0.1153*0.8/E3</f>
        <v>4.0035707692307701E-2</v>
      </c>
      <c r="Y3" s="5">
        <v>6.6173999999999999</v>
      </c>
      <c r="Z3" s="5">
        <f t="shared" ref="Z3:Z66" si="8">Y3*0.1742*0.8/E3</f>
        <v>0.17734632000000003</v>
      </c>
      <c r="AA3" s="5">
        <v>1.6956</v>
      </c>
      <c r="AB3" s="5">
        <f t="shared" ref="AB3:AB66" si="9">AA3*0.15515*0.8/E3</f>
        <v>4.0472667692307694E-2</v>
      </c>
      <c r="AC3" s="5">
        <v>1.9865999999999999</v>
      </c>
      <c r="AD3" s="5">
        <f t="shared" ref="AD3:AD66" si="10">AC3*0.14619*0.8/E3</f>
        <v>4.4680162153846147E-2</v>
      </c>
      <c r="AE3" s="5">
        <v>3.0219999999999998</v>
      </c>
      <c r="AF3" s="5">
        <f t="shared" ref="AF3:AF66" si="11">AE3*0.20423*0.8/E3</f>
        <v>9.4951239999999992E-2</v>
      </c>
      <c r="AG3" s="5">
        <v>1.1380999999999999</v>
      </c>
      <c r="AH3" s="5">
        <f t="shared" ref="AH3:AH66" si="12">AG3*0.18119*0.8/E3</f>
        <v>3.1724975230769226E-2</v>
      </c>
      <c r="AI3" s="5">
        <v>3.2734000000000001</v>
      </c>
      <c r="AJ3" s="5">
        <f t="shared" ref="AJ3:AJ66" si="13">AI3*0.11715*0.8/E3</f>
        <v>5.8996739999999999E-2</v>
      </c>
      <c r="AK3" s="5">
        <v>3.226</v>
      </c>
      <c r="AL3" s="5">
        <f t="shared" ref="AL3:AL66" si="14">AK3*0.16519*0.8/E3</f>
        <v>8.1985067692307706E-2</v>
      </c>
      <c r="AM3" s="5">
        <v>1.8975</v>
      </c>
      <c r="AN3" s="5">
        <f t="shared" ref="AN3:AN66" si="15">AM3*0.13117*0.8/E3</f>
        <v>3.8291550000000008E-2</v>
      </c>
      <c r="AO3" s="5">
        <v>1.4101999999999999</v>
      </c>
      <c r="AP3" s="5">
        <f t="shared" ref="AP3:AP66" si="16">AO3*0.13117*0.8/E3</f>
        <v>2.8457836E-2</v>
      </c>
      <c r="AQ3" s="5">
        <v>7.8916000000000004</v>
      </c>
      <c r="AR3" s="5">
        <f t="shared" ref="AR3:AR66" si="17">AQ3*0.08909*0.8/E3</f>
        <v>0.1081634836923077</v>
      </c>
    </row>
    <row r="4" spans="1:44" x14ac:dyDescent="0.2">
      <c r="A4" s="1" t="s">
        <v>28</v>
      </c>
      <c r="B4" s="1" t="s">
        <v>29</v>
      </c>
      <c r="C4" s="1">
        <v>1</v>
      </c>
      <c r="D4" s="1">
        <v>2</v>
      </c>
      <c r="E4" s="6">
        <v>5.2</v>
      </c>
      <c r="G4" s="5">
        <v>14.5258</v>
      </c>
      <c r="H4" s="5">
        <f>E4*0.1325*0.8/G4</f>
        <v>3.7946274903963982E-2</v>
      </c>
      <c r="I4" s="5">
        <v>13.5113</v>
      </c>
      <c r="J4" s="5">
        <f t="shared" si="0"/>
        <v>0.27666985076923079</v>
      </c>
      <c r="K4" s="5">
        <v>24.956299999999999</v>
      </c>
      <c r="L4" s="5">
        <f t="shared" si="1"/>
        <v>0.56489544907692313</v>
      </c>
      <c r="M4" s="5">
        <v>1.1836</v>
      </c>
      <c r="N4" s="5">
        <f t="shared" si="2"/>
        <v>2.6610969846153843E-2</v>
      </c>
      <c r="O4" s="5">
        <v>2.7566000000000002</v>
      </c>
      <c r="P4" s="5">
        <f t="shared" si="3"/>
        <v>3.1836609538461541E-2</v>
      </c>
      <c r="Q4" s="5">
        <v>6.1134000000000004</v>
      </c>
      <c r="R4" s="5">
        <f t="shared" si="4"/>
        <v>9.8839570153846146E-2</v>
      </c>
      <c r="S4" s="5">
        <v>2.7254999999999998</v>
      </c>
      <c r="T4" s="5">
        <f t="shared" si="5"/>
        <v>4.9947932307692303E-2</v>
      </c>
      <c r="U4" s="5">
        <v>0.58169999999999999</v>
      </c>
      <c r="V4" s="5">
        <f t="shared" si="6"/>
        <v>1.3353147230769231E-2</v>
      </c>
      <c r="W4" s="5">
        <v>2.2174999999999998</v>
      </c>
      <c r="X4" s="5">
        <f t="shared" si="7"/>
        <v>3.9335038461538463E-2</v>
      </c>
      <c r="Y4" s="5">
        <v>6.5831</v>
      </c>
      <c r="Z4" s="5">
        <f t="shared" si="8"/>
        <v>0.17642707999999999</v>
      </c>
      <c r="AA4" s="5">
        <v>1.6853</v>
      </c>
      <c r="AB4" s="5">
        <f t="shared" si="9"/>
        <v>4.0226814615384618E-2</v>
      </c>
      <c r="AC4" s="5">
        <v>2</v>
      </c>
      <c r="AD4" s="5">
        <f t="shared" si="10"/>
        <v>4.4981538461538462E-2</v>
      </c>
      <c r="AE4" s="5">
        <v>2.9559000000000002</v>
      </c>
      <c r="AF4" s="5">
        <f t="shared" si="11"/>
        <v>9.2874378000000007E-2</v>
      </c>
      <c r="AG4" s="5">
        <v>1.1572</v>
      </c>
      <c r="AH4" s="5">
        <f t="shared" si="12"/>
        <v>3.225739507692308E-2</v>
      </c>
      <c r="AI4" s="5">
        <v>3.339</v>
      </c>
      <c r="AJ4" s="5">
        <f t="shared" si="13"/>
        <v>6.0179053846153852E-2</v>
      </c>
      <c r="AK4" s="5">
        <v>3.06</v>
      </c>
      <c r="AL4" s="5">
        <f t="shared" si="14"/>
        <v>7.7766369230769225E-2</v>
      </c>
      <c r="AM4" s="5">
        <v>1.8455999999999999</v>
      </c>
      <c r="AN4" s="5">
        <f t="shared" si="15"/>
        <v>3.7244208000000001E-2</v>
      </c>
      <c r="AO4" s="5">
        <v>1.2644</v>
      </c>
      <c r="AP4" s="5">
        <f t="shared" si="16"/>
        <v>2.5515592E-2</v>
      </c>
      <c r="AQ4" s="5">
        <v>7.7656999999999998</v>
      </c>
      <c r="AR4" s="5">
        <f t="shared" si="17"/>
        <v>0.10643787892307693</v>
      </c>
    </row>
    <row r="5" spans="1:44" x14ac:dyDescent="0.2">
      <c r="A5" s="1" t="s">
        <v>28</v>
      </c>
      <c r="B5" s="1" t="s">
        <v>29</v>
      </c>
      <c r="C5" s="1">
        <v>1</v>
      </c>
      <c r="D5" s="1">
        <v>3</v>
      </c>
      <c r="E5" s="6">
        <v>5.2</v>
      </c>
      <c r="G5" s="5">
        <v>14.618</v>
      </c>
      <c r="H5" s="5">
        <f t="shared" ref="H5:H20" si="18">E5*0.1325*0.8/G5</f>
        <v>3.7706936653440964E-2</v>
      </c>
      <c r="I5" s="5">
        <v>13.320600000000001</v>
      </c>
      <c r="J5" s="5">
        <f t="shared" si="0"/>
        <v>0.2727649015384615</v>
      </c>
      <c r="K5" s="5">
        <v>24.905000000000001</v>
      </c>
      <c r="L5" s="5">
        <f t="shared" si="1"/>
        <v>0.56373425384615394</v>
      </c>
      <c r="M5" s="5">
        <v>1.081</v>
      </c>
      <c r="N5" s="5">
        <f t="shared" si="2"/>
        <v>2.4304206153846153E-2</v>
      </c>
      <c r="O5" s="5">
        <v>2.6564999999999999</v>
      </c>
      <c r="P5" s="5">
        <f t="shared" si="3"/>
        <v>3.0680531538461536E-2</v>
      </c>
      <c r="Q5" s="5">
        <v>6.0915999999999997</v>
      </c>
      <c r="R5" s="5">
        <f t="shared" si="4"/>
        <v>9.8487114461538461E-2</v>
      </c>
      <c r="S5" s="5">
        <v>2.6991000000000001</v>
      </c>
      <c r="T5" s="5">
        <f t="shared" si="5"/>
        <v>4.9464121846153841E-2</v>
      </c>
      <c r="U5" s="5">
        <v>0.57450000000000001</v>
      </c>
      <c r="V5" s="5">
        <f t="shared" si="6"/>
        <v>1.3187868461538464E-2</v>
      </c>
      <c r="W5" s="5">
        <v>2.2166999999999999</v>
      </c>
      <c r="X5" s="5">
        <f t="shared" si="7"/>
        <v>3.9320847692307689E-2</v>
      </c>
      <c r="Y5" s="5">
        <v>6.5491999999999999</v>
      </c>
      <c r="Z5" s="5">
        <f t="shared" si="8"/>
        <v>0.17551855999999999</v>
      </c>
      <c r="AA5" s="5">
        <v>1.6309</v>
      </c>
      <c r="AB5" s="5">
        <f t="shared" si="9"/>
        <v>3.8928328461538458E-2</v>
      </c>
      <c r="AC5" s="5">
        <v>1.9961</v>
      </c>
      <c r="AD5" s="5">
        <f t="shared" si="10"/>
        <v>4.4893824461538459E-2</v>
      </c>
      <c r="AE5" s="5">
        <v>2.9464000000000001</v>
      </c>
      <c r="AF5" s="5">
        <f t="shared" si="11"/>
        <v>9.2575887999999995E-2</v>
      </c>
      <c r="AG5" s="5">
        <v>1.1549</v>
      </c>
      <c r="AH5" s="5">
        <f t="shared" si="12"/>
        <v>3.2193281692307694E-2</v>
      </c>
      <c r="AI5" s="5">
        <v>3.3445</v>
      </c>
      <c r="AJ5" s="5">
        <f t="shared" si="13"/>
        <v>6.0278180769230777E-2</v>
      </c>
      <c r="AK5" s="5">
        <v>3.0459999999999998</v>
      </c>
      <c r="AL5" s="5">
        <f t="shared" si="14"/>
        <v>7.741057538461539E-2</v>
      </c>
      <c r="AM5" s="5">
        <v>1.736</v>
      </c>
      <c r="AN5" s="5">
        <f t="shared" si="15"/>
        <v>3.5032480000000005E-2</v>
      </c>
      <c r="AO5" s="5">
        <v>1.3479000000000001</v>
      </c>
      <c r="AP5" s="5">
        <f t="shared" si="16"/>
        <v>2.7200622000000004E-2</v>
      </c>
      <c r="AQ5" s="5">
        <v>7.6436999999999999</v>
      </c>
      <c r="AR5" s="5">
        <f t="shared" si="17"/>
        <v>0.10476572815384616</v>
      </c>
    </row>
    <row r="6" spans="1:44" x14ac:dyDescent="0.2">
      <c r="A6" s="1" t="s">
        <v>28</v>
      </c>
      <c r="B6" s="1" t="s">
        <v>29</v>
      </c>
      <c r="C6" s="1">
        <v>2</v>
      </c>
      <c r="D6" s="1">
        <v>1</v>
      </c>
      <c r="E6" s="6">
        <v>5.4</v>
      </c>
      <c r="G6" s="5">
        <v>15.2943</v>
      </c>
      <c r="H6" s="5">
        <f t="shared" si="18"/>
        <v>3.7425707616563039E-2</v>
      </c>
      <c r="I6" s="5">
        <v>13.561</v>
      </c>
      <c r="J6" s="5">
        <f t="shared" si="0"/>
        <v>0.26740282962962963</v>
      </c>
      <c r="K6" s="5">
        <v>25.94</v>
      </c>
      <c r="L6" s="5">
        <f t="shared" si="1"/>
        <v>0.56541514074074084</v>
      </c>
      <c r="M6" s="5">
        <v>1.3178000000000001</v>
      </c>
      <c r="N6" s="5">
        <f t="shared" si="2"/>
        <v>2.8530858074074072E-2</v>
      </c>
      <c r="O6" s="5">
        <v>4.1258999999999997</v>
      </c>
      <c r="P6" s="5">
        <f t="shared" si="3"/>
        <v>4.5886120444444435E-2</v>
      </c>
      <c r="Q6" s="5">
        <v>6.2775999999999996</v>
      </c>
      <c r="R6" s="5">
        <f t="shared" si="4"/>
        <v>9.7735256888888886E-2</v>
      </c>
      <c r="S6" s="5">
        <v>3.3073000000000001</v>
      </c>
      <c r="T6" s="5">
        <f t="shared" si="5"/>
        <v>5.8365270518518524E-2</v>
      </c>
      <c r="U6" s="5">
        <v>0.70289999999999997</v>
      </c>
      <c r="V6" s="5">
        <f t="shared" si="6"/>
        <v>1.5537734666666667E-2</v>
      </c>
      <c r="W6" s="5">
        <v>10.0185</v>
      </c>
      <c r="X6" s="5">
        <f t="shared" si="7"/>
        <v>0.1711308222222222</v>
      </c>
      <c r="Y6" s="5">
        <v>7.5446</v>
      </c>
      <c r="Z6" s="5">
        <f t="shared" si="8"/>
        <v>0.19470656592592592</v>
      </c>
      <c r="AA6" s="5">
        <v>1.6832</v>
      </c>
      <c r="AB6" s="5">
        <f t="shared" si="9"/>
        <v>3.8688663703703705E-2</v>
      </c>
      <c r="AC6" s="5">
        <v>2.3523000000000001</v>
      </c>
      <c r="AD6" s="5">
        <f t="shared" si="10"/>
        <v>5.0945590666666665E-2</v>
      </c>
      <c r="AE6" s="5">
        <v>2.8454999999999999</v>
      </c>
      <c r="AF6" s="5">
        <f t="shared" si="11"/>
        <v>8.6094291111111096E-2</v>
      </c>
      <c r="AG6" s="5">
        <v>1.2790999999999999</v>
      </c>
      <c r="AH6" s="5">
        <f t="shared" si="12"/>
        <v>3.4334833925925928E-2</v>
      </c>
      <c r="AI6" s="5">
        <v>3.9013</v>
      </c>
      <c r="AJ6" s="5">
        <f t="shared" si="13"/>
        <v>6.7709228888888889E-2</v>
      </c>
      <c r="AK6" s="5">
        <v>3.6141000000000001</v>
      </c>
      <c r="AL6" s="5">
        <f t="shared" si="14"/>
        <v>8.844639688888889E-2</v>
      </c>
      <c r="AM6" s="5">
        <v>2.2629000000000001</v>
      </c>
      <c r="AN6" s="5">
        <f t="shared" si="15"/>
        <v>4.3974013777777786E-2</v>
      </c>
      <c r="AO6" s="5">
        <v>2.0733999999999999</v>
      </c>
      <c r="AP6" s="5">
        <f t="shared" si="16"/>
        <v>4.0291537481481482E-2</v>
      </c>
      <c r="AQ6" s="5">
        <v>8.5325000000000006</v>
      </c>
      <c r="AR6" s="5">
        <f t="shared" si="17"/>
        <v>0.11261635925925927</v>
      </c>
    </row>
    <row r="7" spans="1:44" x14ac:dyDescent="0.2">
      <c r="A7" s="1" t="s">
        <v>28</v>
      </c>
      <c r="B7" s="1" t="s">
        <v>29</v>
      </c>
      <c r="C7" s="1">
        <v>2</v>
      </c>
      <c r="D7" s="1">
        <v>2</v>
      </c>
      <c r="E7" s="6">
        <v>5.4</v>
      </c>
      <c r="G7" s="5">
        <v>15.7478</v>
      </c>
      <c r="H7" s="5">
        <f t="shared" si="18"/>
        <v>3.6347934314634435E-2</v>
      </c>
      <c r="I7" s="5">
        <v>13.446099999999999</v>
      </c>
      <c r="J7" s="5">
        <f t="shared" si="0"/>
        <v>0.26513717185185187</v>
      </c>
      <c r="K7" s="5">
        <v>24.7788</v>
      </c>
      <c r="L7" s="5">
        <f t="shared" si="1"/>
        <v>0.54010442133333336</v>
      </c>
      <c r="M7" s="5">
        <v>1.3795999999999999</v>
      </c>
      <c r="N7" s="5">
        <f t="shared" si="2"/>
        <v>2.9868850962962962E-2</v>
      </c>
      <c r="O7" s="5">
        <v>3.9325000000000001</v>
      </c>
      <c r="P7" s="5">
        <f t="shared" si="3"/>
        <v>4.3735225925925922E-2</v>
      </c>
      <c r="Q7" s="5">
        <v>6.5278999999999998</v>
      </c>
      <c r="R7" s="5">
        <f t="shared" si="4"/>
        <v>0.10163214977777779</v>
      </c>
      <c r="S7" s="5">
        <v>3.2439</v>
      </c>
      <c r="T7" s="5">
        <f t="shared" si="5"/>
        <v>5.7246424888888897E-2</v>
      </c>
      <c r="U7" s="5">
        <v>0.68149999999999999</v>
      </c>
      <c r="V7" s="5">
        <f t="shared" si="6"/>
        <v>1.5064683703703705E-2</v>
      </c>
      <c r="W7" s="5">
        <v>9.7484999999999999</v>
      </c>
      <c r="X7" s="5">
        <f t="shared" si="7"/>
        <v>0.16651882222222222</v>
      </c>
      <c r="Y7" s="5">
        <v>7.6862000000000004</v>
      </c>
      <c r="Z7" s="5">
        <f t="shared" si="8"/>
        <v>0.19836089481481484</v>
      </c>
      <c r="AA7" s="5">
        <v>1.6214</v>
      </c>
      <c r="AB7" s="5">
        <f t="shared" si="9"/>
        <v>3.7268179259259258E-2</v>
      </c>
      <c r="AC7" s="5">
        <v>2.3860000000000001</v>
      </c>
      <c r="AD7" s="5">
        <f t="shared" si="10"/>
        <v>5.1675457777777767E-2</v>
      </c>
      <c r="AE7" s="5">
        <v>2.8355000000000001</v>
      </c>
      <c r="AF7" s="5">
        <f t="shared" si="11"/>
        <v>8.5791728148148144E-2</v>
      </c>
      <c r="AG7" s="5">
        <v>1.2608999999999999</v>
      </c>
      <c r="AH7" s="5">
        <f t="shared" si="12"/>
        <v>3.3846291999999993E-2</v>
      </c>
      <c r="AI7" s="5">
        <v>3.8953000000000002</v>
      </c>
      <c r="AJ7" s="5">
        <f t="shared" si="13"/>
        <v>6.7605095555555564E-2</v>
      </c>
      <c r="AK7" s="5">
        <v>3.508</v>
      </c>
      <c r="AL7" s="5">
        <f t="shared" si="14"/>
        <v>8.5849854814814816E-2</v>
      </c>
      <c r="AM7" s="5">
        <v>2.1539999999999999</v>
      </c>
      <c r="AN7" s="5">
        <f t="shared" si="15"/>
        <v>4.1857804444444452E-2</v>
      </c>
      <c r="AO7" s="5">
        <v>1.9902</v>
      </c>
      <c r="AP7" s="5">
        <f t="shared" si="16"/>
        <v>3.8674745777777776E-2</v>
      </c>
      <c r="AQ7" s="5">
        <v>8.6075999999999997</v>
      </c>
      <c r="AR7" s="5">
        <f t="shared" si="17"/>
        <v>0.11360756800000001</v>
      </c>
    </row>
    <row r="8" spans="1:44" x14ac:dyDescent="0.2">
      <c r="A8" s="1" t="s">
        <v>28</v>
      </c>
      <c r="B8" s="1" t="s">
        <v>29</v>
      </c>
      <c r="C8" s="1">
        <v>2</v>
      </c>
      <c r="D8" s="1">
        <v>3</v>
      </c>
      <c r="E8" s="6">
        <v>5.4</v>
      </c>
      <c r="G8" s="5">
        <v>15.0146</v>
      </c>
      <c r="H8" s="5">
        <f t="shared" si="18"/>
        <v>3.812289371678234E-2</v>
      </c>
      <c r="I8" s="5">
        <v>13.7888</v>
      </c>
      <c r="J8" s="5">
        <f t="shared" si="0"/>
        <v>0.27189470814814815</v>
      </c>
      <c r="K8" s="5">
        <v>25.096900000000002</v>
      </c>
      <c r="L8" s="5">
        <f t="shared" si="1"/>
        <v>0.54703805881481493</v>
      </c>
      <c r="M8" s="5">
        <v>1.3822000000000001</v>
      </c>
      <c r="N8" s="5">
        <f t="shared" si="2"/>
        <v>2.9925141925925925E-2</v>
      </c>
      <c r="O8" s="5">
        <v>4.0101000000000004</v>
      </c>
      <c r="P8" s="5">
        <f t="shared" si="3"/>
        <v>4.4598252888888891E-2</v>
      </c>
      <c r="Q8" s="5">
        <v>6.2766000000000002</v>
      </c>
      <c r="R8" s="5">
        <f t="shared" si="4"/>
        <v>9.7719688000000013E-2</v>
      </c>
      <c r="S8" s="5">
        <v>3.2601</v>
      </c>
      <c r="T8" s="5">
        <f t="shared" si="5"/>
        <v>5.7532312888888881E-2</v>
      </c>
      <c r="U8" s="5">
        <v>0.65590000000000004</v>
      </c>
      <c r="V8" s="5">
        <f t="shared" si="6"/>
        <v>1.4498790962962966E-2</v>
      </c>
      <c r="W8" s="5">
        <v>9.4426000000000005</v>
      </c>
      <c r="X8" s="5">
        <f t="shared" si="7"/>
        <v>0.16129359703703705</v>
      </c>
      <c r="Y8" s="5">
        <v>7.7967000000000004</v>
      </c>
      <c r="Z8" s="5">
        <f t="shared" si="8"/>
        <v>0.20121261333333332</v>
      </c>
      <c r="AA8" s="5">
        <v>1.595</v>
      </c>
      <c r="AB8" s="5">
        <f t="shared" si="9"/>
        <v>3.6661370370370372E-2</v>
      </c>
      <c r="AC8" s="5">
        <v>2.3157999999999999</v>
      </c>
      <c r="AD8" s="5">
        <f t="shared" si="10"/>
        <v>5.0155081777777763E-2</v>
      </c>
      <c r="AE8" s="5">
        <v>2.8521000000000001</v>
      </c>
      <c r="AF8" s="5">
        <f t="shared" si="11"/>
        <v>8.6293982666666671E-2</v>
      </c>
      <c r="AG8" s="5">
        <v>1.3072999999999999</v>
      </c>
      <c r="AH8" s="5">
        <f t="shared" si="12"/>
        <v>3.5091805481481476E-2</v>
      </c>
      <c r="AI8" s="5">
        <v>3.9243000000000001</v>
      </c>
      <c r="AJ8" s="5">
        <f t="shared" si="13"/>
        <v>6.8108406666666677E-2</v>
      </c>
      <c r="AK8" s="5">
        <v>3.3673000000000002</v>
      </c>
      <c r="AL8" s="5">
        <f t="shared" si="14"/>
        <v>8.2406561037037043E-2</v>
      </c>
      <c r="AM8" s="5">
        <v>2.1646000000000001</v>
      </c>
      <c r="AN8" s="5">
        <f t="shared" si="15"/>
        <v>4.206378992592593E-2</v>
      </c>
      <c r="AO8" s="5">
        <v>1.9113</v>
      </c>
      <c r="AP8" s="5">
        <f t="shared" si="16"/>
        <v>3.7141514222222227E-2</v>
      </c>
      <c r="AQ8" s="5">
        <v>8.4665999999999997</v>
      </c>
      <c r="AR8" s="5">
        <f t="shared" si="17"/>
        <v>0.11174657688888889</v>
      </c>
    </row>
    <row r="9" spans="1:44" x14ac:dyDescent="0.2">
      <c r="A9" s="1" t="s">
        <v>28</v>
      </c>
      <c r="B9" s="1" t="s">
        <v>29</v>
      </c>
      <c r="C9" s="1">
        <v>3</v>
      </c>
      <c r="D9" s="1">
        <v>1</v>
      </c>
      <c r="E9" s="6">
        <v>5.0999999999999996</v>
      </c>
      <c r="G9" s="5">
        <v>15.5427</v>
      </c>
      <c r="H9" s="5">
        <f>E9*0.1325*0.8/G9</f>
        <v>3.4781601652222584E-2</v>
      </c>
      <c r="I9" s="5">
        <v>13.950100000000001</v>
      </c>
      <c r="J9" s="5">
        <f t="shared" si="0"/>
        <v>0.2912562054901961</v>
      </c>
      <c r="K9" s="5">
        <v>25.117699999999999</v>
      </c>
      <c r="L9" s="5">
        <f t="shared" si="1"/>
        <v>0.57969681584313737</v>
      </c>
      <c r="M9" s="5">
        <v>1.9259999999999999</v>
      </c>
      <c r="N9" s="5">
        <f t="shared" si="2"/>
        <v>4.4151472941176474E-2</v>
      </c>
      <c r="O9" s="5">
        <v>3.3972000000000002</v>
      </c>
      <c r="P9" s="5">
        <f t="shared" si="3"/>
        <v>4.0004361411764715E-2</v>
      </c>
      <c r="Q9" s="5">
        <v>6.8487999999999998</v>
      </c>
      <c r="R9" s="5">
        <f t="shared" si="4"/>
        <v>0.11290045364705882</v>
      </c>
      <c r="S9" s="5">
        <v>2.8050000000000002</v>
      </c>
      <c r="T9" s="5">
        <f t="shared" si="5"/>
        <v>5.2412800000000009E-2</v>
      </c>
      <c r="U9" s="5">
        <v>0.55610000000000004</v>
      </c>
      <c r="V9" s="5">
        <f t="shared" si="6"/>
        <v>1.3015793098039219E-2</v>
      </c>
      <c r="W9" s="5">
        <v>3.7785000000000002</v>
      </c>
      <c r="X9" s="5">
        <f t="shared" si="7"/>
        <v>6.8338988235294121E-2</v>
      </c>
      <c r="Y9" s="5">
        <v>7.5616000000000003</v>
      </c>
      <c r="Z9" s="5">
        <f t="shared" si="8"/>
        <v>0.20662442666666667</v>
      </c>
      <c r="AA9" s="5">
        <v>1.5570999999999999</v>
      </c>
      <c r="AB9" s="5">
        <f t="shared" si="9"/>
        <v>3.7895539607843143E-2</v>
      </c>
      <c r="AC9" s="5">
        <v>1.8828</v>
      </c>
      <c r="AD9" s="5">
        <f t="shared" si="10"/>
        <v>4.3175926588235297E-2</v>
      </c>
      <c r="AE9" s="5">
        <v>3.0093999999999999</v>
      </c>
      <c r="AF9" s="5">
        <f t="shared" si="11"/>
        <v>9.6409374431372555E-2</v>
      </c>
      <c r="AG9" s="5">
        <v>1.1756</v>
      </c>
      <c r="AH9" s="5">
        <f t="shared" si="12"/>
        <v>3.341285709803922E-2</v>
      </c>
      <c r="AI9" s="5">
        <v>3.6534</v>
      </c>
      <c r="AJ9" s="5">
        <f t="shared" si="13"/>
        <v>6.7136597647058829E-2</v>
      </c>
      <c r="AK9" s="5">
        <v>3.1139999999999999</v>
      </c>
      <c r="AL9" s="5">
        <f t="shared" si="14"/>
        <v>8.0690456470588243E-2</v>
      </c>
      <c r="AM9" s="5">
        <v>1.9339999999999999</v>
      </c>
      <c r="AN9" s="5">
        <f t="shared" si="15"/>
        <v>3.9793377254901965E-2</v>
      </c>
      <c r="AO9" s="5">
        <v>1.7151000000000001</v>
      </c>
      <c r="AP9" s="5">
        <f t="shared" si="16"/>
        <v>3.5289359529411771E-2</v>
      </c>
      <c r="AQ9" s="5">
        <v>7.3936999999999999</v>
      </c>
      <c r="AR9" s="5">
        <f t="shared" si="17"/>
        <v>0.10332623262745098</v>
      </c>
    </row>
    <row r="10" spans="1:44" x14ac:dyDescent="0.2">
      <c r="A10" s="1" t="s">
        <v>28</v>
      </c>
      <c r="B10" s="1" t="s">
        <v>29</v>
      </c>
      <c r="C10" s="1">
        <v>3</v>
      </c>
      <c r="D10" s="1">
        <v>2</v>
      </c>
      <c r="E10" s="6">
        <v>5.0999999999999996</v>
      </c>
      <c r="G10" s="5">
        <v>15.5291</v>
      </c>
      <c r="H10" s="5">
        <f t="shared" si="18"/>
        <v>3.4812062514891398E-2</v>
      </c>
      <c r="I10" s="5">
        <v>13.8743</v>
      </c>
      <c r="J10" s="5">
        <f t="shared" si="0"/>
        <v>0.28967362039215688</v>
      </c>
      <c r="K10" s="5">
        <v>24.7163</v>
      </c>
      <c r="L10" s="5">
        <f t="shared" si="1"/>
        <v>0.57043281866666673</v>
      </c>
      <c r="M10" s="5">
        <v>1.9461999999999999</v>
      </c>
      <c r="N10" s="5">
        <f t="shared" si="2"/>
        <v>4.4614536156862741E-2</v>
      </c>
      <c r="O10" s="5">
        <v>3.3138999999999998</v>
      </c>
      <c r="P10" s="5">
        <f t="shared" si="3"/>
        <v>3.9023446745098035E-2</v>
      </c>
      <c r="Q10" s="5">
        <v>6.8151000000000002</v>
      </c>
      <c r="R10" s="5">
        <f t="shared" si="4"/>
        <v>0.11234491905882353</v>
      </c>
      <c r="S10" s="5">
        <v>2.8105000000000002</v>
      </c>
      <c r="T10" s="5">
        <f t="shared" si="5"/>
        <v>5.2515570196078443E-2</v>
      </c>
      <c r="U10" s="5">
        <v>0.56499999999999995</v>
      </c>
      <c r="V10" s="5">
        <f t="shared" si="6"/>
        <v>1.3224101960784315E-2</v>
      </c>
      <c r="W10" s="5">
        <v>3.9550999999999998</v>
      </c>
      <c r="X10" s="5">
        <f t="shared" si="7"/>
        <v>7.1533024313725505E-2</v>
      </c>
      <c r="Y10" s="5">
        <v>7.3272000000000004</v>
      </c>
      <c r="Z10" s="5">
        <f t="shared" si="8"/>
        <v>0.20021933176470591</v>
      </c>
      <c r="AA10" s="5">
        <v>1.5705</v>
      </c>
      <c r="AB10" s="5">
        <f t="shared" si="9"/>
        <v>3.8221658823529417E-2</v>
      </c>
      <c r="AC10" s="5">
        <v>1.9165000000000001</v>
      </c>
      <c r="AD10" s="5">
        <f t="shared" si="10"/>
        <v>4.3948727058823529E-2</v>
      </c>
      <c r="AE10" s="5">
        <v>3.0243000000000002</v>
      </c>
      <c r="AF10" s="5">
        <f t="shared" si="11"/>
        <v>9.6886712E-2</v>
      </c>
      <c r="AG10" s="5">
        <v>1.1395999999999999</v>
      </c>
      <c r="AH10" s="5">
        <f t="shared" si="12"/>
        <v>3.2389666509803926E-2</v>
      </c>
      <c r="AI10" s="5">
        <v>3.3811</v>
      </c>
      <c r="AJ10" s="5">
        <f t="shared" si="13"/>
        <v>6.213268470588236E-2</v>
      </c>
      <c r="AK10" s="5">
        <v>3.1417999999999999</v>
      </c>
      <c r="AL10" s="5">
        <f t="shared" si="14"/>
        <v>8.1410814431372561E-2</v>
      </c>
      <c r="AM10" s="5">
        <v>1.9144000000000001</v>
      </c>
      <c r="AN10" s="5">
        <f t="shared" si="15"/>
        <v>3.9390093803921583E-2</v>
      </c>
      <c r="AO10" s="5">
        <v>1.7149000000000001</v>
      </c>
      <c r="AP10" s="5">
        <f t="shared" si="16"/>
        <v>3.528524439215687E-2</v>
      </c>
      <c r="AQ10" s="5">
        <v>7.3548</v>
      </c>
      <c r="AR10" s="5">
        <f t="shared" si="17"/>
        <v>0.10278260894117648</v>
      </c>
    </row>
    <row r="11" spans="1:44" x14ac:dyDescent="0.2">
      <c r="A11" s="1" t="s">
        <v>28</v>
      </c>
      <c r="B11" s="1" t="s">
        <v>29</v>
      </c>
      <c r="C11" s="1">
        <v>3</v>
      </c>
      <c r="D11" s="1">
        <v>3</v>
      </c>
      <c r="E11" s="6">
        <v>5.0999999999999996</v>
      </c>
      <c r="G11" s="5">
        <v>15.881600000000001</v>
      </c>
      <c r="H11" s="5">
        <f t="shared" si="18"/>
        <v>3.4039391497078374E-2</v>
      </c>
      <c r="I11" s="5">
        <v>14.082599999999999</v>
      </c>
      <c r="J11" s="5">
        <f t="shared" si="0"/>
        <v>0.29402259764705879</v>
      </c>
      <c r="K11" s="5">
        <v>25.2501</v>
      </c>
      <c r="L11" s="5">
        <f t="shared" si="1"/>
        <v>0.582752504</v>
      </c>
      <c r="M11" s="5">
        <v>2.0344000000000002</v>
      </c>
      <c r="N11" s="5">
        <f t="shared" si="2"/>
        <v>4.6636426039215702E-2</v>
      </c>
      <c r="O11" s="5">
        <v>3.3127</v>
      </c>
      <c r="P11" s="5">
        <f t="shared" si="3"/>
        <v>3.900931592156863E-2</v>
      </c>
      <c r="Q11" s="5">
        <v>6.7694000000000001</v>
      </c>
      <c r="R11" s="5">
        <f t="shared" si="4"/>
        <v>0.11159156800000002</v>
      </c>
      <c r="S11" s="5">
        <v>2.8079000000000001</v>
      </c>
      <c r="T11" s="5">
        <f t="shared" si="5"/>
        <v>5.2466987921568627E-2</v>
      </c>
      <c r="U11" s="5">
        <v>0.56889999999999996</v>
      </c>
      <c r="V11" s="5">
        <f t="shared" si="6"/>
        <v>1.3315383372549019E-2</v>
      </c>
      <c r="W11" s="5">
        <v>3.9668000000000001</v>
      </c>
      <c r="X11" s="5">
        <f t="shared" si="7"/>
        <v>7.1744633725490212E-2</v>
      </c>
      <c r="Y11" s="5">
        <v>7.5080999999999998</v>
      </c>
      <c r="Z11" s="5">
        <f t="shared" si="8"/>
        <v>0.20516251294117646</v>
      </c>
      <c r="AA11" s="5">
        <v>1.5281</v>
      </c>
      <c r="AB11" s="5">
        <f t="shared" si="9"/>
        <v>3.7189759215686284E-2</v>
      </c>
      <c r="AC11" s="5">
        <v>1.9056999999999999</v>
      </c>
      <c r="AD11" s="5">
        <f t="shared" si="10"/>
        <v>4.3701063999999998E-2</v>
      </c>
      <c r="AE11" s="5">
        <v>2.9659</v>
      </c>
      <c r="AF11" s="5">
        <f t="shared" si="11"/>
        <v>9.5015805019607852E-2</v>
      </c>
      <c r="AG11" s="5">
        <v>1.1224000000000001</v>
      </c>
      <c r="AH11" s="5">
        <f t="shared" si="12"/>
        <v>3.1900808784313728E-2</v>
      </c>
      <c r="AI11" s="5">
        <v>3.5141</v>
      </c>
      <c r="AJ11" s="5">
        <f t="shared" si="13"/>
        <v>6.457675529411766E-2</v>
      </c>
      <c r="AK11" s="5">
        <v>3.0023</v>
      </c>
      <c r="AL11" s="5">
        <f t="shared" si="14"/>
        <v>7.7796068549019617E-2</v>
      </c>
      <c r="AM11" s="5">
        <v>1.8951</v>
      </c>
      <c r="AN11" s="5">
        <f t="shared" si="15"/>
        <v>3.8992983058823538E-2</v>
      </c>
      <c r="AO11" s="5">
        <v>1.631</v>
      </c>
      <c r="AP11" s="5">
        <f t="shared" si="16"/>
        <v>3.3558944313725497E-2</v>
      </c>
      <c r="AQ11" s="5">
        <v>7.3525999999999998</v>
      </c>
      <c r="AR11" s="5">
        <f t="shared" si="17"/>
        <v>0.10275186415686276</v>
      </c>
    </row>
    <row r="12" spans="1:44" x14ac:dyDescent="0.2">
      <c r="A12" s="1" t="s">
        <v>28</v>
      </c>
      <c r="B12" s="1" t="s">
        <v>30</v>
      </c>
      <c r="C12" s="1">
        <v>1</v>
      </c>
      <c r="D12" s="1">
        <v>1</v>
      </c>
      <c r="E12" s="6">
        <v>5.4</v>
      </c>
      <c r="G12" s="5">
        <v>17.5839</v>
      </c>
      <c r="H12" s="5">
        <f t="shared" si="18"/>
        <v>3.2552505416887048E-2</v>
      </c>
      <c r="I12" s="5">
        <v>13.6722</v>
      </c>
      <c r="J12" s="5">
        <f t="shared" si="0"/>
        <v>0.26959552888888888</v>
      </c>
      <c r="K12" s="5">
        <v>24.9496</v>
      </c>
      <c r="L12" s="5">
        <f t="shared" si="1"/>
        <v>0.5438273552592594</v>
      </c>
      <c r="M12" s="5">
        <v>3.4443000000000001</v>
      </c>
      <c r="N12" s="5">
        <f t="shared" si="2"/>
        <v>7.4570370666666677E-2</v>
      </c>
      <c r="O12" s="5">
        <v>4.6481000000000003</v>
      </c>
      <c r="P12" s="5">
        <f t="shared" si="3"/>
        <v>5.169375807407408E-2</v>
      </c>
      <c r="Q12" s="5">
        <v>6.3898000000000001</v>
      </c>
      <c r="R12" s="5">
        <f t="shared" si="4"/>
        <v>9.948208622222221E-2</v>
      </c>
      <c r="S12" s="5">
        <v>3.5472999999999999</v>
      </c>
      <c r="T12" s="5">
        <f t="shared" si="5"/>
        <v>6.2600648296296288E-2</v>
      </c>
      <c r="U12" s="5">
        <v>0.56259999999999999</v>
      </c>
      <c r="V12" s="5">
        <f t="shared" si="6"/>
        <v>1.2436377185185187E-2</v>
      </c>
      <c r="W12" s="5">
        <v>19.7591</v>
      </c>
      <c r="X12" s="5">
        <f t="shared" si="7"/>
        <v>0.33751470074074075</v>
      </c>
      <c r="Y12" s="5">
        <v>9.0776000000000003</v>
      </c>
      <c r="Z12" s="5">
        <f t="shared" si="8"/>
        <v>0.2342693214814815</v>
      </c>
      <c r="AA12" s="5">
        <v>2.0264000000000002</v>
      </c>
      <c r="AB12" s="5">
        <f t="shared" si="9"/>
        <v>4.657717925925927E-2</v>
      </c>
      <c r="AC12" s="5">
        <v>2.0825999999999998</v>
      </c>
      <c r="AD12" s="5">
        <f t="shared" si="10"/>
        <v>4.5104487999999991E-2</v>
      </c>
      <c r="AE12" s="5">
        <v>3.6322999999999999</v>
      </c>
      <c r="AF12" s="5">
        <f t="shared" si="11"/>
        <v>0.10989994503703703</v>
      </c>
      <c r="AG12" s="5">
        <v>1.3394999999999999</v>
      </c>
      <c r="AH12" s="5">
        <f t="shared" si="12"/>
        <v>3.5956148888888879E-2</v>
      </c>
      <c r="AI12" s="5">
        <v>4.1948999999999996</v>
      </c>
      <c r="AJ12" s="5">
        <f t="shared" si="13"/>
        <v>7.2804819999999992E-2</v>
      </c>
      <c r="AK12" s="5">
        <v>3.3317999999999999</v>
      </c>
      <c r="AL12" s="5">
        <f t="shared" si="14"/>
        <v>8.1537784000000002E-2</v>
      </c>
      <c r="AM12" s="5">
        <v>2.4878</v>
      </c>
      <c r="AN12" s="5">
        <f t="shared" si="15"/>
        <v>4.8344403851851854E-2</v>
      </c>
      <c r="AO12" s="5">
        <v>2.0524</v>
      </c>
      <c r="AP12" s="5">
        <f t="shared" si="16"/>
        <v>3.9883453037037039E-2</v>
      </c>
      <c r="AQ12" s="5">
        <v>8.2774000000000001</v>
      </c>
      <c r="AR12" s="5">
        <f t="shared" si="17"/>
        <v>0.10924941718518519</v>
      </c>
    </row>
    <row r="13" spans="1:44" x14ac:dyDescent="0.2">
      <c r="A13" s="1" t="s">
        <v>28</v>
      </c>
      <c r="B13" s="1" t="s">
        <v>30</v>
      </c>
      <c r="C13" s="1">
        <v>1</v>
      </c>
      <c r="D13" s="1">
        <v>2</v>
      </c>
      <c r="E13" s="6">
        <v>5.4</v>
      </c>
      <c r="G13" s="5">
        <v>17.527200000000001</v>
      </c>
      <c r="H13" s="5">
        <f t="shared" si="18"/>
        <v>3.2657811858140498E-2</v>
      </c>
      <c r="I13" s="5">
        <v>14.6191</v>
      </c>
      <c r="J13" s="5">
        <f t="shared" si="0"/>
        <v>0.28826699407407408</v>
      </c>
      <c r="K13" s="5">
        <v>26.985700000000001</v>
      </c>
      <c r="L13" s="5">
        <f t="shared" si="1"/>
        <v>0.58820830237037047</v>
      </c>
      <c r="M13" s="5">
        <v>3.4358</v>
      </c>
      <c r="N13" s="5">
        <f t="shared" si="2"/>
        <v>7.4386342518518514E-2</v>
      </c>
      <c r="O13" s="5">
        <v>4.4516</v>
      </c>
      <c r="P13" s="5">
        <f t="shared" si="3"/>
        <v>4.9508386962962968E-2</v>
      </c>
      <c r="Q13" s="5">
        <v>6.4446000000000003</v>
      </c>
      <c r="R13" s="5">
        <f t="shared" si="4"/>
        <v>0.10033526133333334</v>
      </c>
      <c r="S13" s="5">
        <v>3.4704999999999999</v>
      </c>
      <c r="T13" s="5">
        <f t="shared" si="5"/>
        <v>6.1245327407407416E-2</v>
      </c>
      <c r="U13" s="5">
        <v>0.55459999999999998</v>
      </c>
      <c r="V13" s="5">
        <f t="shared" si="6"/>
        <v>1.2259535703703705E-2</v>
      </c>
      <c r="W13" s="5">
        <v>19.251100000000001</v>
      </c>
      <c r="X13" s="5">
        <f t="shared" si="7"/>
        <v>0.32883730814814816</v>
      </c>
      <c r="Y13" s="5">
        <v>8.9733000000000001</v>
      </c>
      <c r="Z13" s="5">
        <f t="shared" si="8"/>
        <v>0.23157760888888884</v>
      </c>
      <c r="AA13" s="5">
        <v>1.9594</v>
      </c>
      <c r="AB13" s="5">
        <f t="shared" si="9"/>
        <v>4.5037171851851854E-2</v>
      </c>
      <c r="AC13" s="5">
        <v>2.0600999999999998</v>
      </c>
      <c r="AD13" s="5">
        <f t="shared" si="10"/>
        <v>4.4617187999999995E-2</v>
      </c>
      <c r="AE13" s="5">
        <v>3.5619999999999998</v>
      </c>
      <c r="AF13" s="5">
        <f t="shared" si="11"/>
        <v>0.10777292740740739</v>
      </c>
      <c r="AG13" s="5">
        <v>1.3353999999999999</v>
      </c>
      <c r="AH13" s="5">
        <f t="shared" si="12"/>
        <v>3.5846092740740736E-2</v>
      </c>
      <c r="AI13" s="5">
        <v>4.1624999999999996</v>
      </c>
      <c r="AJ13" s="5">
        <f t="shared" si="13"/>
        <v>7.2242500000000001E-2</v>
      </c>
      <c r="AK13" s="5">
        <v>3.2381000000000002</v>
      </c>
      <c r="AL13" s="5">
        <f t="shared" si="14"/>
        <v>7.924470207407408E-2</v>
      </c>
      <c r="AM13" s="5">
        <v>2.6072000000000002</v>
      </c>
      <c r="AN13" s="5">
        <f t="shared" si="15"/>
        <v>5.0664655407407416E-2</v>
      </c>
      <c r="AO13" s="5">
        <v>1.9481999999999999</v>
      </c>
      <c r="AP13" s="5">
        <f t="shared" si="16"/>
        <v>3.7858576888888884E-2</v>
      </c>
      <c r="AQ13" s="5">
        <v>8.2409999999999997</v>
      </c>
      <c r="AR13" s="5">
        <f t="shared" si="17"/>
        <v>0.10876899111111112</v>
      </c>
    </row>
    <row r="14" spans="1:44" x14ac:dyDescent="0.2">
      <c r="A14" s="1" t="s">
        <v>28</v>
      </c>
      <c r="B14" s="1" t="s">
        <v>30</v>
      </c>
      <c r="C14" s="1">
        <v>1</v>
      </c>
      <c r="D14" s="1">
        <v>3</v>
      </c>
      <c r="E14" s="6">
        <v>5.4</v>
      </c>
      <c r="G14" s="5">
        <v>17.537400000000002</v>
      </c>
      <c r="H14" s="5">
        <f t="shared" si="18"/>
        <v>3.2638817612644977E-2</v>
      </c>
      <c r="I14" s="5">
        <v>14.507199999999999</v>
      </c>
      <c r="J14" s="5">
        <f t="shared" si="0"/>
        <v>0.28606049185185184</v>
      </c>
      <c r="K14" s="5">
        <v>26.3188</v>
      </c>
      <c r="L14" s="5">
        <f t="shared" si="1"/>
        <v>0.57367185837037038</v>
      </c>
      <c r="M14" s="5">
        <v>3.4066000000000001</v>
      </c>
      <c r="N14" s="5">
        <f t="shared" si="2"/>
        <v>7.3754151703703696E-2</v>
      </c>
      <c r="O14" s="5">
        <v>4.5727000000000002</v>
      </c>
      <c r="P14" s="5">
        <f t="shared" si="3"/>
        <v>5.0855198370370371E-2</v>
      </c>
      <c r="Q14" s="5">
        <v>6.2648999999999999</v>
      </c>
      <c r="R14" s="5">
        <f t="shared" si="4"/>
        <v>9.7537531999999996E-2</v>
      </c>
      <c r="S14" s="5">
        <v>3.4230999999999998</v>
      </c>
      <c r="T14" s="5">
        <f t="shared" si="5"/>
        <v>6.0408840296296298E-2</v>
      </c>
      <c r="U14" s="5">
        <v>0.58169999999999999</v>
      </c>
      <c r="V14" s="5">
        <f t="shared" si="6"/>
        <v>1.2858586222222223E-2</v>
      </c>
      <c r="W14" s="5">
        <v>19.243200000000002</v>
      </c>
      <c r="X14" s="5">
        <f t="shared" si="7"/>
        <v>0.32870236444444451</v>
      </c>
      <c r="Y14" s="5">
        <v>8.9123000000000001</v>
      </c>
      <c r="Z14" s="5">
        <f t="shared" si="8"/>
        <v>0.23000335703703703</v>
      </c>
      <c r="AA14" s="5">
        <v>1.9305000000000001</v>
      </c>
      <c r="AB14" s="5">
        <f t="shared" si="9"/>
        <v>4.4372900000000007E-2</v>
      </c>
      <c r="AC14" s="5">
        <v>2.0133000000000001</v>
      </c>
      <c r="AD14" s="5">
        <f t="shared" si="10"/>
        <v>4.3603603999999997E-2</v>
      </c>
      <c r="AE14" s="5">
        <v>3.6453000000000002</v>
      </c>
      <c r="AF14" s="5">
        <f t="shared" si="11"/>
        <v>0.1102932768888889</v>
      </c>
      <c r="AG14" s="5">
        <v>1.3425</v>
      </c>
      <c r="AH14" s="5">
        <f t="shared" si="12"/>
        <v>3.6036677777777776E-2</v>
      </c>
      <c r="AI14" s="5">
        <v>4.0816999999999997</v>
      </c>
      <c r="AJ14" s="5">
        <f t="shared" si="13"/>
        <v>7.08401711111111E-2</v>
      </c>
      <c r="AK14" s="5">
        <v>3.2222</v>
      </c>
      <c r="AL14" s="5">
        <f t="shared" si="14"/>
        <v>7.8855587851851858E-2</v>
      </c>
      <c r="AM14" s="5">
        <v>2.5964999999999998</v>
      </c>
      <c r="AN14" s="5">
        <f t="shared" si="15"/>
        <v>5.045672666666666E-2</v>
      </c>
      <c r="AO14" s="5">
        <v>2.0051000000000001</v>
      </c>
      <c r="AP14" s="5">
        <f t="shared" si="16"/>
        <v>3.8964291407407411E-2</v>
      </c>
      <c r="AQ14" s="5">
        <v>8.0249000000000006</v>
      </c>
      <c r="AR14" s="5">
        <f t="shared" si="17"/>
        <v>0.10591679125925928</v>
      </c>
    </row>
    <row r="15" spans="1:44" x14ac:dyDescent="0.2">
      <c r="A15" s="1" t="s">
        <v>28</v>
      </c>
      <c r="B15" s="1" t="s">
        <v>30</v>
      </c>
      <c r="C15" s="1">
        <v>2</v>
      </c>
      <c r="D15" s="1">
        <v>1</v>
      </c>
      <c r="E15" s="6">
        <v>5.6</v>
      </c>
      <c r="G15" s="5">
        <v>17.942900000000002</v>
      </c>
      <c r="H15" s="5">
        <f t="shared" si="18"/>
        <v>3.3082723528526599E-2</v>
      </c>
      <c r="I15" s="5">
        <v>14.461399999999999</v>
      </c>
      <c r="J15" s="5">
        <f t="shared" si="0"/>
        <v>0.27497319142857146</v>
      </c>
      <c r="K15" s="5">
        <v>24.5124</v>
      </c>
      <c r="L15" s="5">
        <f t="shared" si="1"/>
        <v>0.51521563028571438</v>
      </c>
      <c r="M15" s="5">
        <v>1.3864000000000001</v>
      </c>
      <c r="N15" s="5">
        <f t="shared" si="2"/>
        <v>2.8944070857142862E-2</v>
      </c>
      <c r="O15" s="5">
        <v>3.1667999999999998</v>
      </c>
      <c r="P15" s="5">
        <f t="shared" si="3"/>
        <v>3.3961668E-2</v>
      </c>
      <c r="Q15" s="5">
        <v>6.5324999999999998</v>
      </c>
      <c r="R15" s="5">
        <f t="shared" si="4"/>
        <v>9.8071489285714283E-2</v>
      </c>
      <c r="S15" s="5">
        <v>2.8721000000000001</v>
      </c>
      <c r="T15" s="5">
        <f t="shared" si="5"/>
        <v>4.8874936000000008E-2</v>
      </c>
      <c r="U15" s="5">
        <v>0.63959999999999995</v>
      </c>
      <c r="V15" s="5">
        <f t="shared" si="6"/>
        <v>1.3633530857142858E-2</v>
      </c>
      <c r="W15" s="5">
        <v>3.8834</v>
      </c>
      <c r="X15" s="5">
        <f t="shared" si="7"/>
        <v>6.3965145714285715E-2</v>
      </c>
      <c r="Y15" s="5">
        <v>9.0809999999999995</v>
      </c>
      <c r="Z15" s="5">
        <f t="shared" si="8"/>
        <v>0.22598717142857142</v>
      </c>
      <c r="AA15" s="5">
        <v>1.4916</v>
      </c>
      <c r="AB15" s="5">
        <f t="shared" si="9"/>
        <v>3.3060248571428578E-2</v>
      </c>
      <c r="AC15" s="5">
        <v>2.2018</v>
      </c>
      <c r="AD15" s="5">
        <f t="shared" si="10"/>
        <v>4.5983020285714285E-2</v>
      </c>
      <c r="AE15" s="5">
        <v>3.5127000000000002</v>
      </c>
      <c r="AF15" s="5">
        <f t="shared" si="11"/>
        <v>0.10248553157142859</v>
      </c>
      <c r="AG15" s="5">
        <v>1.3250999999999999</v>
      </c>
      <c r="AH15" s="5">
        <f t="shared" si="12"/>
        <v>3.4299267000000001E-2</v>
      </c>
      <c r="AI15" s="5">
        <v>3.4447999999999999</v>
      </c>
      <c r="AJ15" s="5">
        <f t="shared" si="13"/>
        <v>5.7651188571428577E-2</v>
      </c>
      <c r="AK15" s="5">
        <v>2.8426</v>
      </c>
      <c r="AL15" s="5">
        <f t="shared" si="14"/>
        <v>6.7081299142857154E-2</v>
      </c>
      <c r="AM15" s="5">
        <v>2.0173000000000001</v>
      </c>
      <c r="AN15" s="5">
        <f t="shared" si="15"/>
        <v>3.7801320142857149E-2</v>
      </c>
      <c r="AO15" s="5">
        <v>1.6581999999999999</v>
      </c>
      <c r="AP15" s="5">
        <f t="shared" si="16"/>
        <v>3.1072299142857147E-2</v>
      </c>
      <c r="AQ15" s="5">
        <v>8.1201000000000008</v>
      </c>
      <c r="AR15" s="5">
        <f t="shared" si="17"/>
        <v>0.10334567271428574</v>
      </c>
    </row>
    <row r="16" spans="1:44" x14ac:dyDescent="0.2">
      <c r="A16" s="1" t="s">
        <v>28</v>
      </c>
      <c r="B16" s="1" t="s">
        <v>30</v>
      </c>
      <c r="C16" s="1">
        <v>2</v>
      </c>
      <c r="D16" s="1">
        <v>2</v>
      </c>
      <c r="E16" s="6">
        <v>5.6</v>
      </c>
      <c r="G16" s="5">
        <v>17.781400000000001</v>
      </c>
      <c r="H16" s="5">
        <f t="shared" si="18"/>
        <v>3.3383198173372174E-2</v>
      </c>
      <c r="I16" s="5">
        <v>15.4686</v>
      </c>
      <c r="J16" s="5">
        <f t="shared" si="0"/>
        <v>0.29412438000000007</v>
      </c>
      <c r="K16" s="5">
        <v>26.595700000000001</v>
      </c>
      <c r="L16" s="5">
        <f t="shared" si="1"/>
        <v>0.5590036201428572</v>
      </c>
      <c r="M16" s="5">
        <v>1.4613</v>
      </c>
      <c r="N16" s="5">
        <f t="shared" si="2"/>
        <v>3.0507768857142858E-2</v>
      </c>
      <c r="O16" s="5">
        <v>3.0962999999999998</v>
      </c>
      <c r="P16" s="5">
        <f t="shared" si="3"/>
        <v>3.3205605857142863E-2</v>
      </c>
      <c r="Q16" s="5">
        <v>6.4760999999999997</v>
      </c>
      <c r="R16" s="5">
        <f t="shared" si="4"/>
        <v>9.7224764142857148E-2</v>
      </c>
      <c r="S16" s="5">
        <v>2.8108</v>
      </c>
      <c r="T16" s="5">
        <f t="shared" si="5"/>
        <v>4.7831785142857158E-2</v>
      </c>
      <c r="U16" s="5">
        <v>0.66739999999999999</v>
      </c>
      <c r="V16" s="5">
        <f t="shared" si="6"/>
        <v>1.4226107714285717E-2</v>
      </c>
      <c r="W16" s="5">
        <v>3.8835999999999999</v>
      </c>
      <c r="X16" s="5">
        <f t="shared" si="7"/>
        <v>6.3968440000000015E-2</v>
      </c>
      <c r="Y16" s="5">
        <v>9.2847000000000008</v>
      </c>
      <c r="Z16" s="5">
        <f t="shared" si="8"/>
        <v>0.23105639142857148</v>
      </c>
      <c r="AA16" s="5">
        <v>1.5296000000000001</v>
      </c>
      <c r="AB16" s="5">
        <f t="shared" si="9"/>
        <v>3.3902491428571435E-2</v>
      </c>
      <c r="AC16" s="5">
        <v>2.2677</v>
      </c>
      <c r="AD16" s="5">
        <f t="shared" si="10"/>
        <v>4.7359294714285717E-2</v>
      </c>
      <c r="AE16" s="5">
        <v>3.5975000000000001</v>
      </c>
      <c r="AF16" s="5">
        <f t="shared" si="11"/>
        <v>0.10495963214285715</v>
      </c>
      <c r="AG16" s="5">
        <v>1.3214999999999999</v>
      </c>
      <c r="AH16" s="5">
        <f t="shared" si="12"/>
        <v>3.4206083571428569E-2</v>
      </c>
      <c r="AI16" s="5">
        <v>3.47</v>
      </c>
      <c r="AJ16" s="5">
        <f t="shared" si="13"/>
        <v>5.8072928571428588E-2</v>
      </c>
      <c r="AK16" s="5">
        <v>3.0922000000000001</v>
      </c>
      <c r="AL16" s="5">
        <f t="shared" si="14"/>
        <v>7.2971502571428579E-2</v>
      </c>
      <c r="AM16" s="5">
        <v>2.0387</v>
      </c>
      <c r="AN16" s="5">
        <f t="shared" si="15"/>
        <v>3.820232557142858E-2</v>
      </c>
      <c r="AO16" s="5">
        <v>1.8974</v>
      </c>
      <c r="AP16" s="5">
        <f t="shared" si="16"/>
        <v>3.5554565428571432E-2</v>
      </c>
      <c r="AQ16" s="5">
        <v>8.0954999999999995</v>
      </c>
      <c r="AR16" s="5">
        <f t="shared" si="17"/>
        <v>0.103032585</v>
      </c>
    </row>
    <row r="17" spans="1:44" x14ac:dyDescent="0.2">
      <c r="A17" s="1" t="s">
        <v>28</v>
      </c>
      <c r="B17" s="1" t="s">
        <v>30</v>
      </c>
      <c r="C17" s="1">
        <v>2</v>
      </c>
      <c r="D17" s="1">
        <v>3</v>
      </c>
      <c r="E17" s="6">
        <v>5.6</v>
      </c>
      <c r="G17" s="5">
        <v>17.7879</v>
      </c>
      <c r="H17" s="5">
        <f t="shared" si="18"/>
        <v>3.3370999387223897E-2</v>
      </c>
      <c r="I17" s="5">
        <v>14.5749</v>
      </c>
      <c r="J17" s="5">
        <f t="shared" si="0"/>
        <v>0.27713131285714288</v>
      </c>
      <c r="K17" s="5">
        <v>24.990400000000001</v>
      </c>
      <c r="L17" s="5">
        <f t="shared" si="1"/>
        <v>0.52526250742857161</v>
      </c>
      <c r="M17" s="5">
        <v>1.4069</v>
      </c>
      <c r="N17" s="5">
        <f t="shared" si="2"/>
        <v>2.9372052285714285E-2</v>
      </c>
      <c r="O17" s="5">
        <v>3.0960000000000001</v>
      </c>
      <c r="P17" s="5">
        <f t="shared" si="3"/>
        <v>3.3202388571428577E-2</v>
      </c>
      <c r="Q17" s="5">
        <v>6.6044999999999998</v>
      </c>
      <c r="R17" s="5">
        <f t="shared" si="4"/>
        <v>9.9152415000000022E-2</v>
      </c>
      <c r="S17" s="5">
        <v>2.8733</v>
      </c>
      <c r="T17" s="5">
        <f t="shared" si="5"/>
        <v>4.8895356571428579E-2</v>
      </c>
      <c r="U17" s="5">
        <v>0.66010000000000002</v>
      </c>
      <c r="V17" s="5">
        <f t="shared" si="6"/>
        <v>1.4070503000000003E-2</v>
      </c>
      <c r="W17" s="5">
        <v>4.1223000000000001</v>
      </c>
      <c r="X17" s="5">
        <f t="shared" si="7"/>
        <v>6.790017000000001E-2</v>
      </c>
      <c r="Y17" s="5">
        <v>9.2212999999999994</v>
      </c>
      <c r="Z17" s="5">
        <f t="shared" si="8"/>
        <v>0.22947863714285716</v>
      </c>
      <c r="AA17" s="5">
        <v>1.5967</v>
      </c>
      <c r="AB17" s="5">
        <f t="shared" si="9"/>
        <v>3.5389715000000009E-2</v>
      </c>
      <c r="AC17" s="5">
        <v>2.2679999999999998</v>
      </c>
      <c r="AD17" s="5">
        <f t="shared" si="10"/>
        <v>4.7365559999999994E-2</v>
      </c>
      <c r="AE17" s="5">
        <v>3.6034999999999999</v>
      </c>
      <c r="AF17" s="5">
        <f t="shared" si="11"/>
        <v>0.10513468642857143</v>
      </c>
      <c r="AG17" s="5">
        <v>1.3080000000000001</v>
      </c>
      <c r="AH17" s="5">
        <f t="shared" si="12"/>
        <v>3.3856645714285719E-2</v>
      </c>
      <c r="AI17" s="5">
        <v>3.5257000000000001</v>
      </c>
      <c r="AJ17" s="5">
        <f t="shared" si="13"/>
        <v>5.9005107857142865E-2</v>
      </c>
      <c r="AK17" s="5">
        <v>3.1046999999999998</v>
      </c>
      <c r="AL17" s="5">
        <f t="shared" si="14"/>
        <v>7.3266484714285721E-2</v>
      </c>
      <c r="AM17" s="5">
        <v>2.0219</v>
      </c>
      <c r="AN17" s="5">
        <f t="shared" si="15"/>
        <v>3.7887517571428581E-2</v>
      </c>
      <c r="AO17" s="5">
        <v>1.6937</v>
      </c>
      <c r="AP17" s="5">
        <f t="shared" si="16"/>
        <v>3.1737518428571435E-2</v>
      </c>
      <c r="AQ17" s="5">
        <v>8.2620000000000005</v>
      </c>
      <c r="AR17" s="5">
        <f t="shared" si="17"/>
        <v>0.10515165428571432</v>
      </c>
    </row>
    <row r="18" spans="1:44" x14ac:dyDescent="0.2">
      <c r="A18" s="1" t="s">
        <v>28</v>
      </c>
      <c r="B18" s="1" t="s">
        <v>30</v>
      </c>
      <c r="C18" s="1">
        <v>3</v>
      </c>
      <c r="D18" s="1">
        <v>1</v>
      </c>
      <c r="E18" s="6">
        <v>5.0999999999999996</v>
      </c>
      <c r="G18" s="5">
        <v>15.4354</v>
      </c>
      <c r="H18" s="5">
        <f t="shared" si="18"/>
        <v>3.5023387796882487E-2</v>
      </c>
      <c r="I18" s="5">
        <v>13.7098</v>
      </c>
      <c r="J18" s="5">
        <f t="shared" si="0"/>
        <v>0.28623911843137256</v>
      </c>
      <c r="K18" s="5">
        <v>23.966000000000001</v>
      </c>
      <c r="L18" s="5">
        <f t="shared" si="1"/>
        <v>0.55311648313725503</v>
      </c>
      <c r="M18" s="5">
        <v>1.2470000000000001</v>
      </c>
      <c r="N18" s="5">
        <f t="shared" si="2"/>
        <v>2.8586130196078433E-2</v>
      </c>
      <c r="O18" s="5">
        <v>3.3273000000000001</v>
      </c>
      <c r="P18" s="5">
        <f t="shared" si="3"/>
        <v>3.9181240941176476E-2</v>
      </c>
      <c r="Q18" s="5">
        <v>7.1138000000000003</v>
      </c>
      <c r="R18" s="5">
        <f t="shared" si="4"/>
        <v>0.11726890070588238</v>
      </c>
      <c r="S18" s="5">
        <v>2.7864</v>
      </c>
      <c r="T18" s="5">
        <f t="shared" si="5"/>
        <v>5.2065249882352949E-2</v>
      </c>
      <c r="U18" s="5">
        <v>0.59689999999999999</v>
      </c>
      <c r="V18" s="5">
        <f t="shared" si="6"/>
        <v>1.3970737098039216E-2</v>
      </c>
      <c r="W18" s="5">
        <v>2.0586000000000002</v>
      </c>
      <c r="X18" s="5">
        <f t="shared" si="7"/>
        <v>3.7232404705882363E-2</v>
      </c>
      <c r="Y18" s="5">
        <v>7.4949000000000003</v>
      </c>
      <c r="Z18" s="5">
        <f t="shared" si="8"/>
        <v>0.20480181647058826</v>
      </c>
      <c r="AA18" s="5">
        <v>1.4911000000000001</v>
      </c>
      <c r="AB18" s="5">
        <f t="shared" si="9"/>
        <v>3.6289280784313732E-2</v>
      </c>
      <c r="AC18" s="5">
        <v>2.0369999999999999</v>
      </c>
      <c r="AD18" s="5">
        <f t="shared" si="10"/>
        <v>4.6712004705882347E-2</v>
      </c>
      <c r="AE18" s="5">
        <v>2.9716999999999998</v>
      </c>
      <c r="AF18" s="5">
        <f t="shared" si="11"/>
        <v>9.5201614274509808E-2</v>
      </c>
      <c r="AG18" s="5">
        <v>1.2338</v>
      </c>
      <c r="AH18" s="5">
        <f t="shared" si="12"/>
        <v>3.5067015215686274E-2</v>
      </c>
      <c r="AI18" s="5">
        <v>3.1920999999999999</v>
      </c>
      <c r="AJ18" s="5">
        <f t="shared" si="13"/>
        <v>5.865953176470589E-2</v>
      </c>
      <c r="AK18" s="5">
        <v>2.7075999999999998</v>
      </c>
      <c r="AL18" s="5">
        <f t="shared" si="14"/>
        <v>7.0159755921568631E-2</v>
      </c>
      <c r="AM18" s="5">
        <v>1.8711</v>
      </c>
      <c r="AN18" s="5">
        <f t="shared" si="15"/>
        <v>3.8499166588235302E-2</v>
      </c>
      <c r="AO18" s="5">
        <v>1.7283999999999999</v>
      </c>
      <c r="AP18" s="5">
        <f t="shared" si="16"/>
        <v>3.5563016156862755E-2</v>
      </c>
      <c r="AQ18" s="5">
        <v>6.9367999999999999</v>
      </c>
      <c r="AR18" s="5">
        <f t="shared" si="17"/>
        <v>9.6941099921568644E-2</v>
      </c>
    </row>
    <row r="19" spans="1:44" x14ac:dyDescent="0.2">
      <c r="A19" s="1" t="s">
        <v>28</v>
      </c>
      <c r="B19" s="1" t="s">
        <v>30</v>
      </c>
      <c r="C19" s="1">
        <v>3</v>
      </c>
      <c r="D19" s="1">
        <v>2</v>
      </c>
      <c r="E19" s="6">
        <v>5.0999999999999996</v>
      </c>
      <c r="G19" s="5">
        <v>15.0489</v>
      </c>
      <c r="H19" s="5">
        <f t="shared" si="18"/>
        <v>3.5922891374120365E-2</v>
      </c>
      <c r="I19" s="5">
        <v>13.773999999999999</v>
      </c>
      <c r="J19" s="5">
        <f t="shared" si="0"/>
        <v>0.28757951372549023</v>
      </c>
      <c r="K19" s="5">
        <v>23.798100000000002</v>
      </c>
      <c r="L19" s="5">
        <f t="shared" si="1"/>
        <v>0.54924148282352958</v>
      </c>
      <c r="M19" s="5">
        <v>1.2677</v>
      </c>
      <c r="N19" s="5">
        <f t="shared" si="2"/>
        <v>2.9060655372549021E-2</v>
      </c>
      <c r="O19" s="5">
        <v>3.4087999999999998</v>
      </c>
      <c r="P19" s="5">
        <f t="shared" si="3"/>
        <v>4.0140959372549023E-2</v>
      </c>
      <c r="Q19" s="5">
        <v>6.8929999999999998</v>
      </c>
      <c r="R19" s="5">
        <f t="shared" si="4"/>
        <v>0.11362907764705885</v>
      </c>
      <c r="S19" s="5">
        <v>2.8997999999999999</v>
      </c>
      <c r="T19" s="5">
        <f t="shared" si="5"/>
        <v>5.4184184470588252E-2</v>
      </c>
      <c r="U19" s="5">
        <v>0.64270000000000005</v>
      </c>
      <c r="V19" s="5">
        <f t="shared" si="6"/>
        <v>1.5042708549019613E-2</v>
      </c>
      <c r="W19" s="5">
        <v>2.1783999999999999</v>
      </c>
      <c r="X19" s="5">
        <f t="shared" si="7"/>
        <v>3.9399140392156862E-2</v>
      </c>
      <c r="Y19" s="5">
        <v>7.5091999999999999</v>
      </c>
      <c r="Z19" s="5">
        <f t="shared" si="8"/>
        <v>0.20519257098039217</v>
      </c>
      <c r="AA19" s="5">
        <v>1.6067</v>
      </c>
      <c r="AB19" s="5">
        <f t="shared" si="9"/>
        <v>3.91026674509804E-2</v>
      </c>
      <c r="AC19" s="5">
        <v>2.1613000000000002</v>
      </c>
      <c r="AD19" s="5">
        <f t="shared" si="10"/>
        <v>4.9562423058823531E-2</v>
      </c>
      <c r="AE19" s="5">
        <v>3.0083000000000002</v>
      </c>
      <c r="AF19" s="5">
        <f t="shared" si="11"/>
        <v>9.6374134745098039E-2</v>
      </c>
      <c r="AG19" s="5">
        <v>1.2230000000000001</v>
      </c>
      <c r="AH19" s="5">
        <f t="shared" si="12"/>
        <v>3.4760058039215697E-2</v>
      </c>
      <c r="AI19" s="5">
        <v>3.2650999999999999</v>
      </c>
      <c r="AJ19" s="5">
        <f t="shared" si="13"/>
        <v>6.0001014117647071E-2</v>
      </c>
      <c r="AK19" s="5">
        <v>3.0081000000000002</v>
      </c>
      <c r="AL19" s="5">
        <f t="shared" si="14"/>
        <v>7.7946359058823536E-2</v>
      </c>
      <c r="AM19" s="5">
        <v>1.9924999999999999</v>
      </c>
      <c r="AN19" s="5">
        <f t="shared" si="15"/>
        <v>4.0997054901960789E-2</v>
      </c>
      <c r="AO19" s="5">
        <v>1.7324999999999999</v>
      </c>
      <c r="AP19" s="5">
        <f t="shared" si="16"/>
        <v>3.5647376470588236E-2</v>
      </c>
      <c r="AQ19" s="5">
        <v>7.2492000000000001</v>
      </c>
      <c r="AR19" s="5">
        <f t="shared" si="17"/>
        <v>0.10130685929411766</v>
      </c>
    </row>
    <row r="20" spans="1:44" x14ac:dyDescent="0.2">
      <c r="A20" s="1" t="s">
        <v>28</v>
      </c>
      <c r="B20" s="1" t="s">
        <v>30</v>
      </c>
      <c r="C20" s="1">
        <v>3</v>
      </c>
      <c r="D20" s="1">
        <v>3</v>
      </c>
      <c r="E20" s="6">
        <v>5.0999999999999996</v>
      </c>
      <c r="G20" s="5">
        <v>14.9939</v>
      </c>
      <c r="H20" s="5">
        <f t="shared" si="18"/>
        <v>3.6054662229306582E-2</v>
      </c>
      <c r="I20" s="5">
        <v>13.5228</v>
      </c>
      <c r="J20" s="5">
        <f t="shared" si="0"/>
        <v>0.28233485176470591</v>
      </c>
      <c r="K20" s="5">
        <v>24.1723</v>
      </c>
      <c r="L20" s="5">
        <f t="shared" si="1"/>
        <v>0.55787772533333346</v>
      </c>
      <c r="M20" s="5">
        <v>1.2690999999999999</v>
      </c>
      <c r="N20" s="5">
        <f t="shared" si="2"/>
        <v>2.9092748862745096E-2</v>
      </c>
      <c r="O20" s="5">
        <v>3.4618000000000002</v>
      </c>
      <c r="P20" s="5">
        <f t="shared" si="3"/>
        <v>4.0765070745098046E-2</v>
      </c>
      <c r="Q20" s="5">
        <v>6.9602000000000004</v>
      </c>
      <c r="R20" s="5">
        <f t="shared" si="4"/>
        <v>0.11473684988235297</v>
      </c>
      <c r="S20" s="5">
        <v>2.8864000000000001</v>
      </c>
      <c r="T20" s="5">
        <f t="shared" si="5"/>
        <v>5.3933798901960796E-2</v>
      </c>
      <c r="U20" s="5">
        <v>0.65939999999999999</v>
      </c>
      <c r="V20" s="5">
        <f t="shared" si="6"/>
        <v>1.543358023529412E-2</v>
      </c>
      <c r="W20" s="5">
        <v>2.2056</v>
      </c>
      <c r="X20" s="5">
        <f t="shared" si="7"/>
        <v>3.9891087058823535E-2</v>
      </c>
      <c r="Y20" s="5">
        <v>7.7005999999999997</v>
      </c>
      <c r="Z20" s="5">
        <f t="shared" si="8"/>
        <v>0.21042266980392157</v>
      </c>
      <c r="AA20" s="5">
        <v>1.6412</v>
      </c>
      <c r="AB20" s="5">
        <f t="shared" si="9"/>
        <v>3.9942302745098052E-2</v>
      </c>
      <c r="AC20" s="5">
        <v>2.1326000000000001</v>
      </c>
      <c r="AD20" s="5">
        <f t="shared" si="10"/>
        <v>4.8904281411764706E-2</v>
      </c>
      <c r="AE20" s="5">
        <v>2.9851000000000001</v>
      </c>
      <c r="AF20" s="5">
        <f t="shared" si="11"/>
        <v>9.5630897725490216E-2</v>
      </c>
      <c r="AG20" s="5">
        <v>1.2324999999999999</v>
      </c>
      <c r="AH20" s="5">
        <f t="shared" si="12"/>
        <v>3.5030066666666665E-2</v>
      </c>
      <c r="AI20" s="5">
        <v>3.3896000000000002</v>
      </c>
      <c r="AJ20" s="5">
        <f t="shared" si="13"/>
        <v>6.2288884705882362E-2</v>
      </c>
      <c r="AK20" s="5">
        <v>3.1225999999999998</v>
      </c>
      <c r="AL20" s="5">
        <f t="shared" si="14"/>
        <v>8.0913301019607864E-2</v>
      </c>
      <c r="AM20" s="5">
        <v>1.9521999999999999</v>
      </c>
      <c r="AN20" s="5">
        <f t="shared" si="15"/>
        <v>4.0167854745098056E-2</v>
      </c>
      <c r="AO20" s="5">
        <v>1.8394999999999999</v>
      </c>
      <c r="AP20" s="5">
        <f t="shared" si="16"/>
        <v>3.7848974901960791E-2</v>
      </c>
      <c r="AQ20" s="5">
        <v>7.2211999999999996</v>
      </c>
      <c r="AR20" s="5">
        <f t="shared" si="17"/>
        <v>0.1009155620392157</v>
      </c>
    </row>
    <row r="21" spans="1:44" x14ac:dyDescent="0.2">
      <c r="A21" s="7" t="s">
        <v>31</v>
      </c>
      <c r="B21" s="1" t="s">
        <v>29</v>
      </c>
      <c r="C21" s="1">
        <v>1</v>
      </c>
      <c r="D21" s="1">
        <v>1</v>
      </c>
      <c r="E21" s="6">
        <v>5.3</v>
      </c>
      <c r="G21" s="5">
        <v>20.7499</v>
      </c>
      <c r="H21" s="5">
        <f>E21*0.1325*0.8/G21</f>
        <v>2.7074829276285673E-2</v>
      </c>
      <c r="I21" s="5">
        <v>21.722799999999999</v>
      </c>
      <c r="J21" s="5">
        <f t="shared" si="0"/>
        <v>0.4364233479245283</v>
      </c>
      <c r="K21" s="5">
        <v>18.784700000000001</v>
      </c>
      <c r="L21" s="5">
        <f t="shared" si="1"/>
        <v>0.41717628845283028</v>
      </c>
      <c r="M21" s="5">
        <v>2.2183000000000002</v>
      </c>
      <c r="N21" s="5">
        <f t="shared" si="2"/>
        <v>4.8933186716981131E-2</v>
      </c>
      <c r="O21" s="5">
        <v>5.4015000000000004</v>
      </c>
      <c r="P21" s="5">
        <f t="shared" si="3"/>
        <v>6.1206129056603782E-2</v>
      </c>
      <c r="Q21" s="5">
        <v>9.3910999999999998</v>
      </c>
      <c r="R21" s="5">
        <f t="shared" si="4"/>
        <v>0.1489676526792453</v>
      </c>
      <c r="S21" s="5">
        <v>2.9822000000000002</v>
      </c>
      <c r="T21" s="5">
        <f t="shared" si="5"/>
        <v>5.3621081358490572E-2</v>
      </c>
      <c r="U21" s="5">
        <v>0.72299999999999998</v>
      </c>
      <c r="V21" s="5">
        <f t="shared" si="6"/>
        <v>1.6283596981132079E-2</v>
      </c>
      <c r="W21" s="5">
        <v>19.0318</v>
      </c>
      <c r="X21" s="5">
        <f t="shared" si="7"/>
        <v>0.33122513811320758</v>
      </c>
      <c r="Y21" s="5">
        <v>14.430199999999999</v>
      </c>
      <c r="Z21" s="5">
        <f t="shared" si="8"/>
        <v>0.37943257962264154</v>
      </c>
      <c r="AA21" s="5">
        <v>6.6458000000000004</v>
      </c>
      <c r="AB21" s="5">
        <f t="shared" si="9"/>
        <v>0.15563711245283021</v>
      </c>
      <c r="AC21" s="5">
        <v>3.3712</v>
      </c>
      <c r="AD21" s="5">
        <f t="shared" si="10"/>
        <v>7.4390298566037738E-2</v>
      </c>
      <c r="AE21" s="5">
        <v>3.9666999999999999</v>
      </c>
      <c r="AF21" s="5">
        <f t="shared" si="11"/>
        <v>0.12228213449056605</v>
      </c>
      <c r="AG21" s="5">
        <v>1.7278</v>
      </c>
      <c r="AH21" s="5">
        <f t="shared" si="12"/>
        <v>4.7254351999999999E-2</v>
      </c>
      <c r="AI21" s="5">
        <v>12.5932</v>
      </c>
      <c r="AJ21" s="5">
        <f t="shared" si="13"/>
        <v>0.22268579320754719</v>
      </c>
      <c r="AK21" s="5">
        <v>3.8696999999999999</v>
      </c>
      <c r="AL21" s="5">
        <f t="shared" si="14"/>
        <v>9.6488414037735837E-2</v>
      </c>
      <c r="AM21" s="5">
        <v>5.0049999999999999</v>
      </c>
      <c r="AN21" s="5">
        <f t="shared" si="15"/>
        <v>9.9095222641509453E-2</v>
      </c>
      <c r="AO21" s="5">
        <v>5.5818000000000003</v>
      </c>
      <c r="AP21" s="5">
        <f t="shared" si="16"/>
        <v>0.11051542732075474</v>
      </c>
      <c r="AQ21" s="5">
        <v>9.0810999999999993</v>
      </c>
      <c r="AR21" s="5">
        <f t="shared" si="17"/>
        <v>0.12211852060377358</v>
      </c>
    </row>
    <row r="22" spans="1:44" x14ac:dyDescent="0.2">
      <c r="A22" s="7" t="s">
        <v>31</v>
      </c>
      <c r="B22" s="1" t="s">
        <v>29</v>
      </c>
      <c r="C22" s="1">
        <v>1</v>
      </c>
      <c r="D22" s="1">
        <v>2</v>
      </c>
      <c r="E22" s="6">
        <v>5.3</v>
      </c>
      <c r="G22" s="5">
        <v>20.792200000000001</v>
      </c>
      <c r="H22" s="5">
        <f>E22*0.1325*0.8/G22</f>
        <v>2.7019747790036651E-2</v>
      </c>
      <c r="I22" s="5">
        <v>21.347999999999999</v>
      </c>
      <c r="J22" s="5">
        <f t="shared" si="0"/>
        <v>0.42889340377358487</v>
      </c>
      <c r="K22" s="5">
        <v>18.627600000000001</v>
      </c>
      <c r="L22" s="5">
        <f t="shared" si="1"/>
        <v>0.41368736422641517</v>
      </c>
      <c r="M22" s="5">
        <v>2.1972</v>
      </c>
      <c r="N22" s="5">
        <f t="shared" si="2"/>
        <v>4.8467744603773594E-2</v>
      </c>
      <c r="O22" s="5">
        <v>5.4648000000000003</v>
      </c>
      <c r="P22" s="5">
        <f t="shared" si="3"/>
        <v>6.1923401660377367E-2</v>
      </c>
      <c r="Q22" s="5">
        <v>8.8702000000000005</v>
      </c>
      <c r="R22" s="5">
        <f t="shared" si="4"/>
        <v>0.14070480271698116</v>
      </c>
      <c r="S22" s="5">
        <v>2.9670999999999998</v>
      </c>
      <c r="T22" s="5">
        <f t="shared" si="5"/>
        <v>5.3349577660377366E-2</v>
      </c>
      <c r="U22" s="5">
        <v>0.7167</v>
      </c>
      <c r="V22" s="5">
        <f t="shared" si="6"/>
        <v>1.6141706716981136E-2</v>
      </c>
      <c r="W22" s="5">
        <v>17.895099999999999</v>
      </c>
      <c r="X22" s="5">
        <f t="shared" si="7"/>
        <v>0.31144226867924529</v>
      </c>
      <c r="Y22" s="5">
        <v>14.565899999999999</v>
      </c>
      <c r="Z22" s="5">
        <f t="shared" si="8"/>
        <v>0.38300072150943393</v>
      </c>
      <c r="AA22" s="5">
        <v>6.6859999999999999</v>
      </c>
      <c r="AB22" s="5">
        <f t="shared" si="9"/>
        <v>0.15657855094339623</v>
      </c>
      <c r="AC22" s="5">
        <v>3.2938000000000001</v>
      </c>
      <c r="AD22" s="5">
        <f t="shared" si="10"/>
        <v>7.2682358037735845E-2</v>
      </c>
      <c r="AE22" s="5">
        <v>3.9771000000000001</v>
      </c>
      <c r="AF22" s="5">
        <f t="shared" si="11"/>
        <v>0.12260273705660378</v>
      </c>
      <c r="AG22" s="5">
        <v>1.7054</v>
      </c>
      <c r="AH22" s="5">
        <f t="shared" si="12"/>
        <v>4.6641724679245281E-2</v>
      </c>
      <c r="AI22" s="5">
        <v>11.182499999999999</v>
      </c>
      <c r="AJ22" s="5">
        <f t="shared" si="13"/>
        <v>0.19774035849056604</v>
      </c>
      <c r="AK22" s="5">
        <v>3.9405000000000001</v>
      </c>
      <c r="AL22" s="5">
        <f t="shared" si="14"/>
        <v>9.8253765283018879E-2</v>
      </c>
      <c r="AM22" s="5">
        <v>5.0235000000000003</v>
      </c>
      <c r="AN22" s="5">
        <f t="shared" si="15"/>
        <v>9.9461508679245303E-2</v>
      </c>
      <c r="AO22" s="5">
        <v>5.6355000000000004</v>
      </c>
      <c r="AP22" s="5">
        <f t="shared" si="16"/>
        <v>0.11157864679245284</v>
      </c>
      <c r="AQ22" s="5">
        <v>9.0444999999999993</v>
      </c>
      <c r="AR22" s="5">
        <f t="shared" si="17"/>
        <v>0.12162634037735849</v>
      </c>
    </row>
    <row r="23" spans="1:44" x14ac:dyDescent="0.2">
      <c r="A23" s="7" t="s">
        <v>31</v>
      </c>
      <c r="B23" s="1" t="s">
        <v>29</v>
      </c>
      <c r="C23" s="1">
        <v>1</v>
      </c>
      <c r="D23" s="1">
        <v>3</v>
      </c>
      <c r="E23" s="6">
        <v>5.3</v>
      </c>
      <c r="G23" s="5">
        <v>20.974599999999999</v>
      </c>
      <c r="H23" s="5">
        <f t="shared" ref="H23:H38" si="19">E23*0.1325*0.8/G23</f>
        <v>2.6784777778837265E-2</v>
      </c>
      <c r="I23" s="5">
        <v>21.523</v>
      </c>
      <c r="J23" s="5">
        <f t="shared" si="0"/>
        <v>0.43240925283018866</v>
      </c>
      <c r="K23" s="5">
        <v>18.881399999999999</v>
      </c>
      <c r="L23" s="5">
        <f t="shared" si="1"/>
        <v>0.41932383124528311</v>
      </c>
      <c r="M23" s="5">
        <v>2.2812000000000001</v>
      </c>
      <c r="N23" s="5">
        <f t="shared" si="2"/>
        <v>5.0320689509433962E-2</v>
      </c>
      <c r="O23" s="5">
        <v>5.306</v>
      </c>
      <c r="P23" s="5">
        <f t="shared" si="3"/>
        <v>6.0123987924528305E-2</v>
      </c>
      <c r="Q23" s="5">
        <v>8.8886000000000003</v>
      </c>
      <c r="R23" s="5">
        <f t="shared" si="4"/>
        <v>0.14099667532075474</v>
      </c>
      <c r="S23" s="5">
        <v>2.8361999999999998</v>
      </c>
      <c r="T23" s="5">
        <f t="shared" si="5"/>
        <v>5.0995946264150945E-2</v>
      </c>
      <c r="U23" s="5">
        <v>0.69089999999999996</v>
      </c>
      <c r="V23" s="5">
        <f t="shared" si="6"/>
        <v>1.5560632301886793E-2</v>
      </c>
      <c r="W23" s="5">
        <v>18.337700000000002</v>
      </c>
      <c r="X23" s="5">
        <f t="shared" si="7"/>
        <v>0.31914517886792459</v>
      </c>
      <c r="Y23" s="5">
        <v>14.6114</v>
      </c>
      <c r="Z23" s="5">
        <f t="shared" si="8"/>
        <v>0.38419711396226419</v>
      </c>
      <c r="AA23" s="5">
        <v>6.7275</v>
      </c>
      <c r="AB23" s="5">
        <f t="shared" si="9"/>
        <v>0.15755043396226417</v>
      </c>
      <c r="AC23" s="5">
        <v>3.3321000000000001</v>
      </c>
      <c r="AD23" s="5">
        <f t="shared" si="10"/>
        <v>7.3527501735849057E-2</v>
      </c>
      <c r="AE23" s="5">
        <v>4.0171000000000001</v>
      </c>
      <c r="AF23" s="5">
        <f t="shared" si="11"/>
        <v>0.12383582384905663</v>
      </c>
      <c r="AG23" s="5">
        <v>1.7367999999999999</v>
      </c>
      <c r="AH23" s="5">
        <f t="shared" si="12"/>
        <v>4.7500496905660369E-2</v>
      </c>
      <c r="AI23" s="5">
        <v>11.6257</v>
      </c>
      <c r="AJ23" s="5">
        <f t="shared" si="13"/>
        <v>0.2055774724528302</v>
      </c>
      <c r="AK23" s="5">
        <v>3.7818000000000001</v>
      </c>
      <c r="AL23" s="5">
        <f t="shared" si="14"/>
        <v>9.4296685584905671E-2</v>
      </c>
      <c r="AM23" s="5">
        <v>4.9897999999999998</v>
      </c>
      <c r="AN23" s="5">
        <f t="shared" si="15"/>
        <v>9.8794274113207556E-2</v>
      </c>
      <c r="AO23" s="5">
        <v>5.6875</v>
      </c>
      <c r="AP23" s="5">
        <f t="shared" si="16"/>
        <v>0.11260820754716983</v>
      </c>
      <c r="AQ23" s="5">
        <v>8.4209999999999994</v>
      </c>
      <c r="AR23" s="5">
        <f t="shared" si="17"/>
        <v>0.11324179471698115</v>
      </c>
    </row>
    <row r="24" spans="1:44" x14ac:dyDescent="0.2">
      <c r="A24" s="7" t="s">
        <v>31</v>
      </c>
      <c r="B24" s="1" t="s">
        <v>29</v>
      </c>
      <c r="C24" s="1">
        <v>2</v>
      </c>
      <c r="D24" s="1">
        <v>1</v>
      </c>
      <c r="E24" s="6">
        <v>5.5</v>
      </c>
      <c r="G24" s="5">
        <v>21.755500000000001</v>
      </c>
      <c r="H24" s="5">
        <f t="shared" si="19"/>
        <v>2.6797821240605826E-2</v>
      </c>
      <c r="I24" s="5">
        <v>23.023299999999999</v>
      </c>
      <c r="J24" s="5">
        <f t="shared" si="0"/>
        <v>0.445731088</v>
      </c>
      <c r="K24" s="5">
        <v>18.109000000000002</v>
      </c>
      <c r="L24" s="5">
        <f t="shared" si="1"/>
        <v>0.38754577018181818</v>
      </c>
      <c r="M24" s="5">
        <v>1.1708000000000001</v>
      </c>
      <c r="N24" s="5">
        <f t="shared" si="2"/>
        <v>2.4887376290909091E-2</v>
      </c>
      <c r="O24" s="5">
        <v>4.0871000000000004</v>
      </c>
      <c r="P24" s="5">
        <f t="shared" si="3"/>
        <v>4.4628159563636367E-2</v>
      </c>
      <c r="Q24" s="5">
        <v>9.0772999999999993</v>
      </c>
      <c r="R24" s="5">
        <f t="shared" si="4"/>
        <v>0.1387539573818182</v>
      </c>
      <c r="S24" s="5">
        <v>2.3408000000000002</v>
      </c>
      <c r="T24" s="5">
        <f t="shared" si="5"/>
        <v>4.055797760000001E-2</v>
      </c>
      <c r="U24" s="5">
        <v>0.72889999999999999</v>
      </c>
      <c r="V24" s="5">
        <f t="shared" si="6"/>
        <v>1.5819515490909094E-2</v>
      </c>
      <c r="W24" s="5">
        <v>5.8746999999999998</v>
      </c>
      <c r="X24" s="5">
        <f t="shared" si="7"/>
        <v>9.852405963636364E-2</v>
      </c>
      <c r="Y24" s="5">
        <v>14.825699999999999</v>
      </c>
      <c r="Z24" s="5">
        <f t="shared" si="8"/>
        <v>0.37565628218181818</v>
      </c>
      <c r="AA24" s="5">
        <v>6.7488999999999999</v>
      </c>
      <c r="AB24" s="5">
        <f t="shared" si="9"/>
        <v>0.15230426690909094</v>
      </c>
      <c r="AC24" s="5">
        <v>3.4872999999999998</v>
      </c>
      <c r="AD24" s="5">
        <f t="shared" si="10"/>
        <v>7.4153947200000001E-2</v>
      </c>
      <c r="AE24" s="5">
        <v>3.7681</v>
      </c>
      <c r="AF24" s="5">
        <f t="shared" si="11"/>
        <v>0.11193586370909091</v>
      </c>
      <c r="AG24" s="5">
        <v>1.6156999999999999</v>
      </c>
      <c r="AH24" s="5">
        <f t="shared" si="12"/>
        <v>4.2581626618181816E-2</v>
      </c>
      <c r="AI24" s="5">
        <v>10.6244</v>
      </c>
      <c r="AJ24" s="5">
        <f t="shared" si="13"/>
        <v>0.18103977600000001</v>
      </c>
      <c r="AK24" s="5">
        <v>3.6377000000000002</v>
      </c>
      <c r="AL24" s="5">
        <f t="shared" si="14"/>
        <v>8.7405332799999999E-2</v>
      </c>
      <c r="AM24" s="5">
        <v>4.8362999999999996</v>
      </c>
      <c r="AN24" s="5">
        <f t="shared" si="15"/>
        <v>9.2273086690909084E-2</v>
      </c>
      <c r="AO24" s="5">
        <v>5.3928000000000003</v>
      </c>
      <c r="AP24" s="5">
        <f t="shared" si="16"/>
        <v>0.10289070196363638</v>
      </c>
      <c r="AQ24" s="5">
        <v>8.9934999999999992</v>
      </c>
      <c r="AR24" s="5">
        <f t="shared" si="17"/>
        <v>0.11654267854545455</v>
      </c>
    </row>
    <row r="25" spans="1:44" x14ac:dyDescent="0.2">
      <c r="A25" s="7" t="s">
        <v>31</v>
      </c>
      <c r="B25" s="1" t="s">
        <v>29</v>
      </c>
      <c r="C25" s="1">
        <v>2</v>
      </c>
      <c r="D25" s="1">
        <v>2</v>
      </c>
      <c r="E25" s="6">
        <v>5.5</v>
      </c>
      <c r="G25" s="5">
        <v>22.3249</v>
      </c>
      <c r="H25" s="5">
        <f t="shared" si="19"/>
        <v>2.6114338698045685E-2</v>
      </c>
      <c r="I25" s="5">
        <v>22.396599999999999</v>
      </c>
      <c r="J25" s="5">
        <f t="shared" si="0"/>
        <v>0.43359817599999995</v>
      </c>
      <c r="K25" s="5">
        <v>18.093599999999999</v>
      </c>
      <c r="L25" s="5">
        <f t="shared" si="1"/>
        <v>0.38721619898181819</v>
      </c>
      <c r="M25" s="5">
        <v>1.1626000000000001</v>
      </c>
      <c r="N25" s="5">
        <f t="shared" si="2"/>
        <v>2.4713071127272727E-2</v>
      </c>
      <c r="O25" s="5">
        <v>4.2690000000000001</v>
      </c>
      <c r="P25" s="5">
        <f t="shared" si="3"/>
        <v>4.6614375272727278E-2</v>
      </c>
      <c r="Q25" s="5">
        <v>9.0402000000000005</v>
      </c>
      <c r="R25" s="5">
        <f t="shared" si="4"/>
        <v>0.13818685352727275</v>
      </c>
      <c r="S25" s="5">
        <v>2.4342999999999999</v>
      </c>
      <c r="T25" s="5">
        <f t="shared" si="5"/>
        <v>4.2178009600000003E-2</v>
      </c>
      <c r="U25" s="5">
        <v>0.75690000000000002</v>
      </c>
      <c r="V25" s="5">
        <f t="shared" si="6"/>
        <v>1.642720712727273E-2</v>
      </c>
      <c r="W25" s="5">
        <v>5.9272</v>
      </c>
      <c r="X25" s="5">
        <f t="shared" si="7"/>
        <v>9.9404532363636375E-2</v>
      </c>
      <c r="Y25" s="5">
        <v>14.705399999999999</v>
      </c>
      <c r="Z25" s="5">
        <f t="shared" si="8"/>
        <v>0.37260809890909086</v>
      </c>
      <c r="AA25" s="5">
        <v>6.6871999999999998</v>
      </c>
      <c r="AB25" s="5">
        <f t="shared" si="9"/>
        <v>0.15091186618181818</v>
      </c>
      <c r="AC25" s="5">
        <v>3.5139</v>
      </c>
      <c r="AD25" s="5">
        <f t="shared" si="10"/>
        <v>7.4719569599999994E-2</v>
      </c>
      <c r="AE25" s="5">
        <v>3.6619999999999999</v>
      </c>
      <c r="AF25" s="5">
        <f t="shared" si="11"/>
        <v>0.10878403781818181</v>
      </c>
      <c r="AG25" s="5">
        <v>1.5801000000000001</v>
      </c>
      <c r="AH25" s="5">
        <f t="shared" si="12"/>
        <v>4.1643391854545457E-2</v>
      </c>
      <c r="AI25" s="5">
        <v>11.099500000000001</v>
      </c>
      <c r="AJ25" s="5">
        <f t="shared" si="13"/>
        <v>0.18913548000000002</v>
      </c>
      <c r="AK25" s="5">
        <v>3.6667999999999998</v>
      </c>
      <c r="AL25" s="5">
        <f t="shared" si="14"/>
        <v>8.8104537018181814E-2</v>
      </c>
      <c r="AM25" s="5">
        <v>4.7957000000000001</v>
      </c>
      <c r="AN25" s="5">
        <f t="shared" si="15"/>
        <v>9.1498468218181819E-2</v>
      </c>
      <c r="AO25" s="5">
        <v>5.1157000000000004</v>
      </c>
      <c r="AP25" s="5">
        <f t="shared" si="16"/>
        <v>9.7603835490909105E-2</v>
      </c>
      <c r="AQ25" s="5">
        <v>9.0802999999999994</v>
      </c>
      <c r="AR25" s="5">
        <f t="shared" si="17"/>
        <v>0.11766748029090909</v>
      </c>
    </row>
    <row r="26" spans="1:44" x14ac:dyDescent="0.2">
      <c r="A26" s="7" t="s">
        <v>31</v>
      </c>
      <c r="B26" s="1" t="s">
        <v>29</v>
      </c>
      <c r="C26" s="1">
        <v>2</v>
      </c>
      <c r="D26" s="1">
        <v>3</v>
      </c>
      <c r="E26" s="6">
        <v>5.5</v>
      </c>
      <c r="G26" s="5">
        <v>21.943300000000001</v>
      </c>
      <c r="H26" s="5">
        <f t="shared" si="19"/>
        <v>2.6568474203971147E-2</v>
      </c>
      <c r="I26" s="5">
        <v>23.0349</v>
      </c>
      <c r="J26" s="5">
        <f t="shared" si="0"/>
        <v>0.44595566400000003</v>
      </c>
      <c r="K26" s="5">
        <v>18.012699999999999</v>
      </c>
      <c r="L26" s="5">
        <f t="shared" si="1"/>
        <v>0.38548488014545457</v>
      </c>
      <c r="M26" s="5">
        <v>1.1004</v>
      </c>
      <c r="N26" s="5">
        <f t="shared" si="2"/>
        <v>2.3390902690909088E-2</v>
      </c>
      <c r="O26" s="5">
        <v>4.1726000000000001</v>
      </c>
      <c r="P26" s="5">
        <f t="shared" si="3"/>
        <v>4.5561757381818183E-2</v>
      </c>
      <c r="Q26" s="5">
        <v>8.7376000000000005</v>
      </c>
      <c r="R26" s="5">
        <f t="shared" si="4"/>
        <v>0.13356136494545456</v>
      </c>
      <c r="S26" s="5">
        <v>2.3565999999999998</v>
      </c>
      <c r="T26" s="5">
        <f t="shared" si="5"/>
        <v>4.0831737018181817E-2</v>
      </c>
      <c r="U26" s="5">
        <v>0.70579999999999998</v>
      </c>
      <c r="V26" s="5">
        <f t="shared" si="6"/>
        <v>1.5318169890909091E-2</v>
      </c>
      <c r="W26" s="5">
        <v>5.8909000000000002</v>
      </c>
      <c r="X26" s="5">
        <f t="shared" si="7"/>
        <v>9.8795748363636374E-2</v>
      </c>
      <c r="Y26" s="5">
        <v>14.7761</v>
      </c>
      <c r="Z26" s="5">
        <f t="shared" si="8"/>
        <v>0.37439950836363639</v>
      </c>
      <c r="AA26" s="5">
        <v>6.6797000000000004</v>
      </c>
      <c r="AB26" s="5">
        <f t="shared" si="9"/>
        <v>0.15074261163636365</v>
      </c>
      <c r="AC26" s="5">
        <v>3.5482999999999998</v>
      </c>
      <c r="AD26" s="5">
        <f t="shared" si="10"/>
        <v>7.5451051199999994E-2</v>
      </c>
      <c r="AE26" s="5">
        <v>3.6225000000000001</v>
      </c>
      <c r="AF26" s="5">
        <f t="shared" si="11"/>
        <v>0.10761064363636362</v>
      </c>
      <c r="AG26" s="5">
        <v>1.6241000000000001</v>
      </c>
      <c r="AH26" s="5">
        <f t="shared" si="12"/>
        <v>4.2803007854545452E-2</v>
      </c>
      <c r="AI26" s="5">
        <v>10.8714</v>
      </c>
      <c r="AJ26" s="5">
        <f t="shared" si="13"/>
        <v>0.18524865600000001</v>
      </c>
      <c r="AK26" s="5">
        <v>3.6812</v>
      </c>
      <c r="AL26" s="5">
        <f t="shared" si="14"/>
        <v>8.8450534981818194E-2</v>
      </c>
      <c r="AM26" s="5">
        <v>4.8967999999999998</v>
      </c>
      <c r="AN26" s="5">
        <f t="shared" si="15"/>
        <v>9.3427382690909097E-2</v>
      </c>
      <c r="AO26" s="5">
        <v>5.4203000000000001</v>
      </c>
      <c r="AP26" s="5">
        <f t="shared" si="16"/>
        <v>0.10341538196363637</v>
      </c>
      <c r="AQ26" s="5">
        <v>9.2128999999999994</v>
      </c>
      <c r="AR26" s="5">
        <f t="shared" si="17"/>
        <v>0.11938578341818182</v>
      </c>
    </row>
    <row r="27" spans="1:44" x14ac:dyDescent="0.2">
      <c r="A27" s="7" t="s">
        <v>31</v>
      </c>
      <c r="B27" s="1" t="s">
        <v>29</v>
      </c>
      <c r="C27" s="1">
        <v>3</v>
      </c>
      <c r="D27" s="1">
        <v>1</v>
      </c>
      <c r="E27" s="6">
        <v>5.2</v>
      </c>
      <c r="G27" s="5">
        <v>21.864999999999998</v>
      </c>
      <c r="H27" s="5">
        <f>E27*0.1325*0.8/G27</f>
        <v>2.5209238509032703E-2</v>
      </c>
      <c r="I27" s="5">
        <v>20.738499999999998</v>
      </c>
      <c r="J27" s="5">
        <f t="shared" si="0"/>
        <v>0.42466066923076923</v>
      </c>
      <c r="K27" s="5">
        <v>32.702599999999997</v>
      </c>
      <c r="L27" s="5">
        <f t="shared" si="1"/>
        <v>0.74023592892307688</v>
      </c>
      <c r="M27" s="5">
        <v>3.9089999999999998</v>
      </c>
      <c r="N27" s="5">
        <f t="shared" si="2"/>
        <v>8.7886347692307687E-2</v>
      </c>
      <c r="O27" s="5">
        <v>5.2115</v>
      </c>
      <c r="P27" s="5">
        <f t="shared" si="3"/>
        <v>6.018881615384615E-2</v>
      </c>
      <c r="Q27" s="5">
        <v>9.2805</v>
      </c>
      <c r="R27" s="5">
        <f t="shared" si="4"/>
        <v>0.15004426846153848</v>
      </c>
      <c r="S27" s="5">
        <v>2.6429</v>
      </c>
      <c r="T27" s="5">
        <f t="shared" si="5"/>
        <v>4.8434192000000008E-2</v>
      </c>
      <c r="U27" s="5">
        <v>0.70989999999999998</v>
      </c>
      <c r="V27" s="5">
        <f t="shared" si="6"/>
        <v>1.629602753846154E-2</v>
      </c>
      <c r="W27" s="5">
        <v>12.3443</v>
      </c>
      <c r="X27" s="5">
        <f t="shared" si="7"/>
        <v>0.21896889076923079</v>
      </c>
      <c r="Y27" s="5">
        <v>14.9489</v>
      </c>
      <c r="Z27" s="5">
        <f t="shared" si="8"/>
        <v>0.40063051999999999</v>
      </c>
      <c r="AA27" s="5">
        <v>6.9593999999999996</v>
      </c>
      <c r="AB27" s="5">
        <f t="shared" si="9"/>
        <v>0.16611552461538462</v>
      </c>
      <c r="AC27" s="5">
        <v>3.4575</v>
      </c>
      <c r="AD27" s="5">
        <f t="shared" si="10"/>
        <v>7.7761834615384606E-2</v>
      </c>
      <c r="AE27" s="5">
        <v>3.9981</v>
      </c>
      <c r="AF27" s="5">
        <f t="shared" si="11"/>
        <v>0.12562030200000002</v>
      </c>
      <c r="AG27" s="5">
        <v>1.7236</v>
      </c>
      <c r="AH27" s="5">
        <f t="shared" si="12"/>
        <v>4.8046012923076926E-2</v>
      </c>
      <c r="AI27" s="5">
        <v>12.229699999999999</v>
      </c>
      <c r="AJ27" s="5">
        <f t="shared" si="13"/>
        <v>0.22041682384615385</v>
      </c>
      <c r="AK27" s="5">
        <v>3.7572000000000001</v>
      </c>
      <c r="AL27" s="5">
        <f t="shared" si="14"/>
        <v>9.5484902769230773E-2</v>
      </c>
      <c r="AM27" s="5">
        <v>5.8693999999999997</v>
      </c>
      <c r="AN27" s="5">
        <f t="shared" si="15"/>
        <v>0.118444492</v>
      </c>
      <c r="AO27" s="5">
        <v>6.3865999999999996</v>
      </c>
      <c r="AP27" s="5">
        <f t="shared" si="16"/>
        <v>0.12888158799999999</v>
      </c>
      <c r="AQ27" s="5">
        <v>8.8658000000000001</v>
      </c>
      <c r="AR27" s="5">
        <f t="shared" si="17"/>
        <v>0.12151601876923078</v>
      </c>
    </row>
    <row r="28" spans="1:44" x14ac:dyDescent="0.2">
      <c r="A28" s="7" t="s">
        <v>31</v>
      </c>
      <c r="B28" s="1" t="s">
        <v>29</v>
      </c>
      <c r="C28" s="1">
        <v>3</v>
      </c>
      <c r="D28" s="1">
        <v>2</v>
      </c>
      <c r="E28" s="6">
        <v>5.2</v>
      </c>
      <c r="G28" s="5">
        <v>21.603300000000001</v>
      </c>
      <c r="H28" s="5">
        <f t="shared" si="19"/>
        <v>2.5514620451505095E-2</v>
      </c>
      <c r="I28" s="5">
        <v>21.773199999999999</v>
      </c>
      <c r="J28" s="5">
        <f t="shared" si="0"/>
        <v>0.44584814153846153</v>
      </c>
      <c r="K28" s="5">
        <v>33.211199999999998</v>
      </c>
      <c r="L28" s="5">
        <f t="shared" si="1"/>
        <v>0.75174828553846151</v>
      </c>
      <c r="M28" s="5">
        <v>3.8119999999999998</v>
      </c>
      <c r="N28" s="5">
        <f t="shared" si="2"/>
        <v>8.5705489230769219E-2</v>
      </c>
      <c r="O28" s="5">
        <v>5.1218000000000004</v>
      </c>
      <c r="P28" s="5">
        <f t="shared" si="3"/>
        <v>5.9152850153846165E-2</v>
      </c>
      <c r="Q28" s="5">
        <v>9.3986000000000001</v>
      </c>
      <c r="R28" s="5">
        <f t="shared" si="4"/>
        <v>0.15195367292307693</v>
      </c>
      <c r="S28" s="5">
        <v>2.6503999999999999</v>
      </c>
      <c r="T28" s="5">
        <f t="shared" si="5"/>
        <v>4.8571638153846151E-2</v>
      </c>
      <c r="U28" s="5">
        <v>0.71730000000000005</v>
      </c>
      <c r="V28" s="5">
        <f t="shared" si="6"/>
        <v>1.6465897384615388E-2</v>
      </c>
      <c r="W28" s="5">
        <v>12.1905</v>
      </c>
      <c r="X28" s="5">
        <f t="shared" si="7"/>
        <v>0.2162407153846154</v>
      </c>
      <c r="Y28" s="5">
        <v>15.0397</v>
      </c>
      <c r="Z28" s="5">
        <f t="shared" si="8"/>
        <v>0.40306396</v>
      </c>
      <c r="AA28" s="5">
        <v>6.6730999999999998</v>
      </c>
      <c r="AB28" s="5">
        <f t="shared" si="9"/>
        <v>0.15928176384615386</v>
      </c>
      <c r="AC28" s="5">
        <v>3.3578000000000001</v>
      </c>
      <c r="AD28" s="5">
        <f t="shared" si="10"/>
        <v>7.5519504923076922E-2</v>
      </c>
      <c r="AE28" s="5">
        <v>3.9958999999999998</v>
      </c>
      <c r="AF28" s="5">
        <f t="shared" si="11"/>
        <v>0.12555117799999999</v>
      </c>
      <c r="AG28" s="5">
        <v>1.7202</v>
      </c>
      <c r="AH28" s="5">
        <f t="shared" si="12"/>
        <v>4.7951236615384613E-2</v>
      </c>
      <c r="AI28" s="5">
        <v>11.997</v>
      </c>
      <c r="AJ28" s="5">
        <f t="shared" si="13"/>
        <v>0.21622285384615383</v>
      </c>
      <c r="AK28" s="5">
        <v>3.746</v>
      </c>
      <c r="AL28" s="5">
        <f t="shared" si="14"/>
        <v>9.5200267692307688E-2</v>
      </c>
      <c r="AM28" s="5">
        <v>5.7641999999999998</v>
      </c>
      <c r="AN28" s="5">
        <f t="shared" si="15"/>
        <v>0.11632155600000001</v>
      </c>
      <c r="AO28" s="5">
        <v>6.9588999999999999</v>
      </c>
      <c r="AP28" s="5">
        <f t="shared" si="16"/>
        <v>0.14043060200000002</v>
      </c>
      <c r="AQ28" s="5">
        <v>8.7499000000000002</v>
      </c>
      <c r="AR28" s="5">
        <f t="shared" si="17"/>
        <v>0.11992747553846154</v>
      </c>
    </row>
    <row r="29" spans="1:44" x14ac:dyDescent="0.2">
      <c r="A29" s="7" t="s">
        <v>31</v>
      </c>
      <c r="B29" s="1" t="s">
        <v>29</v>
      </c>
      <c r="C29" s="1">
        <v>3</v>
      </c>
      <c r="D29" s="1">
        <v>3</v>
      </c>
      <c r="E29" s="6">
        <v>5.2</v>
      </c>
      <c r="G29" s="5">
        <v>21.577500000000001</v>
      </c>
      <c r="H29" s="5">
        <f t="shared" si="19"/>
        <v>2.5545128026879853E-2</v>
      </c>
      <c r="I29" s="5">
        <v>20.844000000000001</v>
      </c>
      <c r="J29" s="5">
        <f t="shared" si="0"/>
        <v>0.42682098461538465</v>
      </c>
      <c r="K29" s="5">
        <v>18.1858</v>
      </c>
      <c r="L29" s="5">
        <f t="shared" si="1"/>
        <v>0.41164257753846156</v>
      </c>
      <c r="M29" s="5">
        <v>3.8247</v>
      </c>
      <c r="N29" s="5">
        <f t="shared" si="2"/>
        <v>8.5991024307692301E-2</v>
      </c>
      <c r="O29" s="5">
        <v>5.2716000000000003</v>
      </c>
      <c r="P29" s="5">
        <f t="shared" si="3"/>
        <v>6.0882924923076925E-2</v>
      </c>
      <c r="Q29" s="5">
        <v>9.3413000000000004</v>
      </c>
      <c r="R29" s="5">
        <f t="shared" si="4"/>
        <v>0.15102726415384618</v>
      </c>
      <c r="S29" s="5">
        <v>2.6052</v>
      </c>
      <c r="T29" s="5">
        <f t="shared" si="5"/>
        <v>4.7743296000000005E-2</v>
      </c>
      <c r="U29" s="5">
        <v>0.70130000000000003</v>
      </c>
      <c r="V29" s="5">
        <f t="shared" si="6"/>
        <v>1.6098611230769236E-2</v>
      </c>
      <c r="W29" s="5">
        <v>12.3805</v>
      </c>
      <c r="X29" s="5">
        <f t="shared" si="7"/>
        <v>0.2196110230769231</v>
      </c>
      <c r="Y29" s="5">
        <v>15.2057</v>
      </c>
      <c r="Z29" s="5">
        <f t="shared" si="8"/>
        <v>0.40751276000000008</v>
      </c>
      <c r="AA29" s="5">
        <v>6.4889999999999999</v>
      </c>
      <c r="AB29" s="5">
        <f t="shared" si="9"/>
        <v>0.15488743846153846</v>
      </c>
      <c r="AC29" s="5">
        <v>3.2315</v>
      </c>
      <c r="AD29" s="5">
        <f t="shared" si="10"/>
        <v>7.267892076923077E-2</v>
      </c>
      <c r="AE29" s="5">
        <v>3.9481000000000002</v>
      </c>
      <c r="AF29" s="5">
        <f t="shared" si="11"/>
        <v>0.12404930200000001</v>
      </c>
      <c r="AG29" s="5">
        <v>1.7383999999999999</v>
      </c>
      <c r="AH29" s="5">
        <f t="shared" si="12"/>
        <v>4.8458568615384612E-2</v>
      </c>
      <c r="AI29" s="5">
        <v>11.9998</v>
      </c>
      <c r="AJ29" s="5">
        <f t="shared" si="13"/>
        <v>0.21627331846153844</v>
      </c>
      <c r="AK29" s="5">
        <v>3.399</v>
      </c>
      <c r="AL29" s="5">
        <f t="shared" si="14"/>
        <v>8.638166307692309E-2</v>
      </c>
      <c r="AM29" s="5">
        <v>5.5233999999999996</v>
      </c>
      <c r="AN29" s="5">
        <f t="shared" si="15"/>
        <v>0.111462212</v>
      </c>
      <c r="AO29" s="5">
        <v>6.5202999999999998</v>
      </c>
      <c r="AP29" s="5">
        <f t="shared" si="16"/>
        <v>0.13157965400000002</v>
      </c>
      <c r="AQ29" s="5">
        <v>8.5578000000000003</v>
      </c>
      <c r="AR29" s="5">
        <f t="shared" si="17"/>
        <v>0.11729452338461539</v>
      </c>
    </row>
    <row r="30" spans="1:44" x14ac:dyDescent="0.2">
      <c r="A30" s="7" t="s">
        <v>31</v>
      </c>
      <c r="B30" s="1" t="s">
        <v>30</v>
      </c>
      <c r="C30" s="1">
        <v>1</v>
      </c>
      <c r="D30" s="1">
        <v>1</v>
      </c>
      <c r="E30" s="6">
        <v>5.0999999999999996</v>
      </c>
      <c r="G30" s="5">
        <v>22.0061</v>
      </c>
      <c r="H30" s="5">
        <f t="shared" si="19"/>
        <v>2.45659158142515E-2</v>
      </c>
      <c r="I30" s="5">
        <v>21.772400000000001</v>
      </c>
      <c r="J30" s="5">
        <f t="shared" si="0"/>
        <v>0.45457355921568626</v>
      </c>
      <c r="K30" s="5">
        <v>18.631900000000002</v>
      </c>
      <c r="L30" s="5">
        <f t="shared" si="1"/>
        <v>0.43000963874509818</v>
      </c>
      <c r="M30" s="5">
        <v>2.2742</v>
      </c>
      <c r="N30" s="5">
        <f t="shared" si="2"/>
        <v>5.2133582431372547E-2</v>
      </c>
      <c r="O30" s="5">
        <v>3.6042000000000001</v>
      </c>
      <c r="P30" s="5">
        <f t="shared" si="3"/>
        <v>4.2441928470588246E-2</v>
      </c>
      <c r="Q30" s="5">
        <v>8.6867000000000001</v>
      </c>
      <c r="R30" s="5">
        <f t="shared" si="4"/>
        <v>0.14319769458823531</v>
      </c>
      <c r="S30" s="5">
        <v>2.4826999999999999</v>
      </c>
      <c r="T30" s="5">
        <f t="shared" si="5"/>
        <v>4.6390466509803933E-2</v>
      </c>
      <c r="U30" s="5">
        <v>0.70630000000000004</v>
      </c>
      <c r="V30" s="5">
        <f t="shared" si="6"/>
        <v>1.65312977254902E-2</v>
      </c>
      <c r="W30" s="5">
        <v>2.7665999999999999</v>
      </c>
      <c r="X30" s="5">
        <f t="shared" si="7"/>
        <v>5.0037487058823535E-2</v>
      </c>
      <c r="Y30" s="5">
        <v>14.1288</v>
      </c>
      <c r="Z30" s="5">
        <f t="shared" si="8"/>
        <v>0.38607638588235299</v>
      </c>
      <c r="AA30" s="5">
        <v>6.37</v>
      </c>
      <c r="AB30" s="5">
        <f t="shared" si="9"/>
        <v>0.15502831372549022</v>
      </c>
      <c r="AC30" s="5">
        <v>3.5074000000000001</v>
      </c>
      <c r="AD30" s="5">
        <f t="shared" si="10"/>
        <v>8.0430871529411779E-2</v>
      </c>
      <c r="AE30" s="5">
        <v>3.9632999999999998</v>
      </c>
      <c r="AF30" s="5">
        <f t="shared" si="11"/>
        <v>0.12696858964705884</v>
      </c>
      <c r="AG30" s="5">
        <v>1.5133000000000001</v>
      </c>
      <c r="AH30" s="5">
        <f t="shared" si="12"/>
        <v>4.3010953254901958E-2</v>
      </c>
      <c r="AI30" s="5">
        <v>12.029299999999999</v>
      </c>
      <c r="AJ30" s="5">
        <f t="shared" si="13"/>
        <v>0.22105607764705881</v>
      </c>
      <c r="AK30" s="5">
        <v>3.7841999999999998</v>
      </c>
      <c r="AL30" s="5">
        <f t="shared" si="14"/>
        <v>9.8056784000000008E-2</v>
      </c>
      <c r="AM30" s="5">
        <v>4.7206999999999999</v>
      </c>
      <c r="AN30" s="5">
        <f t="shared" si="15"/>
        <v>9.7131642196078449E-2</v>
      </c>
      <c r="AO30" s="5">
        <v>5.5046999999999997</v>
      </c>
      <c r="AP30" s="5">
        <f t="shared" si="16"/>
        <v>0.11326298023529413</v>
      </c>
      <c r="AQ30" s="5">
        <v>9.1234000000000002</v>
      </c>
      <c r="AR30" s="5">
        <f t="shared" si="17"/>
        <v>0.12749862054901964</v>
      </c>
    </row>
    <row r="31" spans="1:44" x14ac:dyDescent="0.2">
      <c r="A31" s="7" t="s">
        <v>31</v>
      </c>
      <c r="B31" s="1" t="s">
        <v>30</v>
      </c>
      <c r="C31" s="1">
        <v>1</v>
      </c>
      <c r="D31" s="1">
        <v>2</v>
      </c>
      <c r="E31" s="6">
        <v>5.0999999999999996</v>
      </c>
      <c r="G31" s="5">
        <v>22.770800000000001</v>
      </c>
      <c r="H31" s="5">
        <f t="shared" si="19"/>
        <v>2.3740931368243536E-2</v>
      </c>
      <c r="I31" s="5">
        <v>21.867799999999999</v>
      </c>
      <c r="J31" s="5">
        <f t="shared" si="0"/>
        <v>0.45656536156862748</v>
      </c>
      <c r="K31" s="5">
        <v>19.436800000000002</v>
      </c>
      <c r="L31" s="5">
        <f t="shared" si="1"/>
        <v>0.44858609945098055</v>
      </c>
      <c r="M31" s="5">
        <v>2.1823999999999999</v>
      </c>
      <c r="N31" s="5">
        <f t="shared" si="2"/>
        <v>5.0029166431372549E-2</v>
      </c>
      <c r="O31" s="5">
        <v>3.8121999999999998</v>
      </c>
      <c r="P31" s="5">
        <f t="shared" si="3"/>
        <v>4.4891271215686271E-2</v>
      </c>
      <c r="Q31" s="5">
        <v>8.8447999999999993</v>
      </c>
      <c r="R31" s="5">
        <f t="shared" si="4"/>
        <v>0.14580392658823532</v>
      </c>
      <c r="S31" s="5">
        <v>2.3969999999999998</v>
      </c>
      <c r="T31" s="5">
        <f t="shared" si="5"/>
        <v>4.4789120000000009E-2</v>
      </c>
      <c r="U31" s="5">
        <v>0.7248</v>
      </c>
      <c r="V31" s="5">
        <f t="shared" si="6"/>
        <v>1.6964299294117649E-2</v>
      </c>
      <c r="W31" s="5">
        <v>2.7446999999999999</v>
      </c>
      <c r="X31" s="5">
        <f t="shared" si="7"/>
        <v>4.9641397647058834E-2</v>
      </c>
      <c r="Y31" s="5">
        <v>14.278600000000001</v>
      </c>
      <c r="Z31" s="5">
        <f t="shared" si="8"/>
        <v>0.39016974431372553</v>
      </c>
      <c r="AA31" s="5">
        <v>6.4352999999999998</v>
      </c>
      <c r="AB31" s="5">
        <f t="shared" si="9"/>
        <v>0.15661753647058826</v>
      </c>
      <c r="AC31" s="5">
        <v>3.4651999999999998</v>
      </c>
      <c r="AD31" s="5">
        <f t="shared" si="10"/>
        <v>7.9463151058823539E-2</v>
      </c>
      <c r="AE31" s="5">
        <v>3.9575999999999998</v>
      </c>
      <c r="AF31" s="5">
        <f t="shared" si="11"/>
        <v>0.12678598400000002</v>
      </c>
      <c r="AG31" s="5">
        <v>1.4827999999999999</v>
      </c>
      <c r="AH31" s="5">
        <f t="shared" si="12"/>
        <v>4.2144083450980391E-2</v>
      </c>
      <c r="AI31" s="5">
        <v>11.489000000000001</v>
      </c>
      <c r="AJ31" s="5">
        <f t="shared" si="13"/>
        <v>0.21112727058823533</v>
      </c>
      <c r="AK31" s="5">
        <v>3.8479000000000001</v>
      </c>
      <c r="AL31" s="5">
        <f t="shared" si="14"/>
        <v>9.9707388392156884E-2</v>
      </c>
      <c r="AM31" s="5">
        <v>4.6623999999999999</v>
      </c>
      <c r="AN31" s="5">
        <f t="shared" si="15"/>
        <v>9.5932079686274541E-2</v>
      </c>
      <c r="AO31" s="5">
        <v>5.2088999999999999</v>
      </c>
      <c r="AP31" s="5">
        <f t="shared" si="16"/>
        <v>0.10717669223529414</v>
      </c>
      <c r="AQ31" s="5">
        <v>9.2407000000000004</v>
      </c>
      <c r="AR31" s="5">
        <f t="shared" si="17"/>
        <v>0.12913787654901965</v>
      </c>
    </row>
    <row r="32" spans="1:44" x14ac:dyDescent="0.2">
      <c r="A32" s="7" t="s">
        <v>31</v>
      </c>
      <c r="B32" s="1" t="s">
        <v>30</v>
      </c>
      <c r="C32" s="1">
        <v>1</v>
      </c>
      <c r="D32" s="1">
        <v>3</v>
      </c>
      <c r="E32" s="6">
        <v>5.0999999999999996</v>
      </c>
      <c r="G32" s="5">
        <v>22.234300000000001</v>
      </c>
      <c r="H32" s="5">
        <f t="shared" si="19"/>
        <v>2.4313785457603789E-2</v>
      </c>
      <c r="I32" s="5">
        <v>22.154399999999999</v>
      </c>
      <c r="J32" s="5">
        <f t="shared" si="0"/>
        <v>0.46254911999999998</v>
      </c>
      <c r="K32" s="5">
        <v>19.009699999999999</v>
      </c>
      <c r="L32" s="5">
        <f t="shared" si="1"/>
        <v>0.43872896643137255</v>
      </c>
      <c r="M32" s="5">
        <v>2.1911999999999998</v>
      </c>
      <c r="N32" s="5">
        <f t="shared" si="2"/>
        <v>5.0230896941176474E-2</v>
      </c>
      <c r="O32" s="5">
        <v>3.7437</v>
      </c>
      <c r="P32" s="5">
        <f t="shared" si="3"/>
        <v>4.4084636705882356E-2</v>
      </c>
      <c r="Q32" s="5">
        <v>8.6654999999999998</v>
      </c>
      <c r="R32" s="5">
        <f t="shared" si="4"/>
        <v>0.14284821882352944</v>
      </c>
      <c r="S32" s="5">
        <v>2.3435999999999999</v>
      </c>
      <c r="T32" s="5">
        <f t="shared" si="5"/>
        <v>4.3791314823529416E-2</v>
      </c>
      <c r="U32" s="5">
        <v>0.72460000000000002</v>
      </c>
      <c r="V32" s="5">
        <f t="shared" si="6"/>
        <v>1.6959618196078434E-2</v>
      </c>
      <c r="W32" s="5">
        <v>2.7867999999999999</v>
      </c>
      <c r="X32" s="5">
        <f t="shared" si="7"/>
        <v>5.0402829803921571E-2</v>
      </c>
      <c r="Y32" s="5">
        <v>14.254799999999999</v>
      </c>
      <c r="Z32" s="5">
        <f t="shared" si="8"/>
        <v>0.38951939764705884</v>
      </c>
      <c r="AA32" s="5">
        <v>6.5921000000000003</v>
      </c>
      <c r="AB32" s="5">
        <f t="shared" si="9"/>
        <v>0.16043361803921571</v>
      </c>
      <c r="AC32" s="5">
        <v>3.5575000000000001</v>
      </c>
      <c r="AD32" s="5">
        <f t="shared" si="10"/>
        <v>8.1579752941176475E-2</v>
      </c>
      <c r="AE32" s="5">
        <v>3.9893999999999998</v>
      </c>
      <c r="AF32" s="5">
        <f t="shared" si="11"/>
        <v>0.12780473129411765</v>
      </c>
      <c r="AG32" s="5">
        <v>1.4928999999999999</v>
      </c>
      <c r="AH32" s="5">
        <f t="shared" si="12"/>
        <v>4.2431145254901964E-2</v>
      </c>
      <c r="AI32" s="5">
        <v>11.207800000000001</v>
      </c>
      <c r="AJ32" s="5">
        <f t="shared" si="13"/>
        <v>0.20595980705882358</v>
      </c>
      <c r="AK32" s="5">
        <v>3.7519</v>
      </c>
      <c r="AL32" s="5">
        <f t="shared" si="14"/>
        <v>9.7219821333333345E-2</v>
      </c>
      <c r="AM32" s="5">
        <v>4.7454000000000001</v>
      </c>
      <c r="AN32" s="5">
        <f t="shared" si="15"/>
        <v>9.7639861647058845E-2</v>
      </c>
      <c r="AO32" s="5">
        <v>5.1220999999999997</v>
      </c>
      <c r="AP32" s="5">
        <f t="shared" si="16"/>
        <v>0.10539072266666669</v>
      </c>
      <c r="AQ32" s="5">
        <v>8.9331999999999994</v>
      </c>
      <c r="AR32" s="5">
        <f t="shared" si="17"/>
        <v>0.12484059419607846</v>
      </c>
    </row>
    <row r="33" spans="1:44" x14ac:dyDescent="0.2">
      <c r="A33" s="7" t="s">
        <v>31</v>
      </c>
      <c r="B33" s="1" t="s">
        <v>30</v>
      </c>
      <c r="C33" s="1">
        <v>2</v>
      </c>
      <c r="D33" s="1">
        <v>1</v>
      </c>
      <c r="E33" s="6">
        <v>5.2</v>
      </c>
      <c r="G33" s="5">
        <v>21.256699999999999</v>
      </c>
      <c r="H33" s="5">
        <f t="shared" si="19"/>
        <v>2.5930647748709821E-2</v>
      </c>
      <c r="I33" s="5">
        <v>20.932400000000001</v>
      </c>
      <c r="J33" s="5">
        <f t="shared" si="0"/>
        <v>0.4286311446153846</v>
      </c>
      <c r="K33" s="5">
        <v>17.463999999999999</v>
      </c>
      <c r="L33" s="5">
        <f t="shared" si="1"/>
        <v>0.39530435692307692</v>
      </c>
      <c r="M33" s="5">
        <v>1.7706</v>
      </c>
      <c r="N33" s="5">
        <f t="shared" si="2"/>
        <v>3.9808535999999999E-2</v>
      </c>
      <c r="O33" s="5">
        <v>4.4097999999999997</v>
      </c>
      <c r="P33" s="5">
        <f t="shared" si="3"/>
        <v>5.092979784615384E-2</v>
      </c>
      <c r="Q33" s="5">
        <v>9.4041999999999994</v>
      </c>
      <c r="R33" s="5">
        <f t="shared" si="4"/>
        <v>0.15204421200000001</v>
      </c>
      <c r="S33" s="5">
        <v>3.2791999999999999</v>
      </c>
      <c r="T33" s="5">
        <f t="shared" si="5"/>
        <v>6.0095123692307684E-2</v>
      </c>
      <c r="U33" s="5">
        <v>0.69010000000000005</v>
      </c>
      <c r="V33" s="5">
        <f t="shared" si="6"/>
        <v>1.5841510923076927E-2</v>
      </c>
      <c r="W33" s="5">
        <v>27.025400000000001</v>
      </c>
      <c r="X33" s="5">
        <f t="shared" si="7"/>
        <v>0.47938901846153847</v>
      </c>
      <c r="Y33" s="5">
        <v>14.2765</v>
      </c>
      <c r="Z33" s="5">
        <f t="shared" si="8"/>
        <v>0.38261020000000001</v>
      </c>
      <c r="AA33" s="5">
        <v>7.3624999999999998</v>
      </c>
      <c r="AB33" s="5">
        <f t="shared" si="9"/>
        <v>0.17573721153846153</v>
      </c>
      <c r="AC33" s="5">
        <v>3.5586000000000002</v>
      </c>
      <c r="AD33" s="5">
        <f t="shared" si="10"/>
        <v>8.0035651384615394E-2</v>
      </c>
      <c r="AE33" s="5">
        <v>4.0278999999999998</v>
      </c>
      <c r="AF33" s="5">
        <f t="shared" si="11"/>
        <v>0.12655661799999998</v>
      </c>
      <c r="AG33" s="5">
        <v>1.6126</v>
      </c>
      <c r="AH33" s="5">
        <f t="shared" si="12"/>
        <v>4.4951845230769227E-2</v>
      </c>
      <c r="AI33" s="5">
        <v>16.1449</v>
      </c>
      <c r="AJ33" s="5">
        <f t="shared" si="13"/>
        <v>0.29098077461538463</v>
      </c>
      <c r="AK33" s="5">
        <v>3.9468999999999999</v>
      </c>
      <c r="AL33" s="5">
        <f t="shared" si="14"/>
        <v>0.10030590938461538</v>
      </c>
      <c r="AM33" s="5">
        <v>6.0446999999999997</v>
      </c>
      <c r="AN33" s="5">
        <f t="shared" si="15"/>
        <v>0.12198204600000001</v>
      </c>
      <c r="AO33" s="5">
        <v>7.7104999999999997</v>
      </c>
      <c r="AP33" s="5">
        <f t="shared" si="16"/>
        <v>0.15559788999999999</v>
      </c>
      <c r="AQ33" s="5">
        <v>10.324299999999999</v>
      </c>
      <c r="AR33" s="5">
        <f t="shared" si="17"/>
        <v>0.14150644415384614</v>
      </c>
    </row>
    <row r="34" spans="1:44" x14ac:dyDescent="0.2">
      <c r="A34" s="7" t="s">
        <v>31</v>
      </c>
      <c r="B34" s="1" t="s">
        <v>30</v>
      </c>
      <c r="C34" s="1">
        <v>2</v>
      </c>
      <c r="D34" s="1">
        <v>2</v>
      </c>
      <c r="E34" s="6">
        <v>5.2</v>
      </c>
      <c r="G34" s="5">
        <v>21.196200000000001</v>
      </c>
      <c r="H34" s="5">
        <f t="shared" si="19"/>
        <v>2.6004661212858909E-2</v>
      </c>
      <c r="I34" s="5">
        <v>22.519300000000001</v>
      </c>
      <c r="J34" s="5">
        <f t="shared" si="0"/>
        <v>0.46112597384615389</v>
      </c>
      <c r="K34" s="5">
        <v>18.769300000000001</v>
      </c>
      <c r="L34" s="5">
        <f t="shared" si="1"/>
        <v>0.42485032446153853</v>
      </c>
      <c r="M34" s="5">
        <v>1.7663</v>
      </c>
      <c r="N34" s="5">
        <f t="shared" si="2"/>
        <v>3.9711858769230772E-2</v>
      </c>
      <c r="O34" s="5">
        <v>4.4732000000000003</v>
      </c>
      <c r="P34" s="5">
        <f t="shared" si="3"/>
        <v>5.1662019076923076E-2</v>
      </c>
      <c r="Q34" s="5">
        <v>9.5101999999999993</v>
      </c>
      <c r="R34" s="5">
        <f t="shared" si="4"/>
        <v>0.15375798738461538</v>
      </c>
      <c r="S34" s="5">
        <v>3.1764000000000001</v>
      </c>
      <c r="T34" s="5">
        <f t="shared" si="5"/>
        <v>5.8211195076923086E-2</v>
      </c>
      <c r="U34" s="5">
        <v>0.71</v>
      </c>
      <c r="V34" s="5">
        <f t="shared" si="6"/>
        <v>1.6298323076923076E-2</v>
      </c>
      <c r="W34" s="5">
        <v>26.588200000000001</v>
      </c>
      <c r="X34" s="5">
        <f t="shared" si="7"/>
        <v>0.47163376307692312</v>
      </c>
      <c r="Y34" s="5">
        <v>14.2164</v>
      </c>
      <c r="Z34" s="5">
        <f t="shared" si="8"/>
        <v>0.38099951999999998</v>
      </c>
      <c r="AA34" s="5">
        <v>7.5313999999999997</v>
      </c>
      <c r="AB34" s="5">
        <f t="shared" si="9"/>
        <v>0.17976872461538462</v>
      </c>
      <c r="AC34" s="5">
        <v>3.6057000000000001</v>
      </c>
      <c r="AD34" s="5">
        <f t="shared" si="10"/>
        <v>8.1094966615384609E-2</v>
      </c>
      <c r="AE34" s="5">
        <v>3.9817999999999998</v>
      </c>
      <c r="AF34" s="5">
        <f t="shared" si="11"/>
        <v>0.125108156</v>
      </c>
      <c r="AG34" s="5">
        <v>1.6083000000000001</v>
      </c>
      <c r="AH34" s="5">
        <f t="shared" si="12"/>
        <v>4.4831981076923079E-2</v>
      </c>
      <c r="AI34" s="5">
        <v>16.525200000000002</v>
      </c>
      <c r="AJ34" s="5">
        <f t="shared" si="13"/>
        <v>0.29783495076923078</v>
      </c>
      <c r="AK34" s="5">
        <v>3.9297</v>
      </c>
      <c r="AL34" s="5">
        <f t="shared" si="14"/>
        <v>9.9868791230769222E-2</v>
      </c>
      <c r="AM34" s="5">
        <v>6.4109999999999996</v>
      </c>
      <c r="AN34" s="5">
        <f t="shared" si="15"/>
        <v>0.12937398</v>
      </c>
      <c r="AO34" s="5">
        <v>7.3685</v>
      </c>
      <c r="AP34" s="5">
        <f t="shared" si="16"/>
        <v>0.14869633000000002</v>
      </c>
      <c r="AQ34" s="5">
        <v>10.587400000000001</v>
      </c>
      <c r="AR34" s="5">
        <f t="shared" si="17"/>
        <v>0.14511253323076925</v>
      </c>
    </row>
    <row r="35" spans="1:44" x14ac:dyDescent="0.2">
      <c r="A35" s="7" t="s">
        <v>31</v>
      </c>
      <c r="B35" s="1" t="s">
        <v>30</v>
      </c>
      <c r="C35" s="1">
        <v>2</v>
      </c>
      <c r="D35" s="1">
        <v>3</v>
      </c>
      <c r="E35" s="6">
        <v>5.2</v>
      </c>
      <c r="G35" s="5">
        <v>21.4603</v>
      </c>
      <c r="H35" s="5">
        <f t="shared" si="19"/>
        <v>2.5684636281878632E-2</v>
      </c>
      <c r="I35" s="5">
        <v>21.541799999999999</v>
      </c>
      <c r="J35" s="5">
        <f t="shared" si="0"/>
        <v>0.44110978153846148</v>
      </c>
      <c r="K35" s="5">
        <v>18.405799999999999</v>
      </c>
      <c r="L35" s="5">
        <f t="shared" si="1"/>
        <v>0.41662236215384624</v>
      </c>
      <c r="M35" s="5">
        <v>1.8249</v>
      </c>
      <c r="N35" s="5">
        <f t="shared" si="2"/>
        <v>4.1029367076923069E-2</v>
      </c>
      <c r="O35" s="5">
        <v>4.4500999999999999</v>
      </c>
      <c r="P35" s="5">
        <f t="shared" si="3"/>
        <v>5.1395231846153841E-2</v>
      </c>
      <c r="Q35" s="5">
        <v>9.4823000000000004</v>
      </c>
      <c r="R35" s="5">
        <f t="shared" si="4"/>
        <v>0.15330690876923078</v>
      </c>
      <c r="S35" s="5">
        <v>3.3033999999999999</v>
      </c>
      <c r="T35" s="5">
        <f t="shared" si="5"/>
        <v>6.0538616615384615E-2</v>
      </c>
      <c r="U35" s="5">
        <v>0.73829999999999996</v>
      </c>
      <c r="V35" s="5">
        <f t="shared" si="6"/>
        <v>1.6947960461538462E-2</v>
      </c>
      <c r="W35" s="5">
        <v>27.247800000000002</v>
      </c>
      <c r="X35" s="5">
        <f t="shared" si="7"/>
        <v>0.48333405230769239</v>
      </c>
      <c r="Y35" s="5">
        <v>13.7407</v>
      </c>
      <c r="Z35" s="5">
        <f t="shared" si="8"/>
        <v>0.36825075999999995</v>
      </c>
      <c r="AA35" s="5">
        <v>7.3667999999999996</v>
      </c>
      <c r="AB35" s="5">
        <f t="shared" si="9"/>
        <v>0.17583984923076923</v>
      </c>
      <c r="AC35" s="5">
        <v>3.5468999999999999</v>
      </c>
      <c r="AD35" s="5">
        <f t="shared" si="10"/>
        <v>7.9772509384615387E-2</v>
      </c>
      <c r="AE35" s="5">
        <v>3.9775</v>
      </c>
      <c r="AF35" s="5">
        <f t="shared" si="11"/>
        <v>0.12497305</v>
      </c>
      <c r="AG35" s="5">
        <v>1.5907</v>
      </c>
      <c r="AH35" s="5">
        <f t="shared" si="12"/>
        <v>4.4341374307692312E-2</v>
      </c>
      <c r="AI35" s="5">
        <v>16.141200000000001</v>
      </c>
      <c r="AJ35" s="5">
        <f t="shared" si="13"/>
        <v>0.29091408923076928</v>
      </c>
      <c r="AK35" s="5">
        <v>4.1044</v>
      </c>
      <c r="AL35" s="5">
        <f t="shared" si="14"/>
        <v>0.10430859015384616</v>
      </c>
      <c r="AM35" s="5">
        <v>6.4802999999999997</v>
      </c>
      <c r="AN35" s="5">
        <f t="shared" si="15"/>
        <v>0.13077245400000001</v>
      </c>
      <c r="AO35" s="5">
        <v>8.0114999999999998</v>
      </c>
      <c r="AP35" s="5">
        <f t="shared" si="16"/>
        <v>0.16167207</v>
      </c>
      <c r="AQ35" s="5">
        <v>10.5046</v>
      </c>
      <c r="AR35" s="5">
        <f t="shared" si="17"/>
        <v>0.14397766369230769</v>
      </c>
    </row>
    <row r="36" spans="1:44" x14ac:dyDescent="0.2">
      <c r="A36" s="7" t="s">
        <v>31</v>
      </c>
      <c r="B36" s="1" t="s">
        <v>30</v>
      </c>
      <c r="C36" s="1">
        <v>3</v>
      </c>
      <c r="D36" s="1">
        <v>1</v>
      </c>
      <c r="E36" s="6">
        <v>5.4</v>
      </c>
      <c r="G36" s="5">
        <v>19.643899999999999</v>
      </c>
      <c r="H36" s="5">
        <f t="shared" si="19"/>
        <v>2.9138816630098919E-2</v>
      </c>
      <c r="I36" s="5">
        <v>18.514199999999999</v>
      </c>
      <c r="J36" s="5">
        <f t="shared" si="0"/>
        <v>0.36507259555555549</v>
      </c>
      <c r="K36" s="5">
        <v>16.536100000000001</v>
      </c>
      <c r="L36" s="5">
        <f t="shared" si="1"/>
        <v>0.3604379841481482</v>
      </c>
      <c r="M36" s="5">
        <v>0.89900000000000002</v>
      </c>
      <c r="N36" s="5">
        <f t="shared" si="2"/>
        <v>1.9463682962962959E-2</v>
      </c>
      <c r="O36" s="5">
        <v>2.9558</v>
      </c>
      <c r="P36" s="5">
        <f t="shared" si="3"/>
        <v>3.2872874962962963E-2</v>
      </c>
      <c r="Q36" s="5">
        <v>7.3986000000000001</v>
      </c>
      <c r="R36" s="5">
        <f t="shared" si="4"/>
        <v>0.11518798133333334</v>
      </c>
      <c r="S36" s="5">
        <v>2.0268999999999999</v>
      </c>
      <c r="T36" s="5">
        <f t="shared" si="5"/>
        <v>3.5769530074074074E-2</v>
      </c>
      <c r="U36" s="5">
        <v>0.61980000000000002</v>
      </c>
      <c r="V36" s="5">
        <f t="shared" si="6"/>
        <v>1.3700793777777779E-2</v>
      </c>
      <c r="W36" s="5">
        <v>2.7746</v>
      </c>
      <c r="X36" s="5">
        <f t="shared" si="7"/>
        <v>4.7394278518518511E-2</v>
      </c>
      <c r="Y36" s="5">
        <v>12.8604</v>
      </c>
      <c r="Z36" s="5">
        <f t="shared" si="8"/>
        <v>0.33189358222222221</v>
      </c>
      <c r="AA36" s="5">
        <v>6.4150999999999998</v>
      </c>
      <c r="AB36" s="5">
        <f t="shared" si="9"/>
        <v>0.14745226148148149</v>
      </c>
      <c r="AC36" s="5">
        <v>3.3439000000000001</v>
      </c>
      <c r="AD36" s="5">
        <f t="shared" si="10"/>
        <v>7.2421443111111108E-2</v>
      </c>
      <c r="AE36" s="5">
        <v>3.2561</v>
      </c>
      <c r="AF36" s="5">
        <f t="shared" si="11"/>
        <v>9.8517526370370367E-2</v>
      </c>
      <c r="AG36" s="5">
        <v>1.2990999999999999</v>
      </c>
      <c r="AH36" s="5">
        <f t="shared" si="12"/>
        <v>3.4871693185185175E-2</v>
      </c>
      <c r="AI36" s="5">
        <v>11.042199999999999</v>
      </c>
      <c r="AJ36" s="5">
        <f t="shared" si="13"/>
        <v>0.19164351555555553</v>
      </c>
      <c r="AK36" s="5">
        <v>3.4009</v>
      </c>
      <c r="AL36" s="5">
        <f t="shared" si="14"/>
        <v>8.3228840148148145E-2</v>
      </c>
      <c r="AM36" s="5">
        <v>5.0064000000000002</v>
      </c>
      <c r="AN36" s="5">
        <f t="shared" si="15"/>
        <v>9.7287331555555551E-2</v>
      </c>
      <c r="AO36" s="5">
        <v>5.0838000000000001</v>
      </c>
      <c r="AP36" s="5">
        <f t="shared" si="16"/>
        <v>9.8791414222222221E-2</v>
      </c>
      <c r="AQ36" s="5">
        <v>7.9668999999999999</v>
      </c>
      <c r="AR36" s="5">
        <f t="shared" si="17"/>
        <v>0.10515127718518519</v>
      </c>
    </row>
    <row r="37" spans="1:44" x14ac:dyDescent="0.2">
      <c r="A37" s="7" t="s">
        <v>31</v>
      </c>
      <c r="B37" s="1" t="s">
        <v>30</v>
      </c>
      <c r="C37" s="1">
        <v>3</v>
      </c>
      <c r="D37" s="1">
        <v>2</v>
      </c>
      <c r="E37" s="6">
        <v>5.4</v>
      </c>
      <c r="G37" s="5">
        <v>18.825500000000002</v>
      </c>
      <c r="H37" s="5">
        <f t="shared" si="19"/>
        <v>3.0405566917213359E-2</v>
      </c>
      <c r="I37" s="5">
        <v>17.662199999999999</v>
      </c>
      <c r="J37" s="5">
        <f t="shared" si="0"/>
        <v>0.34827241777777773</v>
      </c>
      <c r="K37" s="5">
        <v>15.4457</v>
      </c>
      <c r="L37" s="5">
        <f t="shared" si="1"/>
        <v>0.33667049496296303</v>
      </c>
      <c r="M37" s="5">
        <v>0.94740000000000002</v>
      </c>
      <c r="N37" s="5">
        <f t="shared" si="2"/>
        <v>2.0511560888888888E-2</v>
      </c>
      <c r="O37" s="5">
        <v>3.0831</v>
      </c>
      <c r="P37" s="5">
        <f t="shared" si="3"/>
        <v>3.4288639555555556E-2</v>
      </c>
      <c r="Q37" s="5">
        <v>7.5118999999999998</v>
      </c>
      <c r="R37" s="5">
        <f t="shared" si="4"/>
        <v>0.11695193644444445</v>
      </c>
      <c r="S37" s="5">
        <v>2.0438999999999998</v>
      </c>
      <c r="T37" s="5">
        <f t="shared" si="5"/>
        <v>3.6069535999999999E-2</v>
      </c>
      <c r="U37" s="5">
        <v>0.6119</v>
      </c>
      <c r="V37" s="5">
        <f t="shared" si="6"/>
        <v>1.3526162814814818E-2</v>
      </c>
      <c r="W37" s="5">
        <v>2.9142999999999999</v>
      </c>
      <c r="X37" s="5">
        <f t="shared" si="7"/>
        <v>4.9780561481481481E-2</v>
      </c>
      <c r="Y37" s="5">
        <v>13.216699999999999</v>
      </c>
      <c r="Z37" s="5">
        <f t="shared" si="8"/>
        <v>0.34108876148148148</v>
      </c>
      <c r="AA37" s="5">
        <v>6.2778999999999998</v>
      </c>
      <c r="AB37" s="5">
        <f t="shared" si="9"/>
        <v>0.14429869407407409</v>
      </c>
      <c r="AC37" s="5">
        <v>3.2909999999999999</v>
      </c>
      <c r="AD37" s="5">
        <f t="shared" si="10"/>
        <v>7.1275746666666667E-2</v>
      </c>
      <c r="AE37" s="5">
        <v>3.3283999999999998</v>
      </c>
      <c r="AF37" s="5">
        <f t="shared" si="11"/>
        <v>0.10070505659259259</v>
      </c>
      <c r="AG37" s="5">
        <v>1.3143</v>
      </c>
      <c r="AH37" s="5">
        <f t="shared" si="12"/>
        <v>3.5279706222222214E-2</v>
      </c>
      <c r="AI37" s="5">
        <v>10.9091</v>
      </c>
      <c r="AJ37" s="5">
        <f t="shared" si="13"/>
        <v>0.18933349111111111</v>
      </c>
      <c r="AK37" s="5">
        <v>3.5089999999999999</v>
      </c>
      <c r="AL37" s="5">
        <f t="shared" si="14"/>
        <v>8.5874327407407414E-2</v>
      </c>
      <c r="AM37" s="5">
        <v>4.976</v>
      </c>
      <c r="AN37" s="5">
        <f t="shared" si="15"/>
        <v>9.6696580740740737E-2</v>
      </c>
      <c r="AO37" s="5">
        <v>4.9752999999999998</v>
      </c>
      <c r="AP37" s="5">
        <f t="shared" si="16"/>
        <v>9.6682977925925923E-2</v>
      </c>
      <c r="AQ37" s="5">
        <v>8.3327000000000009</v>
      </c>
      <c r="AR37" s="5">
        <f t="shared" si="17"/>
        <v>0.10997929525925929</v>
      </c>
    </row>
    <row r="38" spans="1:44" x14ac:dyDescent="0.2">
      <c r="A38" s="7" t="s">
        <v>31</v>
      </c>
      <c r="B38" s="1" t="s">
        <v>30</v>
      </c>
      <c r="C38" s="1">
        <v>3</v>
      </c>
      <c r="D38" s="1">
        <v>3</v>
      </c>
      <c r="E38" s="6">
        <v>5.4</v>
      </c>
      <c r="G38" s="5">
        <v>18.364699999999999</v>
      </c>
      <c r="H38" s="5">
        <f t="shared" si="19"/>
        <v>3.1168491725974298E-2</v>
      </c>
      <c r="I38" s="5">
        <v>17.299099999999999</v>
      </c>
      <c r="J38" s="5">
        <f t="shared" si="0"/>
        <v>0.34111262370370365</v>
      </c>
      <c r="K38" s="5">
        <v>14.861499999999999</v>
      </c>
      <c r="L38" s="5">
        <f t="shared" si="1"/>
        <v>0.3239366659259259</v>
      </c>
      <c r="M38" s="5">
        <v>0.84470000000000001</v>
      </c>
      <c r="N38" s="5">
        <f t="shared" si="2"/>
        <v>1.8288067851851851E-2</v>
      </c>
      <c r="O38" s="5">
        <v>2.9188999999999998</v>
      </c>
      <c r="P38" s="5">
        <f t="shared" si="3"/>
        <v>3.2462492296296296E-2</v>
      </c>
      <c r="Q38" s="5">
        <v>7.5137999999999998</v>
      </c>
      <c r="R38" s="5">
        <f t="shared" si="4"/>
        <v>0.11698151733333331</v>
      </c>
      <c r="S38" s="5">
        <v>2.0402</v>
      </c>
      <c r="T38" s="5">
        <f t="shared" si="5"/>
        <v>3.6004240592592593E-2</v>
      </c>
      <c r="U38" s="5">
        <v>0.62819999999999998</v>
      </c>
      <c r="V38" s="5">
        <f t="shared" si="6"/>
        <v>1.3886477333333333E-2</v>
      </c>
      <c r="W38" s="5">
        <v>2.8426999999999998</v>
      </c>
      <c r="X38" s="5">
        <f t="shared" si="7"/>
        <v>4.8557527407407403E-2</v>
      </c>
      <c r="Y38" s="5">
        <v>12.632199999999999</v>
      </c>
      <c r="Z38" s="5">
        <f t="shared" si="8"/>
        <v>0.32600433185185179</v>
      </c>
      <c r="AA38" s="5">
        <v>6.5800999999999998</v>
      </c>
      <c r="AB38" s="5">
        <f t="shared" si="9"/>
        <v>0.15124481703703704</v>
      </c>
      <c r="AC38" s="5">
        <v>3.4462999999999999</v>
      </c>
      <c r="AD38" s="5">
        <f t="shared" si="10"/>
        <v>7.4639199555555549E-2</v>
      </c>
      <c r="AE38" s="5">
        <v>3.2471000000000001</v>
      </c>
      <c r="AF38" s="5">
        <f t="shared" si="11"/>
        <v>9.8245219703703701E-2</v>
      </c>
      <c r="AG38" s="5">
        <v>1.2931999999999999</v>
      </c>
      <c r="AH38" s="5">
        <f t="shared" si="12"/>
        <v>3.4713319703703699E-2</v>
      </c>
      <c r="AI38" s="5">
        <v>11.0474</v>
      </c>
      <c r="AJ38" s="5">
        <f t="shared" si="13"/>
        <v>0.19173376444444445</v>
      </c>
      <c r="AK38" s="5">
        <v>3.3081</v>
      </c>
      <c r="AL38" s="5">
        <f t="shared" si="14"/>
        <v>8.0957783555555551E-2</v>
      </c>
      <c r="AM38" s="5">
        <v>5.0556000000000001</v>
      </c>
      <c r="AN38" s="5">
        <f t="shared" si="15"/>
        <v>9.8243415111111121E-2</v>
      </c>
      <c r="AO38" s="5">
        <v>4.8398000000000003</v>
      </c>
      <c r="AP38" s="5">
        <f t="shared" si="16"/>
        <v>9.4049861629629639E-2</v>
      </c>
      <c r="AQ38" s="5">
        <v>7.9531000000000001</v>
      </c>
      <c r="AR38" s="5">
        <f t="shared" si="17"/>
        <v>0.10496913762962963</v>
      </c>
    </row>
    <row r="39" spans="1:44" x14ac:dyDescent="0.2">
      <c r="A39" s="7" t="s">
        <v>32</v>
      </c>
      <c r="B39" s="1" t="s">
        <v>29</v>
      </c>
      <c r="C39" s="1">
        <v>1</v>
      </c>
      <c r="D39" s="1">
        <v>1</v>
      </c>
      <c r="E39" s="6">
        <v>5.3</v>
      </c>
      <c r="G39" s="5">
        <v>19.369599999999998</v>
      </c>
      <c r="H39" s="5">
        <f>E39*0.1325*0.8/G39</f>
        <v>2.9004212787047751E-2</v>
      </c>
      <c r="I39" s="5">
        <v>11.705</v>
      </c>
      <c r="J39" s="5">
        <f t="shared" si="0"/>
        <v>0.23516007547169812</v>
      </c>
      <c r="K39" s="5">
        <v>24.502300000000002</v>
      </c>
      <c r="L39" s="5">
        <f t="shared" si="1"/>
        <v>0.54415447532075489</v>
      </c>
      <c r="M39" s="5">
        <v>1.5915999999999999</v>
      </c>
      <c r="N39" s="5">
        <f t="shared" si="2"/>
        <v>3.5108894188679247E-2</v>
      </c>
      <c r="O39" s="5">
        <v>4.0968999999999998</v>
      </c>
      <c r="P39" s="5">
        <f t="shared" si="3"/>
        <v>4.6423288E-2</v>
      </c>
      <c r="Q39" s="5">
        <v>7.9561000000000002</v>
      </c>
      <c r="R39" s="5">
        <f t="shared" si="4"/>
        <v>0.12620476211320758</v>
      </c>
      <c r="S39" s="5">
        <v>2.7559</v>
      </c>
      <c r="T39" s="5">
        <f t="shared" si="5"/>
        <v>4.9552121962264162E-2</v>
      </c>
      <c r="U39" s="5">
        <v>0.63829999999999998</v>
      </c>
      <c r="V39" s="5">
        <f t="shared" si="6"/>
        <v>1.4375961207547172E-2</v>
      </c>
      <c r="W39" s="5">
        <v>6.6044999999999998</v>
      </c>
      <c r="X39" s="5">
        <f t="shared" si="7"/>
        <v>0.11494322264150944</v>
      </c>
      <c r="Y39" s="5">
        <v>9.8071000000000002</v>
      </c>
      <c r="Z39" s="5">
        <f t="shared" si="8"/>
        <v>0.25787121811320757</v>
      </c>
      <c r="AA39" s="5">
        <v>1.58</v>
      </c>
      <c r="AB39" s="5">
        <f t="shared" si="9"/>
        <v>3.7001811320754724E-2</v>
      </c>
      <c r="AC39" s="5">
        <v>2.0796999999999999</v>
      </c>
      <c r="AD39" s="5">
        <f t="shared" si="10"/>
        <v>4.5891523471698108E-2</v>
      </c>
      <c r="AE39" s="5">
        <v>2.6934</v>
      </c>
      <c r="AF39" s="5">
        <f t="shared" si="11"/>
        <v>8.3029899169811308E-2</v>
      </c>
      <c r="AG39" s="5">
        <v>1.3956999999999999</v>
      </c>
      <c r="AH39" s="5">
        <f t="shared" si="12"/>
        <v>3.8171604981132069E-2</v>
      </c>
      <c r="AI39" s="5">
        <v>2.3902999999999999</v>
      </c>
      <c r="AJ39" s="5">
        <f t="shared" si="13"/>
        <v>4.2267720000000002E-2</v>
      </c>
      <c r="AK39" s="5">
        <v>3.3799000000000001</v>
      </c>
      <c r="AL39" s="5">
        <f t="shared" si="14"/>
        <v>8.4275574490566052E-2</v>
      </c>
      <c r="AM39" s="5">
        <v>2.4144000000000001</v>
      </c>
      <c r="AN39" s="5">
        <f t="shared" si="15"/>
        <v>4.7803297811320769E-2</v>
      </c>
      <c r="AO39" s="5">
        <v>2.5222000000000002</v>
      </c>
      <c r="AP39" s="5">
        <f t="shared" si="16"/>
        <v>4.9937656452830201E-2</v>
      </c>
      <c r="AQ39" s="5">
        <v>9.5815999999999999</v>
      </c>
      <c r="AR39" s="5">
        <f t="shared" si="17"/>
        <v>0.12884901796226417</v>
      </c>
    </row>
    <row r="40" spans="1:44" x14ac:dyDescent="0.2">
      <c r="A40" s="7" t="s">
        <v>32</v>
      </c>
      <c r="B40" s="1" t="s">
        <v>29</v>
      </c>
      <c r="C40" s="1">
        <v>1</v>
      </c>
      <c r="D40" s="1">
        <v>2</v>
      </c>
      <c r="E40" s="6">
        <v>5.3</v>
      </c>
      <c r="G40" s="5">
        <v>19.2822</v>
      </c>
      <c r="H40" s="5">
        <f>E40*0.1325*0.8/G40</f>
        <v>2.9135679538641861E-2</v>
      </c>
      <c r="I40" s="5">
        <v>12.145899999999999</v>
      </c>
      <c r="J40" s="5">
        <f t="shared" si="0"/>
        <v>0.24401800603773582</v>
      </c>
      <c r="K40" s="5">
        <v>25.2683</v>
      </c>
      <c r="L40" s="5">
        <f t="shared" si="1"/>
        <v>0.56116603456603786</v>
      </c>
      <c r="M40" s="5">
        <v>1.6059000000000001</v>
      </c>
      <c r="N40" s="5">
        <f t="shared" si="2"/>
        <v>3.5424336000000008E-2</v>
      </c>
      <c r="O40" s="5">
        <v>3.6598000000000002</v>
      </c>
      <c r="P40" s="5">
        <f t="shared" si="3"/>
        <v>4.1470367698113214E-2</v>
      </c>
      <c r="Q40" s="5">
        <v>7.8091999999999997</v>
      </c>
      <c r="R40" s="5">
        <f t="shared" si="4"/>
        <v>0.1238745400754717</v>
      </c>
      <c r="S40" s="5">
        <v>2.6911999999999998</v>
      </c>
      <c r="T40" s="5">
        <f t="shared" si="5"/>
        <v>4.8388791547169817E-2</v>
      </c>
      <c r="U40" s="5">
        <v>0.67190000000000005</v>
      </c>
      <c r="V40" s="5">
        <f t="shared" si="6"/>
        <v>1.5132709283018872E-2</v>
      </c>
      <c r="W40" s="5">
        <v>6.4606000000000003</v>
      </c>
      <c r="X40" s="5">
        <f t="shared" si="7"/>
        <v>0.1124388196226415</v>
      </c>
      <c r="Y40" s="5">
        <v>9.7690000000000001</v>
      </c>
      <c r="Z40" s="5">
        <f t="shared" si="8"/>
        <v>0.25686940377358491</v>
      </c>
      <c r="AA40" s="5">
        <v>1.5924</v>
      </c>
      <c r="AB40" s="5">
        <f t="shared" si="9"/>
        <v>3.7292205283018874E-2</v>
      </c>
      <c r="AC40" s="5">
        <v>2.1987000000000001</v>
      </c>
      <c r="AD40" s="5">
        <f t="shared" si="10"/>
        <v>4.8517426867924526E-2</v>
      </c>
      <c r="AE40" s="5">
        <v>2.7389000000000001</v>
      </c>
      <c r="AF40" s="5">
        <f t="shared" si="11"/>
        <v>8.4432535396226416E-2</v>
      </c>
      <c r="AG40" s="5">
        <v>1.3836999999999999</v>
      </c>
      <c r="AH40" s="5">
        <f t="shared" si="12"/>
        <v>3.7843411773584905E-2</v>
      </c>
      <c r="AI40" s="5">
        <v>2.2071999999999998</v>
      </c>
      <c r="AJ40" s="5">
        <f t="shared" si="13"/>
        <v>3.9029959245283019E-2</v>
      </c>
      <c r="AK40" s="5">
        <v>3.2248999999999999</v>
      </c>
      <c r="AL40" s="5">
        <f t="shared" si="14"/>
        <v>8.0410751849056619E-2</v>
      </c>
      <c r="AM40" s="5">
        <v>2.3037000000000001</v>
      </c>
      <c r="AN40" s="5">
        <f t="shared" si="15"/>
        <v>4.5611521358490573E-2</v>
      </c>
      <c r="AO40" s="5">
        <v>2.4607999999999999</v>
      </c>
      <c r="AP40" s="5">
        <f t="shared" si="16"/>
        <v>4.8721982792452836E-2</v>
      </c>
      <c r="AQ40" s="5">
        <v>9.2507000000000001</v>
      </c>
      <c r="AR40" s="5">
        <f t="shared" si="17"/>
        <v>0.1243992246037736</v>
      </c>
    </row>
    <row r="41" spans="1:44" x14ac:dyDescent="0.2">
      <c r="A41" s="7" t="s">
        <v>32</v>
      </c>
      <c r="B41" s="1" t="s">
        <v>29</v>
      </c>
      <c r="C41" s="1">
        <v>1</v>
      </c>
      <c r="D41" s="1">
        <v>3</v>
      </c>
      <c r="E41" s="6">
        <v>5.3</v>
      </c>
      <c r="G41" s="5">
        <v>18.9739</v>
      </c>
      <c r="H41" s="5">
        <f t="shared" ref="H41:H74" si="20">E41*0.1325*0.8/G41</f>
        <v>2.9609094598369343E-2</v>
      </c>
      <c r="I41" s="5">
        <v>11.8109</v>
      </c>
      <c r="J41" s="5">
        <f t="shared" si="0"/>
        <v>0.23728766641509433</v>
      </c>
      <c r="K41" s="5">
        <v>24.520600000000002</v>
      </c>
      <c r="L41" s="5">
        <f t="shared" si="1"/>
        <v>0.54456088724528318</v>
      </c>
      <c r="M41" s="5">
        <v>1.6225000000000001</v>
      </c>
      <c r="N41" s="5">
        <f t="shared" si="2"/>
        <v>3.579051320754717E-2</v>
      </c>
      <c r="O41" s="5">
        <v>3.8778000000000001</v>
      </c>
      <c r="P41" s="5">
        <f t="shared" si="3"/>
        <v>4.3940595622641514E-2</v>
      </c>
      <c r="Q41" s="5">
        <v>7.6386000000000003</v>
      </c>
      <c r="R41" s="5">
        <f t="shared" si="4"/>
        <v>0.12116837343396228</v>
      </c>
      <c r="S41" s="5">
        <v>2.7315</v>
      </c>
      <c r="T41" s="5">
        <f t="shared" si="5"/>
        <v>4.9113400754716992E-2</v>
      </c>
      <c r="U41" s="5">
        <v>0.65159999999999996</v>
      </c>
      <c r="V41" s="5">
        <f t="shared" si="6"/>
        <v>1.4675507320754719E-2</v>
      </c>
      <c r="W41" s="5">
        <v>6.6753</v>
      </c>
      <c r="X41" s="5">
        <f t="shared" si="7"/>
        <v>0.11617540981132077</v>
      </c>
      <c r="Y41" s="5">
        <v>9.5921000000000003</v>
      </c>
      <c r="Z41" s="5">
        <f t="shared" si="8"/>
        <v>0.25221793509433965</v>
      </c>
      <c r="AA41" s="5">
        <v>1.5519000000000001</v>
      </c>
      <c r="AB41" s="5">
        <f t="shared" si="9"/>
        <v>3.6343741132075481E-2</v>
      </c>
      <c r="AC41" s="5">
        <v>2.2368999999999999</v>
      </c>
      <c r="AD41" s="5">
        <f t="shared" si="10"/>
        <v>4.9360363924528292E-2</v>
      </c>
      <c r="AE41" s="5">
        <v>2.7294</v>
      </c>
      <c r="AF41" s="5">
        <f t="shared" si="11"/>
        <v>8.4139677283018882E-2</v>
      </c>
      <c r="AG41" s="5">
        <v>1.3632</v>
      </c>
      <c r="AH41" s="5">
        <f t="shared" si="12"/>
        <v>3.7282748377358489E-2</v>
      </c>
      <c r="AI41" s="5">
        <v>2.1027999999999998</v>
      </c>
      <c r="AJ41" s="5">
        <f t="shared" si="13"/>
        <v>3.7183852075471702E-2</v>
      </c>
      <c r="AK41" s="5">
        <v>3.2326999999999999</v>
      </c>
      <c r="AL41" s="5">
        <f t="shared" si="14"/>
        <v>8.0605239698113215E-2</v>
      </c>
      <c r="AM41" s="5">
        <v>2.2505000000000002</v>
      </c>
      <c r="AN41" s="5">
        <f t="shared" si="15"/>
        <v>4.4558201509433973E-2</v>
      </c>
      <c r="AO41" s="5">
        <v>2.4424000000000001</v>
      </c>
      <c r="AP41" s="5">
        <f t="shared" si="16"/>
        <v>4.8357676679245294E-2</v>
      </c>
      <c r="AQ41" s="5">
        <v>9.1935000000000002</v>
      </c>
      <c r="AR41" s="5">
        <f t="shared" si="17"/>
        <v>0.1236300249056604</v>
      </c>
    </row>
    <row r="42" spans="1:44" x14ac:dyDescent="0.2">
      <c r="A42" s="7" t="s">
        <v>32</v>
      </c>
      <c r="B42" s="1" t="s">
        <v>29</v>
      </c>
      <c r="C42" s="1">
        <v>2</v>
      </c>
      <c r="D42" s="1">
        <v>1</v>
      </c>
      <c r="E42" s="6">
        <v>5.4</v>
      </c>
      <c r="G42" s="5">
        <v>17.016999999999999</v>
      </c>
      <c r="H42" s="5">
        <f t="shared" si="20"/>
        <v>3.3636951284010119E-2</v>
      </c>
      <c r="I42" s="5">
        <v>13.1113</v>
      </c>
      <c r="J42" s="5">
        <f t="shared" si="0"/>
        <v>0.25853541185185186</v>
      </c>
      <c r="K42" s="5">
        <v>23.594000000000001</v>
      </c>
      <c r="L42" s="5">
        <f t="shared" si="1"/>
        <v>0.51427929185185195</v>
      </c>
      <c r="M42" s="5">
        <v>1.3320000000000001</v>
      </c>
      <c r="N42" s="5">
        <f t="shared" si="2"/>
        <v>2.8838293333333334E-2</v>
      </c>
      <c r="O42" s="5">
        <v>3.3338000000000001</v>
      </c>
      <c r="P42" s="5">
        <f t="shared" si="3"/>
        <v>3.707679496296297E-2</v>
      </c>
      <c r="Q42" s="5">
        <v>6.6227</v>
      </c>
      <c r="R42" s="5">
        <f t="shared" si="4"/>
        <v>0.10310808044444444</v>
      </c>
      <c r="S42" s="5">
        <v>2.4399000000000002</v>
      </c>
      <c r="T42" s="5">
        <f t="shared" si="5"/>
        <v>4.3057909333333338E-2</v>
      </c>
      <c r="U42" s="5">
        <v>0.61860000000000004</v>
      </c>
      <c r="V42" s="5">
        <f t="shared" si="6"/>
        <v>1.3674267555555559E-2</v>
      </c>
      <c r="W42" s="5">
        <v>3.4916999999999998</v>
      </c>
      <c r="X42" s="5">
        <f t="shared" si="7"/>
        <v>5.9643408888888881E-2</v>
      </c>
      <c r="Y42" s="5">
        <v>9.9781999999999993</v>
      </c>
      <c r="Z42" s="5">
        <f t="shared" si="8"/>
        <v>0.25751147259259255</v>
      </c>
      <c r="AA42" s="5">
        <v>1.6642999999999999</v>
      </c>
      <c r="AB42" s="5">
        <f t="shared" si="9"/>
        <v>3.8254243703703707E-2</v>
      </c>
      <c r="AC42" s="5">
        <v>2.1065999999999998</v>
      </c>
      <c r="AD42" s="5">
        <f t="shared" si="10"/>
        <v>4.5624274666666652E-2</v>
      </c>
      <c r="AE42" s="5">
        <v>2.7858999999999998</v>
      </c>
      <c r="AF42" s="5">
        <f t="shared" si="11"/>
        <v>8.4291015851851836E-2</v>
      </c>
      <c r="AG42" s="5">
        <v>1.3545</v>
      </c>
      <c r="AH42" s="5">
        <f t="shared" si="12"/>
        <v>3.6358793333333334E-2</v>
      </c>
      <c r="AI42" s="5">
        <v>1.9044000000000001</v>
      </c>
      <c r="AJ42" s="5">
        <f t="shared" si="13"/>
        <v>3.3051920000000005E-2</v>
      </c>
      <c r="AK42" s="5">
        <v>2.9413999999999998</v>
      </c>
      <c r="AL42" s="5">
        <f t="shared" si="14"/>
        <v>7.1983683851851846E-2</v>
      </c>
      <c r="AM42" s="5">
        <v>2.1955</v>
      </c>
      <c r="AN42" s="5">
        <f t="shared" si="15"/>
        <v>4.2664257037037037E-2</v>
      </c>
      <c r="AO42" s="5">
        <v>2.1402999999999999</v>
      </c>
      <c r="AP42" s="5">
        <f t="shared" si="16"/>
        <v>4.1591577925925931E-2</v>
      </c>
      <c r="AQ42" s="5">
        <v>7.3075999999999999</v>
      </c>
      <c r="AR42" s="5">
        <f t="shared" si="17"/>
        <v>9.6449493925925903E-2</v>
      </c>
    </row>
    <row r="43" spans="1:44" x14ac:dyDescent="0.2">
      <c r="A43" s="7" t="s">
        <v>32</v>
      </c>
      <c r="B43" s="1" t="s">
        <v>29</v>
      </c>
      <c r="C43" s="1">
        <v>2</v>
      </c>
      <c r="D43" s="1">
        <v>2</v>
      </c>
      <c r="E43" s="6">
        <v>5.4</v>
      </c>
      <c r="G43" s="5">
        <v>17.1082</v>
      </c>
      <c r="H43" s="5">
        <f t="shared" si="20"/>
        <v>3.3457640195929443E-2</v>
      </c>
      <c r="I43" s="5">
        <v>13.8665</v>
      </c>
      <c r="J43" s="5">
        <f t="shared" si="0"/>
        <v>0.27342683703703702</v>
      </c>
      <c r="K43" s="5">
        <v>24.290700000000001</v>
      </c>
      <c r="L43" s="5">
        <f t="shared" si="1"/>
        <v>0.52946528755555566</v>
      </c>
      <c r="M43" s="5">
        <v>1.4530000000000001</v>
      </c>
      <c r="N43" s="5">
        <f t="shared" si="2"/>
        <v>3.1457988148148146E-2</v>
      </c>
      <c r="O43" s="5">
        <v>3.3841999999999999</v>
      </c>
      <c r="P43" s="5">
        <f t="shared" si="3"/>
        <v>3.763731762962963E-2</v>
      </c>
      <c r="Q43" s="5">
        <v>6.8089000000000004</v>
      </c>
      <c r="R43" s="5">
        <f t="shared" si="4"/>
        <v>0.10600700755555556</v>
      </c>
      <c r="S43" s="5">
        <v>2.4197000000000002</v>
      </c>
      <c r="T43" s="5">
        <f t="shared" si="5"/>
        <v>4.2701431703703704E-2</v>
      </c>
      <c r="U43" s="5">
        <v>0.63100000000000001</v>
      </c>
      <c r="V43" s="5">
        <f t="shared" si="6"/>
        <v>1.3948371851851854E-2</v>
      </c>
      <c r="W43" s="5">
        <v>3.3506</v>
      </c>
      <c r="X43" s="5">
        <f t="shared" si="7"/>
        <v>5.7233211851851852E-2</v>
      </c>
      <c r="Y43" s="5">
        <v>9.9084000000000003</v>
      </c>
      <c r="Z43" s="5">
        <f t="shared" si="8"/>
        <v>0.25571011555555556</v>
      </c>
      <c r="AA43" s="5">
        <v>1.6409</v>
      </c>
      <c r="AB43" s="5">
        <f t="shared" si="9"/>
        <v>3.7716390370370376E-2</v>
      </c>
      <c r="AC43" s="5">
        <v>2.0884999999999998</v>
      </c>
      <c r="AD43" s="5">
        <f t="shared" si="10"/>
        <v>4.5232268888888878E-2</v>
      </c>
      <c r="AE43" s="5">
        <v>2.8012999999999999</v>
      </c>
      <c r="AF43" s="5">
        <f t="shared" si="11"/>
        <v>8.4756962814814818E-2</v>
      </c>
      <c r="AG43" s="5">
        <v>1.3405</v>
      </c>
      <c r="AH43" s="5">
        <f t="shared" si="12"/>
        <v>3.5982991851851852E-2</v>
      </c>
      <c r="AI43" s="5">
        <v>2.0882999999999998</v>
      </c>
      <c r="AJ43" s="5">
        <f t="shared" si="13"/>
        <v>3.6243606666666664E-2</v>
      </c>
      <c r="AK43" s="5">
        <v>3.0381</v>
      </c>
      <c r="AL43" s="5">
        <f t="shared" si="14"/>
        <v>7.435018355555556E-2</v>
      </c>
      <c r="AM43" s="5">
        <v>2.3050000000000002</v>
      </c>
      <c r="AN43" s="5">
        <f t="shared" si="15"/>
        <v>4.4792125925925935E-2</v>
      </c>
      <c r="AO43" s="5">
        <v>2.2063999999999999</v>
      </c>
      <c r="AP43" s="5">
        <f t="shared" si="16"/>
        <v>4.2876072296296294E-2</v>
      </c>
      <c r="AQ43" s="5">
        <v>7.5616000000000003</v>
      </c>
      <c r="AR43" s="5">
        <f t="shared" si="17"/>
        <v>9.9801917629629644E-2</v>
      </c>
    </row>
    <row r="44" spans="1:44" x14ac:dyDescent="0.2">
      <c r="A44" s="7" t="s">
        <v>32</v>
      </c>
      <c r="B44" s="1" t="s">
        <v>29</v>
      </c>
      <c r="C44" s="1">
        <v>2</v>
      </c>
      <c r="D44" s="1">
        <v>3</v>
      </c>
      <c r="E44" s="6">
        <v>5.4</v>
      </c>
      <c r="G44" s="5">
        <v>17.810600000000001</v>
      </c>
      <c r="H44" s="5">
        <f t="shared" si="20"/>
        <v>3.2138164913029323E-2</v>
      </c>
      <c r="I44" s="5">
        <v>13.380599999999999</v>
      </c>
      <c r="J44" s="5">
        <f t="shared" si="0"/>
        <v>0.26384560888888886</v>
      </c>
      <c r="K44" s="5">
        <v>23.442799999999998</v>
      </c>
      <c r="L44" s="5">
        <f t="shared" si="1"/>
        <v>0.51098357985185183</v>
      </c>
      <c r="M44" s="5">
        <v>1.4017999999999999</v>
      </c>
      <c r="N44" s="5">
        <f t="shared" si="2"/>
        <v>3.0349489185185183E-2</v>
      </c>
      <c r="O44" s="5">
        <v>3.5543</v>
      </c>
      <c r="P44" s="5">
        <f t="shared" si="3"/>
        <v>3.9529081629629634E-2</v>
      </c>
      <c r="Q44" s="5">
        <v>6.9318</v>
      </c>
      <c r="R44" s="5">
        <f t="shared" si="4"/>
        <v>0.10792042399999999</v>
      </c>
      <c r="S44" s="5">
        <v>2.4874000000000001</v>
      </c>
      <c r="T44" s="5">
        <f t="shared" si="5"/>
        <v>4.3896161185185183E-2</v>
      </c>
      <c r="U44" s="5">
        <v>0.63560000000000005</v>
      </c>
      <c r="V44" s="5">
        <f t="shared" si="6"/>
        <v>1.4050055703703705E-2</v>
      </c>
      <c r="W44" s="5">
        <v>3.4666999999999999</v>
      </c>
      <c r="X44" s="5">
        <f t="shared" si="7"/>
        <v>5.921637185185185E-2</v>
      </c>
      <c r="Y44" s="5">
        <v>10.0688</v>
      </c>
      <c r="Z44" s="5">
        <f t="shared" si="8"/>
        <v>0.25984962370370374</v>
      </c>
      <c r="AA44" s="5">
        <v>1.7090000000000001</v>
      </c>
      <c r="AB44" s="5">
        <f t="shared" si="9"/>
        <v>3.9281681481481485E-2</v>
      </c>
      <c r="AC44" s="5">
        <v>2.1949999999999998</v>
      </c>
      <c r="AD44" s="5">
        <f t="shared" si="10"/>
        <v>4.7538822222222214E-2</v>
      </c>
      <c r="AE44" s="5">
        <v>2.8603000000000001</v>
      </c>
      <c r="AF44" s="5">
        <f t="shared" si="11"/>
        <v>8.6542084296296298E-2</v>
      </c>
      <c r="AG44" s="5">
        <v>1.3549</v>
      </c>
      <c r="AH44" s="5">
        <f t="shared" si="12"/>
        <v>3.6369530518518517E-2</v>
      </c>
      <c r="AI44" s="5">
        <v>2.2551999999999999</v>
      </c>
      <c r="AJ44" s="5">
        <f t="shared" si="13"/>
        <v>3.9140248888888889E-2</v>
      </c>
      <c r="AK44" s="5">
        <v>3.0764999999999998</v>
      </c>
      <c r="AL44" s="5">
        <f t="shared" si="14"/>
        <v>7.5289931111111111E-2</v>
      </c>
      <c r="AM44" s="5">
        <v>2.3449</v>
      </c>
      <c r="AN44" s="5">
        <f t="shared" si="15"/>
        <v>4.5567486370370371E-2</v>
      </c>
      <c r="AO44" s="5">
        <v>2.3689</v>
      </c>
      <c r="AP44" s="5">
        <f t="shared" si="16"/>
        <v>4.6033868592592599E-2</v>
      </c>
      <c r="AQ44" s="5">
        <v>7.6161000000000003</v>
      </c>
      <c r="AR44" s="5">
        <f t="shared" si="17"/>
        <v>0.10052123688888889</v>
      </c>
    </row>
    <row r="45" spans="1:44" x14ac:dyDescent="0.2">
      <c r="A45" s="7" t="s">
        <v>32</v>
      </c>
      <c r="B45" s="1" t="s">
        <v>29</v>
      </c>
      <c r="C45" s="1">
        <v>3</v>
      </c>
      <c r="D45" s="1">
        <v>1</v>
      </c>
      <c r="E45" s="6">
        <v>5.0999999999999996</v>
      </c>
      <c r="G45" s="5">
        <v>16.471399999999999</v>
      </c>
      <c r="H45" s="5">
        <f>E45*0.1325*0.8/G45</f>
        <v>3.2820525274111487E-2</v>
      </c>
      <c r="I45" s="5">
        <v>12.396699999999999</v>
      </c>
      <c r="J45" s="5">
        <f t="shared" si="0"/>
        <v>0.25882365019607845</v>
      </c>
      <c r="K45" s="5">
        <v>23.441500000000001</v>
      </c>
      <c r="L45" s="5">
        <f t="shared" si="1"/>
        <v>0.54101143450980405</v>
      </c>
      <c r="M45" s="5">
        <v>1.4259999999999999</v>
      </c>
      <c r="N45" s="5">
        <f t="shared" si="2"/>
        <v>3.2689512156862742E-2</v>
      </c>
      <c r="O45" s="5">
        <v>3.3365</v>
      </c>
      <c r="P45" s="5">
        <f t="shared" si="3"/>
        <v>3.928957725490196E-2</v>
      </c>
      <c r="Q45" s="5">
        <v>6.9090999999999996</v>
      </c>
      <c r="R45" s="5">
        <f t="shared" si="4"/>
        <v>0.11389448141176471</v>
      </c>
      <c r="S45" s="5">
        <v>2.5640000000000001</v>
      </c>
      <c r="T45" s="5">
        <f t="shared" si="5"/>
        <v>4.790959686274511E-2</v>
      </c>
      <c r="U45" s="5">
        <v>0.7077</v>
      </c>
      <c r="V45" s="5">
        <f t="shared" si="6"/>
        <v>1.6564065411764712E-2</v>
      </c>
      <c r="W45" s="5">
        <v>2.8833000000000002</v>
      </c>
      <c r="X45" s="5">
        <f t="shared" si="7"/>
        <v>5.2148155294117655E-2</v>
      </c>
      <c r="Y45" s="5">
        <v>9.4943000000000008</v>
      </c>
      <c r="Z45" s="5">
        <f t="shared" si="8"/>
        <v>0.25943640156862752</v>
      </c>
      <c r="AA45" s="5">
        <v>1.6039000000000001</v>
      </c>
      <c r="AB45" s="5">
        <f t="shared" si="9"/>
        <v>3.903452313725491E-2</v>
      </c>
      <c r="AC45" s="5">
        <v>2.2463000000000002</v>
      </c>
      <c r="AD45" s="5">
        <f t="shared" si="10"/>
        <v>5.1511623058823536E-2</v>
      </c>
      <c r="AE45" s="5">
        <v>2.7193000000000001</v>
      </c>
      <c r="AF45" s="5">
        <f t="shared" si="11"/>
        <v>8.7115708078431386E-2</v>
      </c>
      <c r="AG45" s="5">
        <v>1.3602000000000001</v>
      </c>
      <c r="AH45" s="5">
        <f t="shared" si="12"/>
        <v>3.8659551058823537E-2</v>
      </c>
      <c r="AI45" s="5">
        <v>1.9951000000000001</v>
      </c>
      <c r="AJ45" s="5">
        <f t="shared" si="13"/>
        <v>3.6662896470588242E-2</v>
      </c>
      <c r="AK45" s="5">
        <v>3.0295999999999998</v>
      </c>
      <c r="AL45" s="5">
        <f t="shared" si="14"/>
        <v>7.8503470431372568E-2</v>
      </c>
      <c r="AM45" s="5">
        <v>2.3115999999999999</v>
      </c>
      <c r="AN45" s="5">
        <f t="shared" si="15"/>
        <v>4.7562756392156874E-2</v>
      </c>
      <c r="AO45" s="5">
        <v>2.2498999999999998</v>
      </c>
      <c r="AP45" s="5">
        <f t="shared" si="16"/>
        <v>4.6293236549019616E-2</v>
      </c>
      <c r="AQ45" s="5">
        <v>9.3864000000000001</v>
      </c>
      <c r="AR45" s="5">
        <f t="shared" si="17"/>
        <v>0.13117401976470591</v>
      </c>
    </row>
    <row r="46" spans="1:44" x14ac:dyDescent="0.2">
      <c r="A46" s="7" t="s">
        <v>32</v>
      </c>
      <c r="B46" s="1" t="s">
        <v>29</v>
      </c>
      <c r="C46" s="1">
        <v>3</v>
      </c>
      <c r="D46" s="1">
        <v>2</v>
      </c>
      <c r="E46" s="6">
        <v>5.0999999999999996</v>
      </c>
      <c r="G46" s="5">
        <v>16.496300000000002</v>
      </c>
      <c r="H46" s="5">
        <f t="shared" si="20"/>
        <v>3.2770985008759537E-2</v>
      </c>
      <c r="I46" s="5">
        <v>12.4862</v>
      </c>
      <c r="J46" s="5">
        <f t="shared" si="0"/>
        <v>0.26069226980392157</v>
      </c>
      <c r="K46" s="5">
        <v>23.743099999999998</v>
      </c>
      <c r="L46" s="5">
        <f t="shared" si="1"/>
        <v>0.54797212596078437</v>
      </c>
      <c r="M46" s="5">
        <v>1.5193000000000001</v>
      </c>
      <c r="N46" s="5">
        <f t="shared" si="2"/>
        <v>3.4828314039215692E-2</v>
      </c>
      <c r="O46" s="5">
        <v>3.2917999999999998</v>
      </c>
      <c r="P46" s="5">
        <f t="shared" si="3"/>
        <v>3.8763204078431368E-2</v>
      </c>
      <c r="Q46" s="5">
        <v>6.6741000000000001</v>
      </c>
      <c r="R46" s="5">
        <f t="shared" si="4"/>
        <v>0.11002057552941179</v>
      </c>
      <c r="S46" s="5">
        <v>2.5108999999999999</v>
      </c>
      <c r="T46" s="5">
        <f t="shared" si="5"/>
        <v>4.691739733333334E-2</v>
      </c>
      <c r="U46" s="5">
        <v>0.6623</v>
      </c>
      <c r="V46" s="5">
        <f t="shared" si="6"/>
        <v>1.550145615686275E-2</v>
      </c>
      <c r="W46" s="5">
        <v>2.8691</v>
      </c>
      <c r="X46" s="5">
        <f t="shared" si="7"/>
        <v>5.1891330196078431E-2</v>
      </c>
      <c r="Y46" s="5">
        <v>9.4682999999999993</v>
      </c>
      <c r="Z46" s="5">
        <f t="shared" si="8"/>
        <v>0.2587259388235294</v>
      </c>
      <c r="AA46" s="5">
        <v>1.6325000000000001</v>
      </c>
      <c r="AB46" s="5">
        <f t="shared" si="9"/>
        <v>3.9730568627450988E-2</v>
      </c>
      <c r="AC46" s="5">
        <v>2.2928999999999999</v>
      </c>
      <c r="AD46" s="5">
        <f t="shared" si="10"/>
        <v>5.2580243294117646E-2</v>
      </c>
      <c r="AE46" s="5">
        <v>2.6911</v>
      </c>
      <c r="AF46" s="5">
        <f t="shared" si="11"/>
        <v>8.6212290666666663E-2</v>
      </c>
      <c r="AG46" s="5">
        <v>1.3729</v>
      </c>
      <c r="AH46" s="5">
        <f t="shared" si="12"/>
        <v>3.9020509960784322E-2</v>
      </c>
      <c r="AI46" s="5">
        <v>1.9973000000000001</v>
      </c>
      <c r="AJ46" s="5">
        <f t="shared" si="13"/>
        <v>3.6703324705882362E-2</v>
      </c>
      <c r="AK46" s="5">
        <v>2.9249000000000001</v>
      </c>
      <c r="AL46" s="5">
        <f t="shared" si="14"/>
        <v>7.5790467607843151E-2</v>
      </c>
      <c r="AM46" s="5">
        <v>2.1816</v>
      </c>
      <c r="AN46" s="5">
        <f t="shared" si="15"/>
        <v>4.4887917176470594E-2</v>
      </c>
      <c r="AO46" s="5">
        <v>2.1705999999999999</v>
      </c>
      <c r="AP46" s="5">
        <f t="shared" si="16"/>
        <v>4.4661584627450984E-2</v>
      </c>
      <c r="AQ46" s="5">
        <v>8.9529999999999994</v>
      </c>
      <c r="AR46" s="5">
        <f t="shared" si="17"/>
        <v>0.12511729725490195</v>
      </c>
    </row>
    <row r="47" spans="1:44" x14ac:dyDescent="0.2">
      <c r="A47" s="7" t="s">
        <v>32</v>
      </c>
      <c r="B47" s="1" t="s">
        <v>29</v>
      </c>
      <c r="C47" s="1">
        <v>3</v>
      </c>
      <c r="D47" s="1">
        <v>3</v>
      </c>
      <c r="E47" s="6">
        <v>5.0999999999999996</v>
      </c>
      <c r="G47" s="5">
        <v>16.2728</v>
      </c>
      <c r="H47" s="5">
        <f t="shared" si="20"/>
        <v>3.3221080576176197E-2</v>
      </c>
      <c r="I47" s="5">
        <v>11.8567</v>
      </c>
      <c r="J47" s="5">
        <f t="shared" si="0"/>
        <v>0.24754929725490199</v>
      </c>
      <c r="K47" s="5">
        <v>23.122699999999998</v>
      </c>
      <c r="L47" s="5">
        <f t="shared" si="1"/>
        <v>0.53365378054901969</v>
      </c>
      <c r="M47" s="5">
        <v>1.4834000000000001</v>
      </c>
      <c r="N47" s="5">
        <f t="shared" si="2"/>
        <v>3.4005345254901967E-2</v>
      </c>
      <c r="O47" s="5">
        <v>3.4291</v>
      </c>
      <c r="P47" s="5">
        <f t="shared" si="3"/>
        <v>4.0380005803921572E-2</v>
      </c>
      <c r="Q47" s="5">
        <v>6.6108000000000002</v>
      </c>
      <c r="R47" s="5">
        <f t="shared" si="4"/>
        <v>0.10897709364705885</v>
      </c>
      <c r="S47" s="5">
        <v>2.4238</v>
      </c>
      <c r="T47" s="5">
        <f t="shared" si="5"/>
        <v>4.5289891137254901E-2</v>
      </c>
      <c r="U47" s="5">
        <v>0.66900000000000004</v>
      </c>
      <c r="V47" s="5">
        <f t="shared" si="6"/>
        <v>1.5658272941176474E-2</v>
      </c>
      <c r="W47" s="5">
        <v>2.7999000000000001</v>
      </c>
      <c r="X47" s="5">
        <f t="shared" si="7"/>
        <v>5.0639759999999999E-2</v>
      </c>
      <c r="Y47" s="5">
        <v>9.4465000000000003</v>
      </c>
      <c r="Z47" s="5">
        <f t="shared" si="8"/>
        <v>0.25813024313725497</v>
      </c>
      <c r="AA47" s="5">
        <v>1.5737000000000001</v>
      </c>
      <c r="AB47" s="5">
        <f t="shared" si="9"/>
        <v>3.8299538039215694E-2</v>
      </c>
      <c r="AC47" s="5">
        <v>2.2155</v>
      </c>
      <c r="AD47" s="5">
        <f t="shared" si="10"/>
        <v>5.0805324705882345E-2</v>
      </c>
      <c r="AE47" s="5">
        <v>2.6595</v>
      </c>
      <c r="AF47" s="5">
        <f t="shared" si="11"/>
        <v>8.519995058823529E-2</v>
      </c>
      <c r="AG47" s="5">
        <v>1.3694999999999999</v>
      </c>
      <c r="AH47" s="5">
        <f t="shared" si="12"/>
        <v>3.8923875294117651E-2</v>
      </c>
      <c r="AI47" s="5">
        <v>1.9995000000000001</v>
      </c>
      <c r="AJ47" s="5">
        <f t="shared" si="13"/>
        <v>3.6743752941176475E-2</v>
      </c>
      <c r="AK47" s="5">
        <v>2.8247</v>
      </c>
      <c r="AL47" s="5">
        <f t="shared" si="14"/>
        <v>7.3194069490196079E-2</v>
      </c>
      <c r="AM47" s="5">
        <v>2.2465000000000002</v>
      </c>
      <c r="AN47" s="5">
        <f t="shared" si="15"/>
        <v>4.6223279215686287E-2</v>
      </c>
      <c r="AO47" s="5">
        <v>2.1783999999999999</v>
      </c>
      <c r="AP47" s="5">
        <f t="shared" si="16"/>
        <v>4.4822074980392167E-2</v>
      </c>
      <c r="AQ47" s="5">
        <v>9.3079000000000001</v>
      </c>
      <c r="AR47" s="5">
        <f t="shared" si="17"/>
        <v>0.13007698996078432</v>
      </c>
    </row>
    <row r="48" spans="1:44" x14ac:dyDescent="0.2">
      <c r="A48" s="7" t="s">
        <v>32</v>
      </c>
      <c r="B48" s="1" t="s">
        <v>30</v>
      </c>
      <c r="C48" s="1">
        <v>1</v>
      </c>
      <c r="D48" s="1">
        <v>1</v>
      </c>
      <c r="E48" s="6">
        <v>5.4</v>
      </c>
      <c r="G48" s="5">
        <v>24.198899999999998</v>
      </c>
      <c r="H48" s="5">
        <f t="shared" si="20"/>
        <v>2.3653967742335403E-2</v>
      </c>
      <c r="I48" s="5">
        <v>15.531000000000001</v>
      </c>
      <c r="J48" s="5">
        <f t="shared" si="0"/>
        <v>0.30624831111111112</v>
      </c>
      <c r="K48" s="5">
        <v>28.954499999999999</v>
      </c>
      <c r="L48" s="5">
        <f t="shared" si="1"/>
        <v>0.63112230888888887</v>
      </c>
      <c r="M48" s="5">
        <v>2.7959000000000001</v>
      </c>
      <c r="N48" s="5">
        <f t="shared" si="2"/>
        <v>6.0532270518518512E-2</v>
      </c>
      <c r="O48" s="5">
        <v>3.5674000000000001</v>
      </c>
      <c r="P48" s="5">
        <f t="shared" si="3"/>
        <v>3.9674773037037037E-2</v>
      </c>
      <c r="Q48" s="5">
        <v>8.7433999999999994</v>
      </c>
      <c r="R48" s="5">
        <f t="shared" si="4"/>
        <v>0.1361250231111111</v>
      </c>
      <c r="S48" s="5">
        <v>3.4007000000000001</v>
      </c>
      <c r="T48" s="5">
        <f t="shared" si="5"/>
        <v>6.0013538370370371E-2</v>
      </c>
      <c r="U48" s="5">
        <v>0.8075</v>
      </c>
      <c r="V48" s="5">
        <f t="shared" si="6"/>
        <v>1.784993703703704E-2</v>
      </c>
      <c r="W48" s="5">
        <v>6.0815000000000001</v>
      </c>
      <c r="X48" s="5">
        <f t="shared" si="7"/>
        <v>0.10388102962962964</v>
      </c>
      <c r="Y48" s="5">
        <v>13.2021</v>
      </c>
      <c r="Z48" s="5">
        <f t="shared" si="8"/>
        <v>0.34071197333333336</v>
      </c>
      <c r="AA48" s="5">
        <v>2.6063000000000001</v>
      </c>
      <c r="AB48" s="5">
        <f t="shared" si="9"/>
        <v>5.9906288148148162E-2</v>
      </c>
      <c r="AC48" s="5">
        <v>3.8254999999999999</v>
      </c>
      <c r="AD48" s="5">
        <f t="shared" si="10"/>
        <v>8.2851828888888882E-2</v>
      </c>
      <c r="AE48" s="5">
        <v>2.9115000000000002</v>
      </c>
      <c r="AF48" s="5">
        <f t="shared" si="11"/>
        <v>8.8091206666666658E-2</v>
      </c>
      <c r="AG48" s="5">
        <v>1.4489000000000001</v>
      </c>
      <c r="AH48" s="5">
        <f t="shared" si="12"/>
        <v>3.8892769037037041E-2</v>
      </c>
      <c r="AI48" s="5">
        <v>3.1059999999999999</v>
      </c>
      <c r="AJ48" s="5">
        <f t="shared" si="13"/>
        <v>5.3906355555555556E-2</v>
      </c>
      <c r="AK48" s="5">
        <v>4.4040999999999997</v>
      </c>
      <c r="AL48" s="5">
        <f t="shared" si="14"/>
        <v>0.10777974503703702</v>
      </c>
      <c r="AM48" s="5">
        <v>3.4291</v>
      </c>
      <c r="AN48" s="5">
        <f t="shared" si="15"/>
        <v>6.6636303259259261E-2</v>
      </c>
      <c r="AO48" s="5">
        <v>3.1566000000000001</v>
      </c>
      <c r="AP48" s="5">
        <f t="shared" si="16"/>
        <v>6.1340921777777779E-2</v>
      </c>
      <c r="AQ48" s="5">
        <v>11.173500000000001</v>
      </c>
      <c r="AR48" s="5">
        <f t="shared" si="17"/>
        <v>0.14747364666666668</v>
      </c>
    </row>
    <row r="49" spans="1:44" x14ac:dyDescent="0.2">
      <c r="A49" s="7" t="s">
        <v>32</v>
      </c>
      <c r="B49" s="1" t="s">
        <v>30</v>
      </c>
      <c r="C49" s="1">
        <v>1</v>
      </c>
      <c r="D49" s="1">
        <v>2</v>
      </c>
      <c r="E49" s="6">
        <v>5.4</v>
      </c>
      <c r="G49" s="5">
        <v>24.222100000000001</v>
      </c>
      <c r="H49" s="5">
        <f t="shared" si="20"/>
        <v>2.3631311901115101E-2</v>
      </c>
      <c r="I49" s="5">
        <v>15.2807</v>
      </c>
      <c r="J49" s="5">
        <f t="shared" si="0"/>
        <v>0.30131276592592587</v>
      </c>
      <c r="K49" s="5">
        <v>29.013999999999999</v>
      </c>
      <c r="L49" s="5">
        <f t="shared" si="1"/>
        <v>0.63241923259259269</v>
      </c>
      <c r="M49" s="5">
        <v>2.7892000000000001</v>
      </c>
      <c r="N49" s="5">
        <f t="shared" si="2"/>
        <v>6.0387213037037035E-2</v>
      </c>
      <c r="O49" s="5">
        <v>3.6972999999999998</v>
      </c>
      <c r="P49" s="5">
        <f t="shared" si="3"/>
        <v>4.111945348148148E-2</v>
      </c>
      <c r="Q49" s="5">
        <v>8.9329000000000001</v>
      </c>
      <c r="R49" s="5">
        <f t="shared" si="4"/>
        <v>0.13907532755555554</v>
      </c>
      <c r="S49" s="5">
        <v>3.3944000000000001</v>
      </c>
      <c r="T49" s="5">
        <f t="shared" si="5"/>
        <v>5.9902359703703716E-2</v>
      </c>
      <c r="U49" s="5">
        <v>0.80100000000000005</v>
      </c>
      <c r="V49" s="5">
        <f t="shared" si="6"/>
        <v>1.7706253333333335E-2</v>
      </c>
      <c r="W49" s="5">
        <v>6.0175999999999998</v>
      </c>
      <c r="X49" s="5">
        <f t="shared" si="7"/>
        <v>0.10278952296296295</v>
      </c>
      <c r="Y49" s="5">
        <v>13.1793</v>
      </c>
      <c r="Z49" s="5">
        <f t="shared" si="8"/>
        <v>0.34012356444444442</v>
      </c>
      <c r="AA49" s="5">
        <v>2.5011000000000001</v>
      </c>
      <c r="AB49" s="5">
        <f t="shared" si="9"/>
        <v>5.7488246666666673E-2</v>
      </c>
      <c r="AC49" s="5">
        <v>3.6829999999999998</v>
      </c>
      <c r="AD49" s="5">
        <f t="shared" si="10"/>
        <v>7.9765595555555541E-2</v>
      </c>
      <c r="AE49" s="5">
        <v>2.9274</v>
      </c>
      <c r="AF49" s="5">
        <f t="shared" si="11"/>
        <v>8.8572281777777789E-2</v>
      </c>
      <c r="AG49" s="5">
        <v>1.4510000000000001</v>
      </c>
      <c r="AH49" s="5">
        <f t="shared" si="12"/>
        <v>3.8949139259259261E-2</v>
      </c>
      <c r="AI49" s="5">
        <v>2.7465000000000002</v>
      </c>
      <c r="AJ49" s="5">
        <f t="shared" si="13"/>
        <v>4.7667033333333338E-2</v>
      </c>
      <c r="AK49" s="5">
        <v>4.5145999999999997</v>
      </c>
      <c r="AL49" s="5">
        <f t="shared" si="14"/>
        <v>0.11048396651851851</v>
      </c>
      <c r="AM49" s="5">
        <v>3.1724000000000001</v>
      </c>
      <c r="AN49" s="5">
        <f t="shared" si="15"/>
        <v>6.1647956740740743E-2</v>
      </c>
      <c r="AO49" s="5">
        <v>3.3744000000000001</v>
      </c>
      <c r="AP49" s="5">
        <f t="shared" si="16"/>
        <v>6.5573340444444447E-2</v>
      </c>
      <c r="AQ49" s="5">
        <v>11.3012</v>
      </c>
      <c r="AR49" s="5">
        <f t="shared" si="17"/>
        <v>0.14915909748148151</v>
      </c>
    </row>
    <row r="50" spans="1:44" x14ac:dyDescent="0.2">
      <c r="A50" s="7" t="s">
        <v>32</v>
      </c>
      <c r="B50" s="1" t="s">
        <v>30</v>
      </c>
      <c r="C50" s="1">
        <v>1</v>
      </c>
      <c r="D50" s="1">
        <v>3</v>
      </c>
      <c r="E50" s="6">
        <v>5.4</v>
      </c>
      <c r="G50" s="5">
        <v>24.9209</v>
      </c>
      <c r="H50" s="5">
        <f t="shared" si="20"/>
        <v>2.2968672880995477E-2</v>
      </c>
      <c r="I50" s="5">
        <v>15.5062</v>
      </c>
      <c r="J50" s="5">
        <f t="shared" si="0"/>
        <v>0.3057592918518518</v>
      </c>
      <c r="K50" s="5">
        <v>29.334599999999998</v>
      </c>
      <c r="L50" s="5">
        <f t="shared" si="1"/>
        <v>0.63940736266666665</v>
      </c>
      <c r="M50" s="5">
        <v>2.8216999999999999</v>
      </c>
      <c r="N50" s="5">
        <f t="shared" si="2"/>
        <v>6.1090850074074075E-2</v>
      </c>
      <c r="O50" s="5">
        <v>3.5680000000000001</v>
      </c>
      <c r="P50" s="5">
        <f t="shared" si="3"/>
        <v>3.9681445925925929E-2</v>
      </c>
      <c r="Q50" s="5">
        <v>8.8277999999999999</v>
      </c>
      <c r="R50" s="5">
        <f t="shared" si="4"/>
        <v>0.13743903733333332</v>
      </c>
      <c r="S50" s="5">
        <v>3.3386</v>
      </c>
      <c r="T50" s="5">
        <f t="shared" si="5"/>
        <v>5.891763437037037E-2</v>
      </c>
      <c r="U50" s="5">
        <v>0.79890000000000005</v>
      </c>
      <c r="V50" s="5">
        <f t="shared" si="6"/>
        <v>1.7659832444444447E-2</v>
      </c>
      <c r="W50" s="5">
        <v>6.0423</v>
      </c>
      <c r="X50" s="5">
        <f t="shared" si="7"/>
        <v>0.10321143555555555</v>
      </c>
      <c r="Y50" s="5">
        <v>13.8888</v>
      </c>
      <c r="Z50" s="5">
        <f t="shared" si="8"/>
        <v>0.35843391999999996</v>
      </c>
      <c r="AA50" s="5">
        <v>2.4281999999999999</v>
      </c>
      <c r="AB50" s="5">
        <f t="shared" si="9"/>
        <v>5.5812626666666677E-2</v>
      </c>
      <c r="AC50" s="5">
        <v>3.6143999999999998</v>
      </c>
      <c r="AD50" s="5">
        <f t="shared" si="10"/>
        <v>7.8279871999999986E-2</v>
      </c>
      <c r="AE50" s="5">
        <v>2.9967999999999999</v>
      </c>
      <c r="AF50" s="5">
        <f t="shared" si="11"/>
        <v>9.0672068740740741E-2</v>
      </c>
      <c r="AG50" s="5">
        <v>1.4678</v>
      </c>
      <c r="AH50" s="5">
        <f t="shared" si="12"/>
        <v>3.940010103703704E-2</v>
      </c>
      <c r="AI50" s="5">
        <v>3.1232000000000002</v>
      </c>
      <c r="AJ50" s="5">
        <f t="shared" si="13"/>
        <v>5.4204871111111115E-2</v>
      </c>
      <c r="AK50" s="5">
        <v>4.5410000000000004</v>
      </c>
      <c r="AL50" s="5">
        <f t="shared" si="14"/>
        <v>0.11113004296296299</v>
      </c>
      <c r="AM50" s="5">
        <v>3.3864999999999998</v>
      </c>
      <c r="AN50" s="5">
        <f t="shared" si="15"/>
        <v>6.5808474814814819E-2</v>
      </c>
      <c r="AO50" s="5">
        <v>3.2252999999999998</v>
      </c>
      <c r="AP50" s="5">
        <f t="shared" si="16"/>
        <v>6.2675940888888879E-2</v>
      </c>
      <c r="AQ50" s="5">
        <v>11.155900000000001</v>
      </c>
      <c r="AR50" s="5">
        <f t="shared" si="17"/>
        <v>0.14724135274074077</v>
      </c>
    </row>
    <row r="51" spans="1:44" x14ac:dyDescent="0.2">
      <c r="A51" s="7" t="s">
        <v>32</v>
      </c>
      <c r="B51" s="1" t="s">
        <v>30</v>
      </c>
      <c r="C51" s="1">
        <v>2</v>
      </c>
      <c r="D51" s="1">
        <v>1</v>
      </c>
      <c r="E51" s="6">
        <v>5.3</v>
      </c>
      <c r="G51" s="5">
        <v>21.738600000000002</v>
      </c>
      <c r="H51" s="5">
        <f t="shared" si="20"/>
        <v>2.5843430579706145E-2</v>
      </c>
      <c r="I51" s="5">
        <v>14.886200000000001</v>
      </c>
      <c r="J51" s="5">
        <f t="shared" si="0"/>
        <v>0.29907218415094339</v>
      </c>
      <c r="K51" s="5">
        <v>25.494199999999999</v>
      </c>
      <c r="L51" s="5">
        <f t="shared" si="1"/>
        <v>0.56618288996226429</v>
      </c>
      <c r="M51" s="5">
        <v>1.605</v>
      </c>
      <c r="N51" s="5">
        <f t="shared" si="2"/>
        <v>3.5404483018867922E-2</v>
      </c>
      <c r="O51" s="5">
        <v>3.7652999999999999</v>
      </c>
      <c r="P51" s="5">
        <f t="shared" si="3"/>
        <v>4.2665822037735848E-2</v>
      </c>
      <c r="Q51" s="5">
        <v>8.2933000000000003</v>
      </c>
      <c r="R51" s="5">
        <f t="shared" si="4"/>
        <v>0.13155364483018869</v>
      </c>
      <c r="S51" s="5">
        <v>3.0280999999999998</v>
      </c>
      <c r="T51" s="5">
        <f t="shared" si="5"/>
        <v>5.4446380679245288E-2</v>
      </c>
      <c r="U51" s="5">
        <v>0.81540000000000001</v>
      </c>
      <c r="V51" s="5">
        <f t="shared" si="6"/>
        <v>1.8364654188679247E-2</v>
      </c>
      <c r="W51" s="5">
        <v>4.1718000000000002</v>
      </c>
      <c r="X51" s="5">
        <f t="shared" si="7"/>
        <v>7.2605062641509441E-2</v>
      </c>
      <c r="Y51" s="5">
        <v>11.272600000000001</v>
      </c>
      <c r="Z51" s="5">
        <f t="shared" si="8"/>
        <v>0.2964055728301887</v>
      </c>
      <c r="AA51" s="5">
        <v>2.2244999999999999</v>
      </c>
      <c r="AB51" s="5">
        <f t="shared" si="9"/>
        <v>5.2095271698113212E-2</v>
      </c>
      <c r="AC51" s="5">
        <v>3.0613000000000001</v>
      </c>
      <c r="AD51" s="5">
        <f t="shared" si="10"/>
        <v>6.7551916528301878E-2</v>
      </c>
      <c r="AE51" s="5">
        <v>2.9083999999999999</v>
      </c>
      <c r="AF51" s="5">
        <f t="shared" si="11"/>
        <v>8.9657740679245285E-2</v>
      </c>
      <c r="AG51" s="5">
        <v>1.3953</v>
      </c>
      <c r="AH51" s="5">
        <f t="shared" si="12"/>
        <v>3.816066520754717E-2</v>
      </c>
      <c r="AI51" s="5">
        <v>2.8028</v>
      </c>
      <c r="AJ51" s="5">
        <f t="shared" si="13"/>
        <v>4.9561965283018872E-2</v>
      </c>
      <c r="AK51" s="5">
        <v>4.1824000000000003</v>
      </c>
      <c r="AL51" s="5">
        <f t="shared" si="14"/>
        <v>0.10428538203773587</v>
      </c>
      <c r="AM51" s="5">
        <v>3.1385999999999998</v>
      </c>
      <c r="AN51" s="5">
        <f t="shared" si="15"/>
        <v>6.2141911245283031E-2</v>
      </c>
      <c r="AO51" s="5">
        <v>3.1577000000000002</v>
      </c>
      <c r="AP51" s="5">
        <f t="shared" si="16"/>
        <v>6.2520076830188703E-2</v>
      </c>
      <c r="AQ51" s="5">
        <v>9.4481999999999999</v>
      </c>
      <c r="AR51" s="5">
        <f t="shared" si="17"/>
        <v>0.12705511516981133</v>
      </c>
    </row>
    <row r="52" spans="1:44" x14ac:dyDescent="0.2">
      <c r="A52" s="7" t="s">
        <v>32</v>
      </c>
      <c r="B52" s="1" t="s">
        <v>30</v>
      </c>
      <c r="C52" s="1">
        <v>2</v>
      </c>
      <c r="D52" s="1">
        <v>2</v>
      </c>
      <c r="E52" s="6">
        <v>5.3</v>
      </c>
      <c r="G52" s="5">
        <v>21.543600000000001</v>
      </c>
      <c r="H52" s="5">
        <f t="shared" si="20"/>
        <v>2.6077350117900445E-2</v>
      </c>
      <c r="I52" s="5">
        <v>15.5992</v>
      </c>
      <c r="J52" s="5">
        <f t="shared" si="0"/>
        <v>0.31339675773584902</v>
      </c>
      <c r="K52" s="5">
        <v>27.499600000000001</v>
      </c>
      <c r="L52" s="5">
        <f t="shared" si="1"/>
        <v>0.61071941856603784</v>
      </c>
      <c r="M52" s="5">
        <v>1.6186</v>
      </c>
      <c r="N52" s="5">
        <f t="shared" si="2"/>
        <v>3.5704483622641517E-2</v>
      </c>
      <c r="O52" s="5">
        <v>3.5659999999999998</v>
      </c>
      <c r="P52" s="5">
        <f t="shared" si="3"/>
        <v>4.0407489811320751E-2</v>
      </c>
      <c r="Q52" s="5">
        <v>8.3262</v>
      </c>
      <c r="R52" s="5">
        <f t="shared" si="4"/>
        <v>0.13207552573584908</v>
      </c>
      <c r="S52" s="5">
        <v>2.9542999999999999</v>
      </c>
      <c r="T52" s="5">
        <f t="shared" si="5"/>
        <v>5.3119428830188685E-2</v>
      </c>
      <c r="U52" s="5">
        <v>0.80920000000000003</v>
      </c>
      <c r="V52" s="5">
        <f t="shared" si="6"/>
        <v>1.82250161509434E-2</v>
      </c>
      <c r="W52" s="5">
        <v>4.0789</v>
      </c>
      <c r="X52" s="5">
        <f t="shared" si="7"/>
        <v>7.09882520754717E-2</v>
      </c>
      <c r="Y52" s="5">
        <v>11.1525</v>
      </c>
      <c r="Z52" s="5">
        <f t="shared" si="8"/>
        <v>0.29324762264150944</v>
      </c>
      <c r="AA52" s="5">
        <v>2.1877</v>
      </c>
      <c r="AB52" s="5">
        <f t="shared" si="9"/>
        <v>5.1233457358490574E-2</v>
      </c>
      <c r="AC52" s="5">
        <v>3.0154000000000001</v>
      </c>
      <c r="AD52" s="5">
        <f t="shared" si="10"/>
        <v>6.6539068075471691E-2</v>
      </c>
      <c r="AE52" s="5">
        <v>2.9281000000000001</v>
      </c>
      <c r="AF52" s="5">
        <f t="shared" si="11"/>
        <v>9.0265035924528308E-2</v>
      </c>
      <c r="AG52" s="5">
        <v>1.4206000000000001</v>
      </c>
      <c r="AH52" s="5">
        <f t="shared" si="12"/>
        <v>3.8852605886792457E-2</v>
      </c>
      <c r="AI52" s="5">
        <v>2.7583000000000002</v>
      </c>
      <c r="AJ52" s="5">
        <f t="shared" si="13"/>
        <v>4.877507094339624E-2</v>
      </c>
      <c r="AK52" s="5">
        <v>4.1883999999999997</v>
      </c>
      <c r="AL52" s="5">
        <f t="shared" si="14"/>
        <v>0.10443498807547169</v>
      </c>
      <c r="AM52" s="5">
        <v>2.9257</v>
      </c>
      <c r="AN52" s="5">
        <f t="shared" si="15"/>
        <v>5.7926651924528318E-2</v>
      </c>
      <c r="AO52" s="5">
        <v>3.1838000000000002</v>
      </c>
      <c r="AP52" s="5">
        <f t="shared" si="16"/>
        <v>6.3036837132075488E-2</v>
      </c>
      <c r="AQ52" s="5">
        <v>9.6776999999999997</v>
      </c>
      <c r="AR52" s="5">
        <f t="shared" si="17"/>
        <v>0.13014132724528304</v>
      </c>
    </row>
    <row r="53" spans="1:44" x14ac:dyDescent="0.2">
      <c r="A53" s="7" t="s">
        <v>32</v>
      </c>
      <c r="B53" s="1" t="s">
        <v>30</v>
      </c>
      <c r="C53" s="1">
        <v>2</v>
      </c>
      <c r="D53" s="1">
        <v>3</v>
      </c>
      <c r="E53" s="6">
        <v>5.3</v>
      </c>
      <c r="G53" s="5">
        <v>21.453099999999999</v>
      </c>
      <c r="H53" s="5">
        <f t="shared" si="20"/>
        <v>2.6187357538071426E-2</v>
      </c>
      <c r="I53" s="5">
        <v>15.4526</v>
      </c>
      <c r="J53" s="5">
        <f t="shared" si="0"/>
        <v>0.31045148075471696</v>
      </c>
      <c r="K53" s="5">
        <v>26.778099999999998</v>
      </c>
      <c r="L53" s="5">
        <f t="shared" si="1"/>
        <v>0.594696128754717</v>
      </c>
      <c r="M53" s="5">
        <v>1.6123000000000001</v>
      </c>
      <c r="N53" s="5">
        <f t="shared" si="2"/>
        <v>3.5565512754716984E-2</v>
      </c>
      <c r="O53" s="5">
        <v>3.7124000000000001</v>
      </c>
      <c r="P53" s="5">
        <f t="shared" si="3"/>
        <v>4.2066395169811324E-2</v>
      </c>
      <c r="Q53" s="5">
        <v>8.3332999999999995</v>
      </c>
      <c r="R53" s="5">
        <f t="shared" si="4"/>
        <v>0.13218815049056606</v>
      </c>
      <c r="S53" s="5">
        <v>3.0188999999999999</v>
      </c>
      <c r="T53" s="5">
        <f t="shared" si="5"/>
        <v>5.4280961207547176E-2</v>
      </c>
      <c r="U53" s="5">
        <v>0.7853</v>
      </c>
      <c r="V53" s="5">
        <f t="shared" si="6"/>
        <v>1.7686734037735852E-2</v>
      </c>
      <c r="W53" s="5">
        <v>4.0867000000000004</v>
      </c>
      <c r="X53" s="5">
        <f t="shared" si="7"/>
        <v>7.1124001509433987E-2</v>
      </c>
      <c r="Y53" s="5">
        <v>11.208399999999999</v>
      </c>
      <c r="Z53" s="5">
        <f t="shared" si="8"/>
        <v>0.29471747622641509</v>
      </c>
      <c r="AA53" s="5">
        <v>2.2465000000000002</v>
      </c>
      <c r="AB53" s="5">
        <f t="shared" si="9"/>
        <v>5.2610486792452844E-2</v>
      </c>
      <c r="AC53" s="5">
        <v>3.1394000000000002</v>
      </c>
      <c r="AD53" s="5">
        <f t="shared" si="10"/>
        <v>6.927530354716982E-2</v>
      </c>
      <c r="AE53" s="5">
        <v>2.9220000000000002</v>
      </c>
      <c r="AF53" s="5">
        <f t="shared" si="11"/>
        <v>9.0076990188679248E-2</v>
      </c>
      <c r="AG53" s="5">
        <v>1.4081999999999999</v>
      </c>
      <c r="AH53" s="5">
        <f t="shared" si="12"/>
        <v>3.8513472905660373E-2</v>
      </c>
      <c r="AI53" s="5">
        <v>2.7286999999999999</v>
      </c>
      <c r="AJ53" s="5">
        <f t="shared" si="13"/>
        <v>4.8251653584905671E-2</v>
      </c>
      <c r="AK53" s="5">
        <v>4.0225</v>
      </c>
      <c r="AL53" s="5">
        <f t="shared" si="14"/>
        <v>0.1002983811320755</v>
      </c>
      <c r="AM53" s="5">
        <v>3.2456999999999998</v>
      </c>
      <c r="AN53" s="5">
        <f t="shared" si="15"/>
        <v>6.4262410415094354E-2</v>
      </c>
      <c r="AO53" s="5">
        <v>2.9296000000000002</v>
      </c>
      <c r="AP53" s="5">
        <f t="shared" si="16"/>
        <v>5.8003868981132085E-2</v>
      </c>
      <c r="AQ53" s="5">
        <v>9.8818000000000001</v>
      </c>
      <c r="AR53" s="5">
        <f t="shared" si="17"/>
        <v>0.13288597162264154</v>
      </c>
    </row>
    <row r="54" spans="1:44" x14ac:dyDescent="0.2">
      <c r="A54" s="7" t="s">
        <v>32</v>
      </c>
      <c r="B54" s="1" t="s">
        <v>30</v>
      </c>
      <c r="C54" s="1">
        <v>3</v>
      </c>
      <c r="D54" s="1">
        <v>1</v>
      </c>
      <c r="E54" s="6">
        <v>5.2</v>
      </c>
      <c r="G54" s="5">
        <v>20.421399999999998</v>
      </c>
      <c r="H54" s="5">
        <f t="shared" si="20"/>
        <v>2.6991293447070235E-2</v>
      </c>
      <c r="I54" s="5">
        <v>15.318899999999999</v>
      </c>
      <c r="J54" s="5">
        <f t="shared" si="0"/>
        <v>0.31368393692307689</v>
      </c>
      <c r="K54" s="5">
        <v>27.1114</v>
      </c>
      <c r="L54" s="5">
        <f t="shared" si="1"/>
        <v>0.61367696646153858</v>
      </c>
      <c r="M54" s="5">
        <v>1.4631000000000001</v>
      </c>
      <c r="N54" s="5">
        <f t="shared" si="2"/>
        <v>3.2894989846153848E-2</v>
      </c>
      <c r="O54" s="5">
        <v>3.4855</v>
      </c>
      <c r="P54" s="5">
        <f t="shared" si="3"/>
        <v>4.0254843846153847E-2</v>
      </c>
      <c r="Q54" s="5">
        <v>7.8029999999999999</v>
      </c>
      <c r="R54" s="5">
        <f t="shared" si="4"/>
        <v>0.12615650307692308</v>
      </c>
      <c r="S54" s="5">
        <v>2.9228000000000001</v>
      </c>
      <c r="T54" s="5">
        <f t="shared" si="5"/>
        <v>5.3563682461538462E-2</v>
      </c>
      <c r="U54" s="5">
        <v>0.76859999999999995</v>
      </c>
      <c r="V54" s="5">
        <f t="shared" si="6"/>
        <v>1.7643508615384614E-2</v>
      </c>
      <c r="W54" s="5">
        <v>3.7932000000000001</v>
      </c>
      <c r="X54" s="5">
        <f t="shared" si="7"/>
        <v>6.7285532307692311E-2</v>
      </c>
      <c r="Y54" s="5">
        <v>10.384600000000001</v>
      </c>
      <c r="Z54" s="5">
        <f t="shared" si="8"/>
        <v>0.27830727999999999</v>
      </c>
      <c r="AA54" s="5">
        <v>2.117</v>
      </c>
      <c r="AB54" s="5">
        <f t="shared" si="9"/>
        <v>5.0531161538461544E-2</v>
      </c>
      <c r="AC54" s="5">
        <v>2.8512</v>
      </c>
      <c r="AD54" s="5">
        <f t="shared" si="10"/>
        <v>6.4125681230769227E-2</v>
      </c>
      <c r="AE54" s="5">
        <v>2.7810999999999999</v>
      </c>
      <c r="AF54" s="5">
        <f t="shared" si="11"/>
        <v>8.7382161999999999E-2</v>
      </c>
      <c r="AG54" s="5">
        <v>1.3451</v>
      </c>
      <c r="AH54" s="5">
        <f t="shared" si="12"/>
        <v>3.7495179846153838E-2</v>
      </c>
      <c r="AI54" s="5">
        <v>2.629</v>
      </c>
      <c r="AJ54" s="5">
        <f t="shared" si="13"/>
        <v>4.7382669230769232E-2</v>
      </c>
      <c r="AK54" s="5">
        <v>3.8601999999999999</v>
      </c>
      <c r="AL54" s="5">
        <f t="shared" si="14"/>
        <v>9.8102528923076929E-2</v>
      </c>
      <c r="AM54" s="5">
        <v>2.8424999999999998</v>
      </c>
      <c r="AN54" s="5">
        <f t="shared" si="15"/>
        <v>5.736165E-2</v>
      </c>
      <c r="AO54" s="5">
        <v>2.85</v>
      </c>
      <c r="AP54" s="5">
        <f t="shared" si="16"/>
        <v>5.7513000000000009E-2</v>
      </c>
      <c r="AQ54" s="5">
        <v>8.8961000000000006</v>
      </c>
      <c r="AR54" s="5">
        <f t="shared" si="17"/>
        <v>0.12193131523076925</v>
      </c>
    </row>
    <row r="55" spans="1:44" x14ac:dyDescent="0.2">
      <c r="A55" s="7" t="s">
        <v>32</v>
      </c>
      <c r="B55" s="1" t="s">
        <v>30</v>
      </c>
      <c r="C55" s="1">
        <v>3</v>
      </c>
      <c r="D55" s="1">
        <v>2</v>
      </c>
      <c r="E55" s="6">
        <v>5.2</v>
      </c>
      <c r="G55" s="5">
        <v>21.181000000000001</v>
      </c>
      <c r="H55" s="5">
        <f t="shared" si="20"/>
        <v>2.6023322789292289E-2</v>
      </c>
      <c r="I55" s="5">
        <v>15.1455</v>
      </c>
      <c r="J55" s="5">
        <f t="shared" si="0"/>
        <v>0.31013323846153851</v>
      </c>
      <c r="K55" s="5">
        <v>26.0747</v>
      </c>
      <c r="L55" s="5">
        <f t="shared" si="1"/>
        <v>0.59021086323076932</v>
      </c>
      <c r="M55" s="5">
        <v>1.4287000000000001</v>
      </c>
      <c r="N55" s="5">
        <f t="shared" si="2"/>
        <v>3.2121572000000001E-2</v>
      </c>
      <c r="O55" s="5">
        <v>3.3706999999999998</v>
      </c>
      <c r="P55" s="5">
        <f t="shared" si="3"/>
        <v>3.8928992153846154E-2</v>
      </c>
      <c r="Q55" s="5">
        <v>7.806</v>
      </c>
      <c r="R55" s="5">
        <f t="shared" si="4"/>
        <v>0.12620500615384614</v>
      </c>
      <c r="S55" s="5">
        <v>2.8035999999999999</v>
      </c>
      <c r="T55" s="5">
        <f t="shared" si="5"/>
        <v>5.1379204923076925E-2</v>
      </c>
      <c r="U55" s="5">
        <v>0.71440000000000003</v>
      </c>
      <c r="V55" s="5">
        <f t="shared" si="6"/>
        <v>1.6399326769230772E-2</v>
      </c>
      <c r="W55" s="5">
        <v>3.7437</v>
      </c>
      <c r="X55" s="5">
        <f t="shared" si="7"/>
        <v>6.6407478461538452E-2</v>
      </c>
      <c r="Y55" s="5">
        <v>10.0288</v>
      </c>
      <c r="Z55" s="5">
        <f t="shared" si="8"/>
        <v>0.26877184000000004</v>
      </c>
      <c r="AA55" s="5">
        <v>2.0274999999999999</v>
      </c>
      <c r="AB55" s="5">
        <f t="shared" si="9"/>
        <v>4.839486538461539E-2</v>
      </c>
      <c r="AC55" s="5">
        <v>2.7648000000000001</v>
      </c>
      <c r="AD55" s="5">
        <f t="shared" si="10"/>
        <v>6.2182478769230769E-2</v>
      </c>
      <c r="AE55" s="5">
        <v>2.7185000000000001</v>
      </c>
      <c r="AF55" s="5">
        <f t="shared" si="11"/>
        <v>8.5415270000000001E-2</v>
      </c>
      <c r="AG55" s="5">
        <v>1.3323</v>
      </c>
      <c r="AH55" s="5">
        <f t="shared" si="12"/>
        <v>3.7138374923076922E-2</v>
      </c>
      <c r="AI55" s="5">
        <v>2.573</v>
      </c>
      <c r="AJ55" s="5">
        <f t="shared" si="13"/>
        <v>4.6373376923076928E-2</v>
      </c>
      <c r="AK55" s="5">
        <v>3.9134000000000002</v>
      </c>
      <c r="AL55" s="5">
        <f t="shared" si="14"/>
        <v>9.9454545538461558E-2</v>
      </c>
      <c r="AM55" s="5">
        <v>2.6503000000000001</v>
      </c>
      <c r="AN55" s="5">
        <f t="shared" si="15"/>
        <v>5.3483054000000009E-2</v>
      </c>
      <c r="AO55" s="5">
        <v>3.0291999999999999</v>
      </c>
      <c r="AP55" s="5">
        <f t="shared" si="16"/>
        <v>6.1129256E-2</v>
      </c>
      <c r="AQ55" s="5">
        <v>8.8742999999999999</v>
      </c>
      <c r="AR55" s="5">
        <f t="shared" si="17"/>
        <v>0.12163252107692309</v>
      </c>
    </row>
    <row r="56" spans="1:44" x14ac:dyDescent="0.2">
      <c r="A56" s="7" t="s">
        <v>32</v>
      </c>
      <c r="B56" s="1" t="s">
        <v>30</v>
      </c>
      <c r="C56" s="1">
        <v>3</v>
      </c>
      <c r="D56" s="1">
        <v>3</v>
      </c>
      <c r="E56" s="6">
        <v>5.2</v>
      </c>
      <c r="G56" s="5">
        <v>21.087</v>
      </c>
      <c r="H56" s="5">
        <f t="shared" si="20"/>
        <v>2.6139327547778254E-2</v>
      </c>
      <c r="I56" s="5">
        <v>14.2509</v>
      </c>
      <c r="J56" s="5">
        <f t="shared" si="0"/>
        <v>0.2918145830769231</v>
      </c>
      <c r="K56" s="5">
        <v>24.506</v>
      </c>
      <c r="L56" s="5">
        <f t="shared" si="1"/>
        <v>0.55470273538461545</v>
      </c>
      <c r="M56" s="5">
        <v>1.4419999999999999</v>
      </c>
      <c r="N56" s="5">
        <f t="shared" si="2"/>
        <v>3.2420596923076916E-2</v>
      </c>
      <c r="O56" s="5">
        <v>3.3195000000000001</v>
      </c>
      <c r="P56" s="5">
        <f t="shared" si="3"/>
        <v>3.8337671538461543E-2</v>
      </c>
      <c r="Q56" s="5">
        <v>7.5349000000000004</v>
      </c>
      <c r="R56" s="5">
        <f t="shared" si="4"/>
        <v>0.12182194476923078</v>
      </c>
      <c r="S56" s="5">
        <v>2.9009999999999998</v>
      </c>
      <c r="T56" s="5">
        <f t="shared" si="5"/>
        <v>5.3164172307692312E-2</v>
      </c>
      <c r="U56" s="5">
        <v>0.73680000000000001</v>
      </c>
      <c r="V56" s="5">
        <f t="shared" si="6"/>
        <v>1.6913527384615386E-2</v>
      </c>
      <c r="W56" s="5">
        <v>3.7900999999999998</v>
      </c>
      <c r="X56" s="5">
        <f t="shared" si="7"/>
        <v>6.7230543076923083E-2</v>
      </c>
      <c r="Y56" s="5">
        <v>10.275399999999999</v>
      </c>
      <c r="Z56" s="5">
        <f t="shared" si="8"/>
        <v>0.27538071999999997</v>
      </c>
      <c r="AA56" s="5">
        <v>1.9782999999999999</v>
      </c>
      <c r="AB56" s="5">
        <f t="shared" si="9"/>
        <v>4.7220499230769236E-2</v>
      </c>
      <c r="AC56" s="5">
        <v>2.6741999999999999</v>
      </c>
      <c r="AD56" s="5">
        <f t="shared" si="10"/>
        <v>6.0144815076923069E-2</v>
      </c>
      <c r="AE56" s="5">
        <v>2.7164999999999999</v>
      </c>
      <c r="AF56" s="5">
        <f t="shared" si="11"/>
        <v>8.5352429999999993E-2</v>
      </c>
      <c r="AG56" s="5">
        <v>1.3236000000000001</v>
      </c>
      <c r="AH56" s="5">
        <f t="shared" si="12"/>
        <v>3.6895859076923082E-2</v>
      </c>
      <c r="AI56" s="5">
        <v>2.0547</v>
      </c>
      <c r="AJ56" s="5">
        <f t="shared" si="13"/>
        <v>3.7032016153846152E-2</v>
      </c>
      <c r="AK56" s="5">
        <v>3.7404999999999999</v>
      </c>
      <c r="AL56" s="5">
        <f t="shared" si="14"/>
        <v>9.5060491538461522E-2</v>
      </c>
      <c r="AM56" s="5">
        <v>2.7214999999999998</v>
      </c>
      <c r="AN56" s="5">
        <f t="shared" si="15"/>
        <v>5.4919870000000003E-2</v>
      </c>
      <c r="AO56" s="5">
        <v>2.7606000000000002</v>
      </c>
      <c r="AP56" s="5">
        <f t="shared" si="16"/>
        <v>5.5708908000000001E-2</v>
      </c>
      <c r="AQ56" s="5">
        <v>9.2280999999999995</v>
      </c>
      <c r="AR56" s="5">
        <f t="shared" si="17"/>
        <v>0.12648175830769232</v>
      </c>
    </row>
    <row r="57" spans="1:44" x14ac:dyDescent="0.2">
      <c r="A57" s="7" t="s">
        <v>33</v>
      </c>
      <c r="B57" s="1" t="s">
        <v>29</v>
      </c>
      <c r="C57" s="1">
        <v>1</v>
      </c>
      <c r="D57" s="1">
        <v>1</v>
      </c>
      <c r="E57" s="6">
        <v>5.4</v>
      </c>
      <c r="G57" s="5">
        <v>47.82</v>
      </c>
      <c r="H57" s="5">
        <f t="shared" si="20"/>
        <v>1.1969887076537017E-2</v>
      </c>
      <c r="I57" s="5">
        <v>19.7715</v>
      </c>
      <c r="J57" s="5">
        <f t="shared" si="0"/>
        <v>0.38986468888888887</v>
      </c>
      <c r="K57" s="5">
        <v>58.911099999999998</v>
      </c>
      <c r="L57" s="5">
        <f t="shared" si="1"/>
        <v>1.2840874285925925</v>
      </c>
      <c r="M57" s="5">
        <v>77.691299999999998</v>
      </c>
      <c r="N57" s="5">
        <f t="shared" si="2"/>
        <v>1.6820454195555552</v>
      </c>
      <c r="O57" s="5">
        <v>8.8873999999999995</v>
      </c>
      <c r="P57" s="5">
        <f t="shared" si="3"/>
        <v>9.8841054518518504E-2</v>
      </c>
      <c r="Q57" s="5">
        <v>14.8796</v>
      </c>
      <c r="R57" s="5">
        <f t="shared" si="4"/>
        <v>0.23165883911111113</v>
      </c>
      <c r="S57" s="5">
        <v>9.7535000000000007</v>
      </c>
      <c r="T57" s="5">
        <f t="shared" si="5"/>
        <v>0.17212398814814814</v>
      </c>
      <c r="U57" s="5">
        <v>0.87549999999999994</v>
      </c>
      <c r="V57" s="5">
        <f t="shared" si="6"/>
        <v>1.935308962962963E-2</v>
      </c>
      <c r="W57" s="5">
        <v>35.052399999999999</v>
      </c>
      <c r="X57" s="5">
        <f t="shared" si="7"/>
        <v>0.59874692148148145</v>
      </c>
      <c r="Y57" s="5">
        <v>17.481000000000002</v>
      </c>
      <c r="Z57" s="5">
        <f t="shared" si="8"/>
        <v>0.45113928888888888</v>
      </c>
      <c r="AA57" s="5">
        <v>5.3207000000000004</v>
      </c>
      <c r="AB57" s="5">
        <f t="shared" si="9"/>
        <v>0.12229727481481484</v>
      </c>
      <c r="AC57" s="5">
        <v>6.3197000000000001</v>
      </c>
      <c r="AD57" s="5">
        <f t="shared" si="10"/>
        <v>0.13687065822222219</v>
      </c>
      <c r="AE57" s="5">
        <v>2.9611999999999998</v>
      </c>
      <c r="AF57" s="5">
        <f t="shared" si="11"/>
        <v>8.9594944592592582E-2</v>
      </c>
      <c r="AG57" s="5">
        <v>5.5797999999999996</v>
      </c>
      <c r="AH57" s="5">
        <f t="shared" si="12"/>
        <v>0.14977836474074072</v>
      </c>
      <c r="AI57" s="5">
        <v>24.185700000000001</v>
      </c>
      <c r="AJ57" s="5">
        <f t="shared" si="13"/>
        <v>0.41975626000000005</v>
      </c>
      <c r="AK57" s="5">
        <v>4.9939999999999998</v>
      </c>
      <c r="AL57" s="5">
        <f t="shared" si="14"/>
        <v>0.12221612740740741</v>
      </c>
      <c r="AM57" s="5">
        <v>41.284700000000001</v>
      </c>
      <c r="AN57" s="5">
        <f t="shared" si="15"/>
        <v>0.80226875540740739</v>
      </c>
      <c r="AO57" s="5">
        <v>14.628399999999999</v>
      </c>
      <c r="AP57" s="5">
        <f t="shared" si="16"/>
        <v>0.28426773748148149</v>
      </c>
      <c r="AQ57" s="5">
        <v>10.3154</v>
      </c>
      <c r="AR57" s="5">
        <f t="shared" si="17"/>
        <v>0.13614799792592594</v>
      </c>
    </row>
    <row r="58" spans="1:44" x14ac:dyDescent="0.2">
      <c r="A58" s="7" t="s">
        <v>33</v>
      </c>
      <c r="B58" s="1" t="s">
        <v>29</v>
      </c>
      <c r="C58" s="1">
        <v>1</v>
      </c>
      <c r="D58" s="1">
        <v>2</v>
      </c>
      <c r="E58" s="6">
        <v>5.4</v>
      </c>
      <c r="G58" s="5">
        <v>46.855800000000002</v>
      </c>
      <c r="H58" s="5">
        <f t="shared" si="20"/>
        <v>1.2216203757058893E-2</v>
      </c>
      <c r="I58" s="5">
        <v>19.011800000000001</v>
      </c>
      <c r="J58" s="5">
        <f t="shared" si="0"/>
        <v>0.37488453037037039</v>
      </c>
      <c r="K58" s="5">
        <v>55.7517</v>
      </c>
      <c r="L58" s="5">
        <f t="shared" si="1"/>
        <v>1.2152218697777777</v>
      </c>
      <c r="M58" s="5">
        <v>75.851900000000001</v>
      </c>
      <c r="N58" s="5">
        <f t="shared" si="2"/>
        <v>1.6422217282962961</v>
      </c>
      <c r="O58" s="5">
        <v>8.7940000000000005</v>
      </c>
      <c r="P58" s="5">
        <f t="shared" si="3"/>
        <v>9.7802308148148151E-2</v>
      </c>
      <c r="Q58" s="5">
        <v>14.468400000000001</v>
      </c>
      <c r="R58" s="5">
        <f t="shared" si="4"/>
        <v>0.22525691200000006</v>
      </c>
      <c r="S58" s="5">
        <v>10.184799999999999</v>
      </c>
      <c r="T58" s="5">
        <f t="shared" si="5"/>
        <v>0.17973531496296294</v>
      </c>
      <c r="U58" s="5">
        <v>0.89559999999999995</v>
      </c>
      <c r="V58" s="5">
        <f t="shared" si="6"/>
        <v>1.9797403851851851E-2</v>
      </c>
      <c r="W58" s="5">
        <v>34.590299999999999</v>
      </c>
      <c r="X58" s="5">
        <f t="shared" si="7"/>
        <v>0.59085356888888885</v>
      </c>
      <c r="Y58" s="5">
        <v>17.5169</v>
      </c>
      <c r="Z58" s="5">
        <f t="shared" si="8"/>
        <v>0.45206577481481475</v>
      </c>
      <c r="AA58" s="5">
        <v>5.1437999999999997</v>
      </c>
      <c r="AB58" s="5">
        <f t="shared" si="9"/>
        <v>0.11823119555555554</v>
      </c>
      <c r="AC58" s="5">
        <v>6.5171000000000001</v>
      </c>
      <c r="AD58" s="5">
        <f t="shared" si="10"/>
        <v>0.14114590355555554</v>
      </c>
      <c r="AE58" s="5">
        <v>2.9474</v>
      </c>
      <c r="AF58" s="5">
        <f t="shared" si="11"/>
        <v>8.9177407703703707E-2</v>
      </c>
      <c r="AG58" s="5">
        <v>5.5517000000000003</v>
      </c>
      <c r="AH58" s="5">
        <f t="shared" si="12"/>
        <v>0.14902407748148144</v>
      </c>
      <c r="AI58" s="5">
        <v>22.1465</v>
      </c>
      <c r="AJ58" s="5">
        <f t="shared" si="13"/>
        <v>0.38436481111111115</v>
      </c>
      <c r="AK58" s="5">
        <v>5.2455999999999996</v>
      </c>
      <c r="AL58" s="5">
        <f t="shared" si="14"/>
        <v>0.12837343170370372</v>
      </c>
      <c r="AM58" s="5">
        <v>39.472000000000001</v>
      </c>
      <c r="AN58" s="5">
        <f t="shared" si="15"/>
        <v>0.76704329481481481</v>
      </c>
      <c r="AO58" s="5">
        <v>14.1023</v>
      </c>
      <c r="AP58" s="5">
        <f t="shared" si="16"/>
        <v>0.27404425051851855</v>
      </c>
      <c r="AQ58" s="5">
        <v>10.1854</v>
      </c>
      <c r="AR58" s="5">
        <f t="shared" si="17"/>
        <v>0.13443219051851851</v>
      </c>
    </row>
    <row r="59" spans="1:44" x14ac:dyDescent="0.2">
      <c r="A59" s="7" t="s">
        <v>33</v>
      </c>
      <c r="B59" s="1" t="s">
        <v>29</v>
      </c>
      <c r="C59" s="1">
        <v>1</v>
      </c>
      <c r="D59" s="1">
        <v>3</v>
      </c>
      <c r="E59" s="6">
        <v>5.4</v>
      </c>
      <c r="G59" s="5">
        <v>46.799199999999999</v>
      </c>
      <c r="H59" s="5">
        <f t="shared" si="20"/>
        <v>1.2230978307321496E-2</v>
      </c>
      <c r="I59" s="5">
        <v>19.3004</v>
      </c>
      <c r="J59" s="5">
        <f t="shared" si="0"/>
        <v>0.38057529481481478</v>
      </c>
      <c r="K59" s="5">
        <v>57.0075</v>
      </c>
      <c r="L59" s="5">
        <f t="shared" si="1"/>
        <v>1.242594588888889</v>
      </c>
      <c r="M59" s="5">
        <v>75.645499999999998</v>
      </c>
      <c r="N59" s="5">
        <f t="shared" si="2"/>
        <v>1.6377530918518517</v>
      </c>
      <c r="O59" s="5">
        <v>9.0404</v>
      </c>
      <c r="P59" s="5">
        <f t="shared" si="3"/>
        <v>0.10054264118518517</v>
      </c>
      <c r="Q59" s="5">
        <v>14.6762</v>
      </c>
      <c r="R59" s="5">
        <f t="shared" si="4"/>
        <v>0.22849212711111111</v>
      </c>
      <c r="S59" s="5">
        <v>9.7262000000000004</v>
      </c>
      <c r="T59" s="5">
        <f t="shared" si="5"/>
        <v>0.17164221392592593</v>
      </c>
      <c r="U59" s="5">
        <v>0.85899999999999999</v>
      </c>
      <c r="V59" s="5">
        <f t="shared" si="6"/>
        <v>1.8988354074074072E-2</v>
      </c>
      <c r="W59" s="5">
        <v>34.325200000000002</v>
      </c>
      <c r="X59" s="5">
        <f t="shared" si="7"/>
        <v>0.58632526814814823</v>
      </c>
      <c r="Y59" s="5">
        <v>17.658000000000001</v>
      </c>
      <c r="Z59" s="5">
        <f t="shared" si="8"/>
        <v>0.45570719999999998</v>
      </c>
      <c r="AA59" s="5">
        <v>5.2731000000000003</v>
      </c>
      <c r="AB59" s="5">
        <f t="shared" si="9"/>
        <v>0.12120318000000002</v>
      </c>
      <c r="AC59" s="5">
        <v>6.2441000000000004</v>
      </c>
      <c r="AD59" s="5">
        <f t="shared" si="10"/>
        <v>0.1352333302222222</v>
      </c>
      <c r="AE59" s="5">
        <v>2.9514</v>
      </c>
      <c r="AF59" s="5">
        <f t="shared" si="11"/>
        <v>8.929843288888889E-2</v>
      </c>
      <c r="AG59" s="5">
        <v>5.5940000000000003</v>
      </c>
      <c r="AH59" s="5">
        <f t="shared" si="12"/>
        <v>0.15015953481481481</v>
      </c>
      <c r="AI59" s="5">
        <v>22.270800000000001</v>
      </c>
      <c r="AJ59" s="5">
        <f t="shared" si="13"/>
        <v>0.3865221066666667</v>
      </c>
      <c r="AK59" s="5">
        <v>5.0178000000000003</v>
      </c>
      <c r="AL59" s="5">
        <f t="shared" si="14"/>
        <v>0.12279857511111113</v>
      </c>
      <c r="AM59" s="5">
        <v>40.916600000000003</v>
      </c>
      <c r="AN59" s="5">
        <f t="shared" si="15"/>
        <v>0.79511561807407416</v>
      </c>
      <c r="AO59" s="5">
        <v>13.545500000000001</v>
      </c>
      <c r="AP59" s="5">
        <f t="shared" si="16"/>
        <v>0.26322418296296302</v>
      </c>
      <c r="AQ59" s="5">
        <v>10.2079</v>
      </c>
      <c r="AR59" s="5">
        <f t="shared" si="17"/>
        <v>0.13472915718518522</v>
      </c>
    </row>
    <row r="60" spans="1:44" x14ac:dyDescent="0.2">
      <c r="A60" s="7" t="s">
        <v>33</v>
      </c>
      <c r="B60" s="1" t="s">
        <v>29</v>
      </c>
      <c r="C60" s="1">
        <v>2</v>
      </c>
      <c r="D60" s="1">
        <v>1</v>
      </c>
      <c r="E60" s="6">
        <v>5.0999999999999996</v>
      </c>
      <c r="G60" s="5">
        <v>44.352499999999999</v>
      </c>
      <c r="H60" s="5">
        <f t="shared" si="20"/>
        <v>1.2188715404994081E-2</v>
      </c>
      <c r="I60" s="5">
        <v>17.434899999999999</v>
      </c>
      <c r="J60" s="5">
        <f t="shared" si="0"/>
        <v>0.36401336313725485</v>
      </c>
      <c r="K60" s="5">
        <v>51.0471</v>
      </c>
      <c r="L60" s="5">
        <f t="shared" si="1"/>
        <v>1.1781270310588237</v>
      </c>
      <c r="M60" s="5">
        <v>72.481099999999998</v>
      </c>
      <c r="N60" s="5">
        <f t="shared" si="2"/>
        <v>1.6615510516078433</v>
      </c>
      <c r="O60" s="5">
        <v>7.5034999999999998</v>
      </c>
      <c r="P60" s="5">
        <f t="shared" si="3"/>
        <v>8.8358861960784324E-2</v>
      </c>
      <c r="Q60" s="5">
        <v>14.3024</v>
      </c>
      <c r="R60" s="5">
        <f t="shared" si="4"/>
        <v>0.23577085741176476</v>
      </c>
      <c r="S60" s="5">
        <v>9.7461000000000002</v>
      </c>
      <c r="T60" s="5">
        <f t="shared" si="5"/>
        <v>0.18211065600000001</v>
      </c>
      <c r="U60" s="5">
        <v>0.82499999999999996</v>
      </c>
      <c r="V60" s="5">
        <f t="shared" si="6"/>
        <v>1.9309529411764711E-2</v>
      </c>
      <c r="W60" s="5">
        <v>22.279800000000002</v>
      </c>
      <c r="X60" s="5">
        <f t="shared" si="7"/>
        <v>0.40295857882352948</v>
      </c>
      <c r="Y60" s="5">
        <v>16.990100000000002</v>
      </c>
      <c r="Z60" s="5">
        <f t="shared" si="8"/>
        <v>0.46426281098039224</v>
      </c>
      <c r="AA60" s="5">
        <v>4.7542999999999997</v>
      </c>
      <c r="AB60" s="5">
        <f t="shared" si="9"/>
        <v>0.11570661098039219</v>
      </c>
      <c r="AC60" s="5">
        <v>5.7583000000000002</v>
      </c>
      <c r="AD60" s="5">
        <f t="shared" si="10"/>
        <v>0.13204798070588236</v>
      </c>
      <c r="AE60" s="5">
        <v>2.3875999999999999</v>
      </c>
      <c r="AF60" s="5">
        <f t="shared" si="11"/>
        <v>7.64893408627451E-2</v>
      </c>
      <c r="AG60" s="5">
        <v>5.2976000000000001</v>
      </c>
      <c r="AH60" s="5">
        <f t="shared" si="12"/>
        <v>0.15056817945098042</v>
      </c>
      <c r="AI60" s="5">
        <v>22.805900000000001</v>
      </c>
      <c r="AJ60" s="5">
        <f t="shared" si="13"/>
        <v>0.41909195058823534</v>
      </c>
      <c r="AK60" s="5">
        <v>4.2915999999999999</v>
      </c>
      <c r="AL60" s="5">
        <f t="shared" si="14"/>
        <v>0.11120461239215688</v>
      </c>
      <c r="AM60" s="5">
        <v>32.781199999999998</v>
      </c>
      <c r="AN60" s="5">
        <f t="shared" si="15"/>
        <v>0.67449568690196093</v>
      </c>
      <c r="AO60" s="5">
        <v>14.1492</v>
      </c>
      <c r="AP60" s="5">
        <f t="shared" si="16"/>
        <v>0.29112950023529421</v>
      </c>
      <c r="AQ60" s="5">
        <v>9.2642000000000007</v>
      </c>
      <c r="AR60" s="5">
        <f t="shared" si="17"/>
        <v>0.12946628674509808</v>
      </c>
    </row>
    <row r="61" spans="1:44" x14ac:dyDescent="0.2">
      <c r="A61" s="7" t="s">
        <v>33</v>
      </c>
      <c r="B61" s="1" t="s">
        <v>29</v>
      </c>
      <c r="C61" s="1">
        <v>2</v>
      </c>
      <c r="D61" s="1">
        <v>2</v>
      </c>
      <c r="E61" s="6">
        <v>5.0999999999999996</v>
      </c>
      <c r="G61" s="5">
        <v>45.723300000000002</v>
      </c>
      <c r="H61" s="5">
        <f t="shared" si="20"/>
        <v>1.1823293594294374E-2</v>
      </c>
      <c r="I61" s="5">
        <v>17.369399999999999</v>
      </c>
      <c r="J61" s="5">
        <f t="shared" si="0"/>
        <v>0.362645825882353</v>
      </c>
      <c r="K61" s="5">
        <v>52.784100000000002</v>
      </c>
      <c r="L61" s="5">
        <f t="shared" si="1"/>
        <v>1.2182156287058827</v>
      </c>
      <c r="M61" s="5">
        <v>73.405600000000007</v>
      </c>
      <c r="N61" s="5">
        <f t="shared" si="2"/>
        <v>1.6827442170980393</v>
      </c>
      <c r="O61" s="5">
        <v>7.7000999999999999</v>
      </c>
      <c r="P61" s="5">
        <f t="shared" si="3"/>
        <v>9.0673961882352938E-2</v>
      </c>
      <c r="Q61" s="5">
        <v>14.660299999999999</v>
      </c>
      <c r="R61" s="5">
        <f t="shared" si="4"/>
        <v>0.24167073364705888</v>
      </c>
      <c r="S61" s="5">
        <v>9.4787999999999997</v>
      </c>
      <c r="T61" s="5">
        <f t="shared" si="5"/>
        <v>0.17711602447058827</v>
      </c>
      <c r="U61" s="5">
        <v>0.89019999999999999</v>
      </c>
      <c r="V61" s="5">
        <f t="shared" si="6"/>
        <v>2.0835567372549022E-2</v>
      </c>
      <c r="W61" s="5">
        <v>21.427499999999998</v>
      </c>
      <c r="X61" s="5">
        <f t="shared" si="7"/>
        <v>0.3875436470588236</v>
      </c>
      <c r="Y61" s="5">
        <v>17.1861</v>
      </c>
      <c r="Z61" s="5">
        <f t="shared" si="8"/>
        <v>0.46961860705882358</v>
      </c>
      <c r="AA61" s="5">
        <v>4.8349000000000002</v>
      </c>
      <c r="AB61" s="5">
        <f t="shared" si="9"/>
        <v>0.11766819372549023</v>
      </c>
      <c r="AC61" s="5">
        <v>5.8056999999999999</v>
      </c>
      <c r="AD61" s="5">
        <f t="shared" si="10"/>
        <v>0.13313494635294118</v>
      </c>
      <c r="AE61" s="5">
        <v>2.4197000000000002</v>
      </c>
      <c r="AF61" s="5">
        <f t="shared" si="11"/>
        <v>7.751769898039218E-2</v>
      </c>
      <c r="AG61" s="5">
        <v>5.2271000000000001</v>
      </c>
      <c r="AH61" s="5">
        <f t="shared" si="12"/>
        <v>0.1485644312156863</v>
      </c>
      <c r="AI61" s="5">
        <v>22.798300000000001</v>
      </c>
      <c r="AJ61" s="5">
        <f t="shared" si="13"/>
        <v>0.41895228941176482</v>
      </c>
      <c r="AK61" s="5">
        <v>4.2758000000000003</v>
      </c>
      <c r="AL61" s="5">
        <f t="shared" si="14"/>
        <v>0.11079520031372551</v>
      </c>
      <c r="AM61" s="5">
        <v>34.528100000000002</v>
      </c>
      <c r="AN61" s="5">
        <f t="shared" si="15"/>
        <v>0.71043935325490204</v>
      </c>
      <c r="AO61" s="5">
        <v>12.9214</v>
      </c>
      <c r="AP61" s="5">
        <f t="shared" si="16"/>
        <v>0.26586667262745101</v>
      </c>
      <c r="AQ61" s="5">
        <v>8.9609000000000005</v>
      </c>
      <c r="AR61" s="5">
        <f t="shared" si="17"/>
        <v>0.12522769898039218</v>
      </c>
    </row>
    <row r="62" spans="1:44" x14ac:dyDescent="0.2">
      <c r="A62" s="7" t="s">
        <v>33</v>
      </c>
      <c r="B62" s="1" t="s">
        <v>29</v>
      </c>
      <c r="C62" s="1">
        <v>2</v>
      </c>
      <c r="D62" s="1">
        <v>3</v>
      </c>
      <c r="E62" s="6">
        <v>5.0999999999999996</v>
      </c>
      <c r="G62" s="5">
        <v>45.677900000000001</v>
      </c>
      <c r="H62" s="5">
        <f t="shared" si="20"/>
        <v>1.1835044956094741E-2</v>
      </c>
      <c r="I62" s="5">
        <v>18.130600000000001</v>
      </c>
      <c r="J62" s="5">
        <f t="shared" si="0"/>
        <v>0.37853848784313732</v>
      </c>
      <c r="K62" s="5">
        <v>52.777999999999999</v>
      </c>
      <c r="L62" s="5">
        <f t="shared" si="1"/>
        <v>1.2180748454901962</v>
      </c>
      <c r="M62" s="5">
        <v>74.551500000000004</v>
      </c>
      <c r="N62" s="5">
        <f t="shared" si="2"/>
        <v>1.7090127388235294</v>
      </c>
      <c r="O62" s="5">
        <v>7.4885999999999999</v>
      </c>
      <c r="P62" s="5">
        <f t="shared" si="3"/>
        <v>8.8183404235294124E-2</v>
      </c>
      <c r="Q62" s="5">
        <v>14.2881</v>
      </c>
      <c r="R62" s="5">
        <f t="shared" si="4"/>
        <v>0.23553512611764707</v>
      </c>
      <c r="S62" s="5">
        <v>9.8558000000000003</v>
      </c>
      <c r="T62" s="5">
        <f t="shared" si="5"/>
        <v>0.18416045427450983</v>
      </c>
      <c r="U62" s="5">
        <v>0.89500000000000002</v>
      </c>
      <c r="V62" s="5">
        <f t="shared" si="6"/>
        <v>2.0947913725490201E-2</v>
      </c>
      <c r="W62" s="5">
        <v>21.348600000000001</v>
      </c>
      <c r="X62" s="5">
        <f t="shared" si="7"/>
        <v>0.38611664000000007</v>
      </c>
      <c r="Y62" s="5">
        <v>17.3797</v>
      </c>
      <c r="Z62" s="5">
        <f t="shared" si="8"/>
        <v>0.47490882196078443</v>
      </c>
      <c r="AA62" s="5">
        <v>4.7271999999999998</v>
      </c>
      <c r="AB62" s="5">
        <f t="shared" si="9"/>
        <v>0.11504707137254905</v>
      </c>
      <c r="AC62" s="5">
        <v>5.5747</v>
      </c>
      <c r="AD62" s="5">
        <f t="shared" si="10"/>
        <v>0.12783770870588237</v>
      </c>
      <c r="AE62" s="5">
        <v>2.4051</v>
      </c>
      <c r="AF62" s="5">
        <f t="shared" si="11"/>
        <v>7.7049972235294126E-2</v>
      </c>
      <c r="AG62" s="5">
        <v>5.1878000000000002</v>
      </c>
      <c r="AH62" s="5">
        <f t="shared" si="12"/>
        <v>0.14744744815686278</v>
      </c>
      <c r="AI62" s="5">
        <v>23.883400000000002</v>
      </c>
      <c r="AJ62" s="5">
        <f t="shared" si="13"/>
        <v>0.43889259764705896</v>
      </c>
      <c r="AK62" s="5">
        <v>4.5852000000000004</v>
      </c>
      <c r="AL62" s="5">
        <f t="shared" si="14"/>
        <v>0.11881242164705884</v>
      </c>
      <c r="AM62" s="5">
        <v>35.263800000000003</v>
      </c>
      <c r="AN62" s="5">
        <f t="shared" si="15"/>
        <v>0.72557688564705902</v>
      </c>
      <c r="AO62" s="5">
        <v>13.316800000000001</v>
      </c>
      <c r="AP62" s="5">
        <f t="shared" si="16"/>
        <v>0.27400229898039224</v>
      </c>
      <c r="AQ62" s="5">
        <v>8.9568999999999992</v>
      </c>
      <c r="AR62" s="5">
        <f t="shared" si="17"/>
        <v>0.12517179937254905</v>
      </c>
    </row>
    <row r="63" spans="1:44" x14ac:dyDescent="0.2">
      <c r="A63" s="7" t="s">
        <v>33</v>
      </c>
      <c r="B63" s="1" t="s">
        <v>29</v>
      </c>
      <c r="C63" s="1">
        <v>3</v>
      </c>
      <c r="D63" s="1">
        <v>1</v>
      </c>
      <c r="E63" s="6">
        <v>4.9000000000000004</v>
      </c>
      <c r="G63" s="5">
        <v>44.942999999999998</v>
      </c>
      <c r="H63" s="5">
        <f t="shared" si="20"/>
        <v>1.155686091271166E-2</v>
      </c>
      <c r="I63" s="5">
        <v>18.001000000000001</v>
      </c>
      <c r="J63" s="5">
        <f t="shared" si="0"/>
        <v>0.39117275102040816</v>
      </c>
      <c r="K63" s="5">
        <v>53.376100000000001</v>
      </c>
      <c r="L63" s="5">
        <f t="shared" si="1"/>
        <v>1.2821592804897959</v>
      </c>
      <c r="M63" s="5">
        <v>76.299300000000002</v>
      </c>
      <c r="N63" s="5">
        <f t="shared" si="2"/>
        <v>1.8204701554285716</v>
      </c>
      <c r="O63" s="5">
        <v>8.8316999999999997</v>
      </c>
      <c r="P63" s="5">
        <f t="shared" si="3"/>
        <v>0.10824419902040816</v>
      </c>
      <c r="Q63" s="5">
        <v>14.4361</v>
      </c>
      <c r="R63" s="5">
        <f t="shared" si="4"/>
        <v>0.2476881222857143</v>
      </c>
      <c r="S63" s="5">
        <v>10.0656</v>
      </c>
      <c r="T63" s="5">
        <f t="shared" si="5"/>
        <v>0.19575743216326533</v>
      </c>
      <c r="U63" s="5">
        <v>0.85070000000000001</v>
      </c>
      <c r="V63" s="5">
        <f t="shared" si="6"/>
        <v>2.0723746448979594E-2</v>
      </c>
      <c r="W63" s="5">
        <v>27.014399999999998</v>
      </c>
      <c r="X63" s="5">
        <f t="shared" si="7"/>
        <v>0.50853229714285708</v>
      </c>
      <c r="Y63" s="5">
        <v>17.189399999999999</v>
      </c>
      <c r="Z63" s="5">
        <f t="shared" si="8"/>
        <v>0.48888056816326525</v>
      </c>
      <c r="AA63" s="5">
        <v>4.9747000000000003</v>
      </c>
      <c r="AB63" s="5">
        <f t="shared" si="9"/>
        <v>0.12601219673469388</v>
      </c>
      <c r="AC63" s="5">
        <v>5.9962</v>
      </c>
      <c r="AD63" s="5">
        <f t="shared" si="10"/>
        <v>0.14311583314285714</v>
      </c>
      <c r="AE63" s="5">
        <v>2.8186</v>
      </c>
      <c r="AF63" s="5">
        <f t="shared" si="11"/>
        <v>9.3982478040816331E-2</v>
      </c>
      <c r="AG63" s="5">
        <v>5.4897</v>
      </c>
      <c r="AH63" s="5">
        <f t="shared" si="12"/>
        <v>0.16239652946938773</v>
      </c>
      <c r="AI63" s="5">
        <v>24.3292</v>
      </c>
      <c r="AJ63" s="5">
        <f t="shared" si="13"/>
        <v>0.46533318857142858</v>
      </c>
      <c r="AK63" s="5">
        <v>4.5805999999999996</v>
      </c>
      <c r="AL63" s="5">
        <f t="shared" si="14"/>
        <v>0.12353784718367346</v>
      </c>
      <c r="AM63" s="5">
        <v>36.003700000000002</v>
      </c>
      <c r="AN63" s="5">
        <f t="shared" si="15"/>
        <v>0.77103760473469385</v>
      </c>
      <c r="AO63" s="5">
        <v>14.3682</v>
      </c>
      <c r="AP63" s="5">
        <f t="shared" si="16"/>
        <v>0.30770233371428574</v>
      </c>
      <c r="AQ63" s="5">
        <v>8.8484999999999996</v>
      </c>
      <c r="AR63" s="5">
        <f t="shared" si="17"/>
        <v>0.12870414122448978</v>
      </c>
    </row>
    <row r="64" spans="1:44" x14ac:dyDescent="0.2">
      <c r="A64" s="7" t="s">
        <v>33</v>
      </c>
      <c r="B64" s="1" t="s">
        <v>29</v>
      </c>
      <c r="C64" s="1">
        <v>3</v>
      </c>
      <c r="D64" s="1">
        <v>2</v>
      </c>
      <c r="E64" s="6">
        <v>4.9000000000000004</v>
      </c>
      <c r="G64" s="5">
        <v>46.1678</v>
      </c>
      <c r="H64" s="5">
        <f t="shared" si="20"/>
        <v>1.1250265336446616E-2</v>
      </c>
      <c r="I64" s="5">
        <v>19.1753</v>
      </c>
      <c r="J64" s="5">
        <f t="shared" si="0"/>
        <v>0.41669100897959188</v>
      </c>
      <c r="K64" s="5">
        <v>54.0379</v>
      </c>
      <c r="L64" s="5">
        <f t="shared" si="1"/>
        <v>1.2980565268571431</v>
      </c>
      <c r="M64" s="5">
        <v>72.798299999999998</v>
      </c>
      <c r="N64" s="5">
        <f t="shared" si="2"/>
        <v>1.736937724408163</v>
      </c>
      <c r="O64" s="5">
        <v>8.2942999999999998</v>
      </c>
      <c r="P64" s="5">
        <f t="shared" si="3"/>
        <v>0.10165764914285713</v>
      </c>
      <c r="Q64" s="5">
        <v>14.437900000000001</v>
      </c>
      <c r="R64" s="5">
        <f t="shared" si="4"/>
        <v>0.24771900587755108</v>
      </c>
      <c r="S64" s="5">
        <v>10.379799999999999</v>
      </c>
      <c r="T64" s="5">
        <f t="shared" si="5"/>
        <v>0.20186804506122447</v>
      </c>
      <c r="U64" s="5">
        <v>0.85</v>
      </c>
      <c r="V64" s="5">
        <f t="shared" si="6"/>
        <v>2.0706693877551023E-2</v>
      </c>
      <c r="W64" s="5">
        <v>26.839700000000001</v>
      </c>
      <c r="X64" s="5">
        <f t="shared" si="7"/>
        <v>0.50524365877551014</v>
      </c>
      <c r="Y64" s="5">
        <v>17.112100000000002</v>
      </c>
      <c r="Z64" s="5">
        <f t="shared" si="8"/>
        <v>0.48668209306122456</v>
      </c>
      <c r="AA64" s="5">
        <v>5.2832999999999997</v>
      </c>
      <c r="AB64" s="5">
        <f t="shared" si="9"/>
        <v>0.13382922367346939</v>
      </c>
      <c r="AC64" s="5">
        <v>6.4001000000000001</v>
      </c>
      <c r="AD64" s="5">
        <f t="shared" si="10"/>
        <v>0.15275601942857142</v>
      </c>
      <c r="AE64" s="5">
        <v>2.7332000000000001</v>
      </c>
      <c r="AF64" s="5">
        <f t="shared" si="11"/>
        <v>9.1134928326530626E-2</v>
      </c>
      <c r="AG64" s="5">
        <v>5.5890000000000004</v>
      </c>
      <c r="AH64" s="5">
        <f t="shared" si="12"/>
        <v>0.16533402612244896</v>
      </c>
      <c r="AI64" s="5">
        <v>25.611499999999999</v>
      </c>
      <c r="AJ64" s="5">
        <f t="shared" si="13"/>
        <v>0.48985913877551018</v>
      </c>
      <c r="AK64" s="5">
        <v>4.5521000000000003</v>
      </c>
      <c r="AL64" s="5">
        <f t="shared" si="14"/>
        <v>0.12276920800000002</v>
      </c>
      <c r="AM64" s="5">
        <v>35.613500000000002</v>
      </c>
      <c r="AN64" s="5">
        <f t="shared" si="15"/>
        <v>0.76268127265306129</v>
      </c>
      <c r="AO64" s="5">
        <v>13.607699999999999</v>
      </c>
      <c r="AP64" s="5">
        <f t="shared" si="16"/>
        <v>0.29141583820408162</v>
      </c>
      <c r="AQ64" s="5">
        <v>8.6196999999999999</v>
      </c>
      <c r="AR64" s="5">
        <f t="shared" si="17"/>
        <v>0.12537617518367347</v>
      </c>
    </row>
    <row r="65" spans="1:44" x14ac:dyDescent="0.2">
      <c r="A65" s="7" t="s">
        <v>33</v>
      </c>
      <c r="B65" s="1" t="s">
        <v>29</v>
      </c>
      <c r="C65" s="1">
        <v>3</v>
      </c>
      <c r="D65" s="1">
        <v>3</v>
      </c>
      <c r="E65" s="6">
        <v>4.9000000000000004</v>
      </c>
      <c r="G65" s="5">
        <v>46.4223</v>
      </c>
      <c r="H65" s="5">
        <f t="shared" si="20"/>
        <v>1.1188588243150385E-2</v>
      </c>
      <c r="I65" s="5">
        <v>18.735600000000002</v>
      </c>
      <c r="J65" s="5">
        <f t="shared" si="0"/>
        <v>0.40713605877551023</v>
      </c>
      <c r="K65" s="5">
        <v>53.701500000000003</v>
      </c>
      <c r="L65" s="5">
        <f t="shared" si="1"/>
        <v>1.2899757869387756</v>
      </c>
      <c r="M65" s="5">
        <v>73.871600000000001</v>
      </c>
      <c r="N65" s="5">
        <f t="shared" si="2"/>
        <v>1.7625462243265302</v>
      </c>
      <c r="O65" s="5">
        <v>9.4837000000000007</v>
      </c>
      <c r="P65" s="5">
        <f t="shared" si="3"/>
        <v>0.11623532391836733</v>
      </c>
      <c r="Q65" s="5">
        <v>14.324</v>
      </c>
      <c r="R65" s="5">
        <f t="shared" si="4"/>
        <v>0.24576476081632653</v>
      </c>
      <c r="S65" s="5">
        <v>10.2317</v>
      </c>
      <c r="T65" s="5">
        <f t="shared" si="5"/>
        <v>0.19898777208163265</v>
      </c>
      <c r="U65" s="5">
        <v>0.85629999999999995</v>
      </c>
      <c r="V65" s="5">
        <f t="shared" si="6"/>
        <v>2.0860167020408164E-2</v>
      </c>
      <c r="W65" s="5">
        <v>26.0702</v>
      </c>
      <c r="X65" s="5">
        <f t="shared" si="7"/>
        <v>0.49075821387755109</v>
      </c>
      <c r="Y65" s="5">
        <v>17.11</v>
      </c>
      <c r="Z65" s="5">
        <f t="shared" si="8"/>
        <v>0.48662236734693876</v>
      </c>
      <c r="AA65" s="5">
        <v>5.1943000000000001</v>
      </c>
      <c r="AB65" s="5">
        <f t="shared" si="9"/>
        <v>0.13157479918367349</v>
      </c>
      <c r="AC65" s="5">
        <v>6.1692</v>
      </c>
      <c r="AD65" s="5">
        <f t="shared" si="10"/>
        <v>0.1472449547755102</v>
      </c>
      <c r="AE65" s="5">
        <v>2.7825000000000002</v>
      </c>
      <c r="AF65" s="5">
        <f t="shared" si="11"/>
        <v>9.2778771428571424E-2</v>
      </c>
      <c r="AG65" s="5">
        <v>5.4810999999999996</v>
      </c>
      <c r="AH65" s="5">
        <f t="shared" si="12"/>
        <v>0.16214212391836735</v>
      </c>
      <c r="AI65" s="5">
        <v>24.764500000000002</v>
      </c>
      <c r="AJ65" s="5">
        <f t="shared" si="13"/>
        <v>0.4736589673469388</v>
      </c>
      <c r="AK65" s="5">
        <v>4.9549000000000003</v>
      </c>
      <c r="AL65" s="5">
        <f t="shared" si="14"/>
        <v>0.13363264179591838</v>
      </c>
      <c r="AM65" s="5">
        <v>38.924500000000002</v>
      </c>
      <c r="AN65" s="5">
        <f t="shared" si="15"/>
        <v>0.83358802693877565</v>
      </c>
      <c r="AO65" s="5">
        <v>14.037800000000001</v>
      </c>
      <c r="AP65" s="5">
        <f t="shared" si="16"/>
        <v>0.30062664914285714</v>
      </c>
      <c r="AQ65" s="5">
        <v>8.9586000000000006</v>
      </c>
      <c r="AR65" s="5">
        <f t="shared" si="17"/>
        <v>0.13030557942857146</v>
      </c>
    </row>
    <row r="66" spans="1:44" x14ac:dyDescent="0.2">
      <c r="A66" s="7" t="s">
        <v>33</v>
      </c>
      <c r="B66" s="1" t="s">
        <v>30</v>
      </c>
      <c r="C66" s="1">
        <v>1</v>
      </c>
      <c r="D66" s="1">
        <v>1</v>
      </c>
      <c r="E66" s="6">
        <v>5.5</v>
      </c>
      <c r="G66" s="5">
        <v>52.808500000000002</v>
      </c>
      <c r="H66" s="5">
        <f t="shared" si="20"/>
        <v>1.1039889411742429E-2</v>
      </c>
      <c r="I66" s="5">
        <v>20.5136</v>
      </c>
      <c r="J66" s="5">
        <f t="shared" si="0"/>
        <v>0.39714329599999998</v>
      </c>
      <c r="K66" s="5">
        <v>55.217100000000002</v>
      </c>
      <c r="L66" s="5">
        <f t="shared" si="1"/>
        <v>1.1816860978909094</v>
      </c>
      <c r="M66" s="5">
        <v>86.656999999999996</v>
      </c>
      <c r="N66" s="5">
        <f t="shared" si="2"/>
        <v>1.842044215272727</v>
      </c>
      <c r="O66" s="5">
        <v>9.6060999999999996</v>
      </c>
      <c r="P66" s="5">
        <f t="shared" si="3"/>
        <v>0.10489162574545455</v>
      </c>
      <c r="Q66" s="5">
        <v>17.1357</v>
      </c>
      <c r="R66" s="5">
        <f t="shared" si="4"/>
        <v>0.26193319461818182</v>
      </c>
      <c r="S66" s="5">
        <v>12.310600000000001</v>
      </c>
      <c r="T66" s="5">
        <f t="shared" si="5"/>
        <v>0.21330017047272731</v>
      </c>
      <c r="U66" s="5">
        <v>1.0302</v>
      </c>
      <c r="V66" s="5">
        <f t="shared" si="6"/>
        <v>2.2358711563636367E-2</v>
      </c>
      <c r="W66" s="5">
        <v>57.739699999999999</v>
      </c>
      <c r="X66" s="5">
        <f t="shared" si="7"/>
        <v>0.9683472596363637</v>
      </c>
      <c r="Y66" s="5">
        <v>17.568000000000001</v>
      </c>
      <c r="Z66" s="5">
        <f t="shared" si="8"/>
        <v>0.44514117818181825</v>
      </c>
      <c r="AA66" s="5">
        <v>6.1650999999999998</v>
      </c>
      <c r="AB66" s="5">
        <f t="shared" si="9"/>
        <v>0.13912949309090911</v>
      </c>
      <c r="AC66" s="5">
        <v>7.0407999999999999</v>
      </c>
      <c r="AD66" s="5">
        <f t="shared" si="10"/>
        <v>0.14971557119999998</v>
      </c>
      <c r="AE66" s="5">
        <v>3.0373000000000001</v>
      </c>
      <c r="AF66" s="5">
        <f t="shared" si="11"/>
        <v>9.0226586036363632E-2</v>
      </c>
      <c r="AG66" s="5">
        <v>5.5803000000000003</v>
      </c>
      <c r="AH66" s="5">
        <f t="shared" si="12"/>
        <v>0.14706829920000003</v>
      </c>
      <c r="AI66" s="5">
        <v>31.5152</v>
      </c>
      <c r="AJ66" s="5">
        <f t="shared" si="13"/>
        <v>0.53701900800000013</v>
      </c>
      <c r="AK66" s="5">
        <v>6.3026999999999997</v>
      </c>
      <c r="AL66" s="5">
        <f t="shared" si="14"/>
        <v>0.1514389837090909</v>
      </c>
      <c r="AM66" s="5">
        <v>48.002000000000002</v>
      </c>
      <c r="AN66" s="5">
        <f t="shared" si="15"/>
        <v>0.91584324945454554</v>
      </c>
      <c r="AO66" s="5">
        <v>20.213000000000001</v>
      </c>
      <c r="AP66" s="5">
        <f t="shared" si="16"/>
        <v>0.38564933963636372</v>
      </c>
      <c r="AQ66" s="5">
        <v>11.9154</v>
      </c>
      <c r="AR66" s="5">
        <f t="shared" si="17"/>
        <v>0.15440625250909093</v>
      </c>
    </row>
    <row r="67" spans="1:44" x14ac:dyDescent="0.2">
      <c r="A67" s="7" t="s">
        <v>33</v>
      </c>
      <c r="B67" s="1" t="s">
        <v>30</v>
      </c>
      <c r="C67" s="1">
        <v>1</v>
      </c>
      <c r="D67" s="1">
        <v>2</v>
      </c>
      <c r="E67" s="6">
        <v>5.5</v>
      </c>
      <c r="G67" s="5">
        <v>56.151299999999999</v>
      </c>
      <c r="H67" s="5">
        <f t="shared" si="20"/>
        <v>1.0382662556343309E-2</v>
      </c>
      <c r="I67" s="5">
        <v>21.7257</v>
      </c>
      <c r="J67" s="5">
        <f t="shared" ref="J67:J74" si="21">I67*0.1331*0.8/E67</f>
        <v>0.420609552</v>
      </c>
      <c r="K67" s="5">
        <v>52.7194</v>
      </c>
      <c r="L67" s="5">
        <f t="shared" ref="L67:L74" si="22">K67*0.14713*0.8/E67</f>
        <v>1.1282335013818183</v>
      </c>
      <c r="M67" s="5">
        <v>89.432000000000002</v>
      </c>
      <c r="N67" s="5">
        <f t="shared" ref="N67:N74" si="23">M67*0.14614*0.8/E67</f>
        <v>1.9010316334545456</v>
      </c>
      <c r="O67" s="5">
        <v>9.4019999999999992</v>
      </c>
      <c r="P67" s="5">
        <f t="shared" ref="P67:P74" si="24">O67*0.07507*0.8/E67</f>
        <v>0.10266300218181817</v>
      </c>
      <c r="Q67" s="5">
        <v>16.8476</v>
      </c>
      <c r="R67" s="5">
        <f t="shared" ref="R67:R74" si="25">Q67*0.10509*0.8/E67</f>
        <v>0.25752935040000002</v>
      </c>
      <c r="S67" s="5">
        <v>12.326499999999999</v>
      </c>
      <c r="T67" s="5">
        <f t="shared" ref="T67:T74" si="26">S67*0.11912*0.8/E67</f>
        <v>0.21357566254545457</v>
      </c>
      <c r="U67" s="5">
        <v>0.99819999999999998</v>
      </c>
      <c r="V67" s="5">
        <f t="shared" ref="V67:V74" si="27">U67*0.14921*0.8/E67</f>
        <v>2.166420683636364E-2</v>
      </c>
      <c r="W67" s="5">
        <v>56.853200000000001</v>
      </c>
      <c r="X67" s="5">
        <f t="shared" ref="X67:X74" si="28">W67*0.1153*0.8/E67</f>
        <v>0.95347984872727276</v>
      </c>
      <c r="Y67" s="5">
        <v>18.2651</v>
      </c>
      <c r="Z67" s="5">
        <f t="shared" ref="Z67:Z74" si="29">Y67*0.1742*0.8/E67</f>
        <v>0.46280442472727273</v>
      </c>
      <c r="AA67" s="5">
        <v>6.2789000000000001</v>
      </c>
      <c r="AB67" s="5">
        <f t="shared" ref="AB67:AB74" si="30">AA67*0.15515*0.8/E67</f>
        <v>0.14169764872727275</v>
      </c>
      <c r="AC67" s="5">
        <v>7.3669000000000002</v>
      </c>
      <c r="AD67" s="5">
        <f t="shared" ref="AD67:AD74" si="31">AC67*0.14619*0.8/E67</f>
        <v>0.15664976159999999</v>
      </c>
      <c r="AE67" s="5">
        <v>2.9664000000000001</v>
      </c>
      <c r="AF67" s="5">
        <f t="shared" ref="AF67:AF74" si="32">AE67*0.20423*0.8/E67</f>
        <v>8.8120417745454552E-2</v>
      </c>
      <c r="AG67" s="5">
        <v>5.6341000000000001</v>
      </c>
      <c r="AH67" s="5">
        <f t="shared" ref="AH67:AH74" si="33">AG67*0.18119*0.8/E67</f>
        <v>0.14848619330909091</v>
      </c>
      <c r="AI67" s="5">
        <v>30.0899</v>
      </c>
      <c r="AJ67" s="5">
        <f t="shared" ref="AJ67:AJ74" si="34">AI67*0.11715*0.8/E67</f>
        <v>0.51273189600000002</v>
      </c>
      <c r="AK67" s="5">
        <v>6.2611999999999997</v>
      </c>
      <c r="AL67" s="5">
        <f t="shared" ref="AL67:AL74" si="35">AK67*0.16519*0.8/E67</f>
        <v>0.15044183680000001</v>
      </c>
      <c r="AM67" s="5">
        <v>55.0396</v>
      </c>
      <c r="AN67" s="5">
        <f t="shared" ref="AN67:AN74" si="36">AM67*0.13117*0.8/E67</f>
        <v>1.0501155392000001</v>
      </c>
      <c r="AO67" s="5">
        <v>15.776</v>
      </c>
      <c r="AP67" s="5">
        <f t="shared" ref="AP67:AP74" si="37">AO67*0.13117*0.8/E67</f>
        <v>0.30099460654545457</v>
      </c>
      <c r="AQ67" s="5">
        <v>12.1165</v>
      </c>
      <c r="AR67" s="5">
        <f t="shared" ref="AR67:AR74" si="38">AQ67*0.08909*0.8/E67</f>
        <v>0.15701221600000001</v>
      </c>
    </row>
    <row r="68" spans="1:44" x14ac:dyDescent="0.2">
      <c r="A68" s="7" t="s">
        <v>33</v>
      </c>
      <c r="B68" s="1" t="s">
        <v>30</v>
      </c>
      <c r="C68" s="1">
        <v>1</v>
      </c>
      <c r="D68" s="1">
        <v>3</v>
      </c>
      <c r="E68" s="6">
        <v>5.5</v>
      </c>
      <c r="G68" s="5">
        <v>57.018500000000003</v>
      </c>
      <c r="H68" s="5">
        <f t="shared" si="20"/>
        <v>1.0224751615703676E-2</v>
      </c>
      <c r="I68" s="5">
        <v>20.8504</v>
      </c>
      <c r="J68" s="5">
        <f t="shared" si="21"/>
        <v>0.40366374399999999</v>
      </c>
      <c r="K68" s="5">
        <v>54.615699999999997</v>
      </c>
      <c r="L68" s="5">
        <f t="shared" si="22"/>
        <v>1.1688157005090909</v>
      </c>
      <c r="M68" s="5">
        <v>84.652000000000001</v>
      </c>
      <c r="N68" s="5">
        <f t="shared" si="23"/>
        <v>1.7994244770909091</v>
      </c>
      <c r="O68" s="5">
        <v>10.1319</v>
      </c>
      <c r="P68" s="5">
        <f t="shared" si="24"/>
        <v>0.11063297934545456</v>
      </c>
      <c r="Q68" s="5">
        <v>16.729900000000001</v>
      </c>
      <c r="R68" s="5">
        <f t="shared" si="25"/>
        <v>0.25573020960000004</v>
      </c>
      <c r="S68" s="5">
        <v>12.522500000000001</v>
      </c>
      <c r="T68" s="5">
        <f t="shared" si="26"/>
        <v>0.21697166545454552</v>
      </c>
      <c r="U68" s="5">
        <v>0.99660000000000004</v>
      </c>
      <c r="V68" s="5">
        <f t="shared" si="27"/>
        <v>2.1629481600000004E-2</v>
      </c>
      <c r="W68" s="5">
        <v>58.098599999999998</v>
      </c>
      <c r="X68" s="5">
        <f t="shared" si="28"/>
        <v>0.97436633890909086</v>
      </c>
      <c r="Y68" s="5">
        <v>18.3064</v>
      </c>
      <c r="Z68" s="5">
        <f t="shared" si="29"/>
        <v>0.46385089163636367</v>
      </c>
      <c r="AA68" s="5">
        <v>6.2930000000000001</v>
      </c>
      <c r="AB68" s="5">
        <f t="shared" si="30"/>
        <v>0.14201584727272729</v>
      </c>
      <c r="AC68" s="5">
        <v>7.3635000000000002</v>
      </c>
      <c r="AD68" s="5">
        <f t="shared" si="31"/>
        <v>0.15657746399999997</v>
      </c>
      <c r="AE68" s="5">
        <v>2.8496999999999999</v>
      </c>
      <c r="AF68" s="5">
        <f t="shared" si="32"/>
        <v>8.4653706327272718E-2</v>
      </c>
      <c r="AG68" s="5">
        <v>5.4843999999999999</v>
      </c>
      <c r="AH68" s="5">
        <f t="shared" si="33"/>
        <v>0.14454086341818184</v>
      </c>
      <c r="AI68" s="5">
        <v>28.1404</v>
      </c>
      <c r="AJ68" s="5">
        <f t="shared" si="34"/>
        <v>0.47951241600000005</v>
      </c>
      <c r="AK68" s="5">
        <v>5.7920999999999996</v>
      </c>
      <c r="AL68" s="5">
        <f t="shared" si="35"/>
        <v>0.13917047258181817</v>
      </c>
      <c r="AM68" s="5">
        <v>46.572099999999999</v>
      </c>
      <c r="AN68" s="5">
        <f t="shared" si="36"/>
        <v>0.8885617973818184</v>
      </c>
      <c r="AO68" s="5">
        <v>19.140499999999999</v>
      </c>
      <c r="AP68" s="5">
        <f t="shared" si="37"/>
        <v>0.36518681963636368</v>
      </c>
      <c r="AQ68" s="5">
        <v>12.230399999999999</v>
      </c>
      <c r="AR68" s="5">
        <f t="shared" si="38"/>
        <v>0.15848819432727271</v>
      </c>
    </row>
    <row r="69" spans="1:44" x14ac:dyDescent="0.2">
      <c r="A69" s="7" t="s">
        <v>33</v>
      </c>
      <c r="B69" s="1" t="s">
        <v>30</v>
      </c>
      <c r="C69" s="1">
        <v>2</v>
      </c>
      <c r="D69" s="1">
        <v>1</v>
      </c>
      <c r="E69" s="6">
        <v>5.2</v>
      </c>
      <c r="G69" s="5">
        <v>53.953000000000003</v>
      </c>
      <c r="H69" s="5">
        <f t="shared" si="20"/>
        <v>1.0216299371675347E-2</v>
      </c>
      <c r="I69" s="5">
        <v>20.2379</v>
      </c>
      <c r="J69" s="5">
        <f t="shared" si="21"/>
        <v>0.41440992153846151</v>
      </c>
      <c r="K69" s="5">
        <v>52.391100000000002</v>
      </c>
      <c r="L69" s="5">
        <f t="shared" si="22"/>
        <v>1.1858926989230771</v>
      </c>
      <c r="M69" s="5">
        <v>91.029399999999995</v>
      </c>
      <c r="N69" s="5">
        <f t="shared" si="23"/>
        <v>2.0466210024615386</v>
      </c>
      <c r="O69" s="5">
        <v>7.2430000000000003</v>
      </c>
      <c r="P69" s="5">
        <f t="shared" si="24"/>
        <v>8.3651078461538478E-2</v>
      </c>
      <c r="Q69" s="5">
        <v>14.679600000000001</v>
      </c>
      <c r="R69" s="5">
        <f t="shared" si="25"/>
        <v>0.23733525600000005</v>
      </c>
      <c r="S69" s="5">
        <v>11.521000000000001</v>
      </c>
      <c r="T69" s="5">
        <f t="shared" si="26"/>
        <v>0.2111356184615385</v>
      </c>
      <c r="U69" s="5">
        <v>0.96009999999999995</v>
      </c>
      <c r="V69" s="5">
        <f t="shared" si="27"/>
        <v>2.2039464769230771E-2</v>
      </c>
      <c r="W69" s="5">
        <v>18.670999999999999</v>
      </c>
      <c r="X69" s="5">
        <f t="shared" si="28"/>
        <v>0.33119481538461543</v>
      </c>
      <c r="Y69" s="5">
        <v>17.754899999999999</v>
      </c>
      <c r="Z69" s="5">
        <f t="shared" si="29"/>
        <v>0.47583131999999995</v>
      </c>
      <c r="AA69" s="5">
        <v>5.8181000000000003</v>
      </c>
      <c r="AB69" s="5">
        <f t="shared" si="30"/>
        <v>0.13887357153846155</v>
      </c>
      <c r="AC69" s="5">
        <v>7.1447000000000003</v>
      </c>
      <c r="AD69" s="5">
        <f t="shared" si="31"/>
        <v>0.16068979892307692</v>
      </c>
      <c r="AE69" s="5">
        <v>2.7982999999999998</v>
      </c>
      <c r="AF69" s="5">
        <f t="shared" si="32"/>
        <v>8.7922585999999997E-2</v>
      </c>
      <c r="AG69" s="5">
        <v>5.6951999999999998</v>
      </c>
      <c r="AH69" s="5">
        <f t="shared" si="33"/>
        <v>0.15875589046153846</v>
      </c>
      <c r="AI69" s="5">
        <v>29.429200000000002</v>
      </c>
      <c r="AJ69" s="5">
        <f t="shared" si="34"/>
        <v>0.53040473538461541</v>
      </c>
      <c r="AK69" s="5">
        <v>5.1877000000000004</v>
      </c>
      <c r="AL69" s="5">
        <f t="shared" si="35"/>
        <v>0.1318394096923077</v>
      </c>
      <c r="AM69" s="5">
        <v>45.363199999999999</v>
      </c>
      <c r="AN69" s="5">
        <f t="shared" si="36"/>
        <v>0.91542937600000007</v>
      </c>
      <c r="AO69" s="5">
        <v>19.0139</v>
      </c>
      <c r="AP69" s="5">
        <f t="shared" si="37"/>
        <v>0.383700502</v>
      </c>
      <c r="AQ69" s="5">
        <v>9.5160999999999998</v>
      </c>
      <c r="AR69" s="5">
        <f t="shared" si="38"/>
        <v>0.13042913061538461</v>
      </c>
    </row>
    <row r="70" spans="1:44" x14ac:dyDescent="0.2">
      <c r="A70" s="7" t="s">
        <v>33</v>
      </c>
      <c r="B70" s="1" t="s">
        <v>30</v>
      </c>
      <c r="C70" s="1">
        <v>2</v>
      </c>
      <c r="D70" s="1">
        <v>2</v>
      </c>
      <c r="E70" s="6">
        <v>5.2</v>
      </c>
      <c r="G70" s="5">
        <v>53.01</v>
      </c>
      <c r="H70" s="5">
        <f t="shared" si="20"/>
        <v>1.0398038106017733E-2</v>
      </c>
      <c r="I70" s="5">
        <v>19.732399999999998</v>
      </c>
      <c r="J70" s="5">
        <f t="shared" si="21"/>
        <v>0.40405883692307687</v>
      </c>
      <c r="K70" s="5">
        <v>52.589799999999997</v>
      </c>
      <c r="L70" s="5">
        <f t="shared" si="22"/>
        <v>1.1903903498461539</v>
      </c>
      <c r="M70" s="5">
        <v>86.234200000000001</v>
      </c>
      <c r="N70" s="5">
        <f t="shared" si="23"/>
        <v>1.9388101520000001</v>
      </c>
      <c r="O70" s="5">
        <v>7.3875999999999999</v>
      </c>
      <c r="P70" s="5">
        <f t="shared" si="24"/>
        <v>8.5321097230769236E-2</v>
      </c>
      <c r="Q70" s="5">
        <v>15.0586</v>
      </c>
      <c r="R70" s="5">
        <f t="shared" si="25"/>
        <v>0.2434628113846154</v>
      </c>
      <c r="S70" s="5">
        <v>11.351100000000001</v>
      </c>
      <c r="T70" s="5">
        <f t="shared" si="26"/>
        <v>0.20802200492307696</v>
      </c>
      <c r="U70" s="5">
        <v>0.97919999999999996</v>
      </c>
      <c r="V70" s="5">
        <f t="shared" si="27"/>
        <v>2.2477912615384617E-2</v>
      </c>
      <c r="W70" s="5">
        <v>18.778500000000001</v>
      </c>
      <c r="X70" s="5">
        <f t="shared" si="28"/>
        <v>0.3331017</v>
      </c>
      <c r="Y70" s="5">
        <v>17.300899999999999</v>
      </c>
      <c r="Z70" s="5">
        <f t="shared" si="29"/>
        <v>0.46366411999999996</v>
      </c>
      <c r="AA70" s="5">
        <v>5.8930999999999996</v>
      </c>
      <c r="AB70" s="5">
        <f t="shared" si="30"/>
        <v>0.14066376384615387</v>
      </c>
      <c r="AC70" s="5">
        <v>7.3417000000000003</v>
      </c>
      <c r="AD70" s="5">
        <f t="shared" si="31"/>
        <v>0.16512048046153846</v>
      </c>
      <c r="AE70" s="5">
        <v>2.8092000000000001</v>
      </c>
      <c r="AF70" s="5">
        <f t="shared" si="32"/>
        <v>8.8265064000000004E-2</v>
      </c>
      <c r="AG70" s="5">
        <v>5.6375000000000002</v>
      </c>
      <c r="AH70" s="5">
        <f t="shared" si="33"/>
        <v>0.15714748076923077</v>
      </c>
      <c r="AI70" s="5">
        <v>28.838100000000001</v>
      </c>
      <c r="AJ70" s="5">
        <f t="shared" si="34"/>
        <v>0.51975129461538461</v>
      </c>
      <c r="AK70" s="5">
        <v>5.2047999999999996</v>
      </c>
      <c r="AL70" s="5">
        <f t="shared" si="35"/>
        <v>0.13227398646153846</v>
      </c>
      <c r="AM70" s="5">
        <v>43.057699999999997</v>
      </c>
      <c r="AN70" s="5">
        <f t="shared" si="36"/>
        <v>0.86890438600000008</v>
      </c>
      <c r="AO70" s="5">
        <v>18.5352</v>
      </c>
      <c r="AP70" s="5">
        <f t="shared" si="37"/>
        <v>0.37404033600000003</v>
      </c>
      <c r="AQ70" s="5">
        <v>9.3899000000000008</v>
      </c>
      <c r="AR70" s="5">
        <f t="shared" si="38"/>
        <v>0.12869941400000001</v>
      </c>
    </row>
    <row r="71" spans="1:44" x14ac:dyDescent="0.2">
      <c r="A71" s="7" t="s">
        <v>33</v>
      </c>
      <c r="B71" s="1" t="s">
        <v>30</v>
      </c>
      <c r="C71" s="1">
        <v>2</v>
      </c>
      <c r="D71" s="1">
        <v>3</v>
      </c>
      <c r="E71" s="6">
        <v>5.2</v>
      </c>
      <c r="G71" s="5">
        <v>53.392899999999997</v>
      </c>
      <c r="H71" s="5">
        <f t="shared" si="20"/>
        <v>1.0323469974472262E-2</v>
      </c>
      <c r="I71" s="5">
        <v>19.431100000000001</v>
      </c>
      <c r="J71" s="5">
        <f t="shared" si="21"/>
        <v>0.39788914000000003</v>
      </c>
      <c r="K71" s="5">
        <v>50.850900000000003</v>
      </c>
      <c r="L71" s="5">
        <f t="shared" si="22"/>
        <v>1.1510296795384618</v>
      </c>
      <c r="M71" s="5">
        <v>89.691400000000002</v>
      </c>
      <c r="N71" s="5">
        <f t="shared" si="23"/>
        <v>2.0165386455384615</v>
      </c>
      <c r="O71" s="5">
        <v>7.1134000000000004</v>
      </c>
      <c r="P71" s="5">
        <f t="shared" si="24"/>
        <v>8.2154298153846145E-2</v>
      </c>
      <c r="Q71" s="5">
        <v>15.038500000000001</v>
      </c>
      <c r="R71" s="5">
        <f t="shared" si="25"/>
        <v>0.24313784076923078</v>
      </c>
      <c r="S71" s="5">
        <v>11.3012</v>
      </c>
      <c r="T71" s="5">
        <f t="shared" si="26"/>
        <v>0.20710752984615383</v>
      </c>
      <c r="U71" s="5">
        <v>0.96599999999999997</v>
      </c>
      <c r="V71" s="5">
        <f t="shared" si="27"/>
        <v>2.217490153846154E-2</v>
      </c>
      <c r="W71" s="5">
        <v>18.498699999999999</v>
      </c>
      <c r="X71" s="5">
        <f t="shared" si="28"/>
        <v>0.32813847846153843</v>
      </c>
      <c r="Y71" s="5">
        <v>17.693200000000001</v>
      </c>
      <c r="Z71" s="5">
        <f t="shared" si="29"/>
        <v>0.47417776000000006</v>
      </c>
      <c r="AA71" s="5">
        <v>5.7260999999999997</v>
      </c>
      <c r="AB71" s="5">
        <f t="shared" si="30"/>
        <v>0.13667760230769233</v>
      </c>
      <c r="AC71" s="5">
        <v>7.0328999999999997</v>
      </c>
      <c r="AD71" s="5">
        <f t="shared" si="31"/>
        <v>0.1581753309230769</v>
      </c>
      <c r="AE71" s="5">
        <v>2.7858000000000001</v>
      </c>
      <c r="AF71" s="5">
        <f t="shared" si="32"/>
        <v>8.7529836E-2</v>
      </c>
      <c r="AG71" s="5">
        <v>5.6982999999999997</v>
      </c>
      <c r="AH71" s="5">
        <f t="shared" si="33"/>
        <v>0.15884230415384615</v>
      </c>
      <c r="AI71" s="5">
        <v>28.6021</v>
      </c>
      <c r="AJ71" s="5">
        <f t="shared" si="34"/>
        <v>0.51549784846153845</v>
      </c>
      <c r="AK71" s="5">
        <v>5.3403</v>
      </c>
      <c r="AL71" s="5">
        <f t="shared" si="35"/>
        <v>0.13571756261538462</v>
      </c>
      <c r="AM71" s="5">
        <v>43.689399999999999</v>
      </c>
      <c r="AN71" s="5">
        <f t="shared" si="36"/>
        <v>0.88165209200000005</v>
      </c>
      <c r="AO71" s="5">
        <v>17.807099999999998</v>
      </c>
      <c r="AP71" s="5">
        <f t="shared" si="37"/>
        <v>0.35934727799999994</v>
      </c>
      <c r="AQ71" s="5">
        <v>9.9283999999999999</v>
      </c>
      <c r="AR71" s="5">
        <f t="shared" si="38"/>
        <v>0.13608017784615384</v>
      </c>
    </row>
    <row r="72" spans="1:44" x14ac:dyDescent="0.2">
      <c r="A72" s="7" t="s">
        <v>33</v>
      </c>
      <c r="B72" s="1" t="s">
        <v>30</v>
      </c>
      <c r="C72" s="1">
        <v>3</v>
      </c>
      <c r="D72" s="1">
        <v>1</v>
      </c>
      <c r="E72" s="6">
        <v>5.8</v>
      </c>
      <c r="G72" s="5">
        <v>63.372799999999998</v>
      </c>
      <c r="H72" s="5">
        <f t="shared" si="20"/>
        <v>9.7013229650575652E-3</v>
      </c>
      <c r="I72" s="5">
        <v>21.624600000000001</v>
      </c>
      <c r="J72" s="5">
        <f t="shared" si="21"/>
        <v>0.39699782896551733</v>
      </c>
      <c r="K72" s="5">
        <v>58.141199999999998</v>
      </c>
      <c r="L72" s="5">
        <f t="shared" si="22"/>
        <v>1.1799054835862071</v>
      </c>
      <c r="M72" s="5">
        <v>101.31480000000001</v>
      </c>
      <c r="N72" s="5">
        <f t="shared" si="23"/>
        <v>2.0422268788965523</v>
      </c>
      <c r="O72" s="5">
        <v>12.1531</v>
      </c>
      <c r="P72" s="5">
        <f t="shared" si="24"/>
        <v>0.12583906441379311</v>
      </c>
      <c r="Q72" s="5">
        <v>20.314399999999999</v>
      </c>
      <c r="R72" s="5">
        <f t="shared" si="25"/>
        <v>0.29446073048275867</v>
      </c>
      <c r="S72" s="5">
        <v>14.932399999999999</v>
      </c>
      <c r="T72" s="5">
        <f t="shared" si="26"/>
        <v>0.24534448110344831</v>
      </c>
      <c r="U72" s="5">
        <v>1.0331999999999999</v>
      </c>
      <c r="V72" s="5">
        <f t="shared" si="27"/>
        <v>2.126396855172414E-2</v>
      </c>
      <c r="W72" s="5">
        <v>63.549399999999999</v>
      </c>
      <c r="X72" s="5">
        <f t="shared" si="28"/>
        <v>1.010654595862069</v>
      </c>
      <c r="Y72" s="5">
        <v>21.586300000000001</v>
      </c>
      <c r="Z72" s="5">
        <f t="shared" si="29"/>
        <v>0.51866668413793116</v>
      </c>
      <c r="AA72" s="5">
        <v>7.0513000000000003</v>
      </c>
      <c r="AB72" s="5">
        <f t="shared" si="30"/>
        <v>0.15089782000000004</v>
      </c>
      <c r="AC72" s="5">
        <v>9.0129000000000001</v>
      </c>
      <c r="AD72" s="5">
        <f t="shared" si="31"/>
        <v>0.18173735875862068</v>
      </c>
      <c r="AE72" s="5">
        <v>3.3233000000000001</v>
      </c>
      <c r="AF72" s="5">
        <f t="shared" si="32"/>
        <v>9.3616215034482753E-2</v>
      </c>
      <c r="AG72" s="5">
        <v>6.6041999999999996</v>
      </c>
      <c r="AH72" s="5">
        <f t="shared" si="33"/>
        <v>0.16505034455172413</v>
      </c>
      <c r="AI72" s="5">
        <v>34.404000000000003</v>
      </c>
      <c r="AJ72" s="5">
        <f t="shared" si="34"/>
        <v>0.55592118620689668</v>
      </c>
      <c r="AK72" s="5">
        <v>6.4292999999999996</v>
      </c>
      <c r="AL72" s="5">
        <f t="shared" si="35"/>
        <v>0.146490492</v>
      </c>
      <c r="AM72" s="5">
        <v>53.580599999999997</v>
      </c>
      <c r="AN72" s="5">
        <f t="shared" si="36"/>
        <v>0.96940238648275867</v>
      </c>
      <c r="AO72" s="5">
        <v>23.5962</v>
      </c>
      <c r="AP72" s="5">
        <f t="shared" si="37"/>
        <v>0.42691221434482762</v>
      </c>
      <c r="AQ72" s="5">
        <v>14.821999999999999</v>
      </c>
      <c r="AR72" s="5">
        <f t="shared" si="38"/>
        <v>0.18213682482758622</v>
      </c>
    </row>
    <row r="73" spans="1:44" x14ac:dyDescent="0.2">
      <c r="A73" s="7" t="s">
        <v>33</v>
      </c>
      <c r="B73" s="1" t="s">
        <v>30</v>
      </c>
      <c r="C73" s="1">
        <v>3</v>
      </c>
      <c r="D73" s="1">
        <v>2</v>
      </c>
      <c r="E73" s="6">
        <v>5.8</v>
      </c>
      <c r="G73" s="5">
        <v>62.563899999999997</v>
      </c>
      <c r="H73" s="5">
        <f t="shared" si="20"/>
        <v>9.8267531276023407E-3</v>
      </c>
      <c r="I73" s="5">
        <v>22.234100000000002</v>
      </c>
      <c r="J73" s="5">
        <f t="shared" si="21"/>
        <v>0.40818740827586208</v>
      </c>
      <c r="K73" s="5">
        <v>58.700400000000002</v>
      </c>
      <c r="L73" s="5">
        <f t="shared" si="22"/>
        <v>1.1912537726896553</v>
      </c>
      <c r="M73" s="5">
        <v>99.824200000000005</v>
      </c>
      <c r="N73" s="5">
        <f t="shared" si="23"/>
        <v>2.012180494896552</v>
      </c>
      <c r="O73" s="5">
        <v>12.274699999999999</v>
      </c>
      <c r="P73" s="5">
        <f t="shared" si="24"/>
        <v>0.12709816951724137</v>
      </c>
      <c r="Q73" s="5">
        <v>20.061</v>
      </c>
      <c r="R73" s="5">
        <f t="shared" si="25"/>
        <v>0.29078765379310351</v>
      </c>
      <c r="S73" s="5">
        <v>14.4368</v>
      </c>
      <c r="T73" s="5">
        <f t="shared" si="26"/>
        <v>0.23720160220689659</v>
      </c>
      <c r="U73" s="5">
        <v>1.0235000000000001</v>
      </c>
      <c r="V73" s="5">
        <f t="shared" si="27"/>
        <v>2.1064335862068968E-2</v>
      </c>
      <c r="W73" s="5">
        <v>63.630800000000001</v>
      </c>
      <c r="X73" s="5">
        <f t="shared" si="28"/>
        <v>1.0119491365517241</v>
      </c>
      <c r="Y73" s="5">
        <v>21.8843</v>
      </c>
      <c r="Z73" s="5">
        <f t="shared" si="29"/>
        <v>0.52582690482758621</v>
      </c>
      <c r="AA73" s="5">
        <v>6.9154</v>
      </c>
      <c r="AB73" s="5">
        <f t="shared" si="30"/>
        <v>0.14798956000000005</v>
      </c>
      <c r="AC73" s="5">
        <v>8.7665000000000006</v>
      </c>
      <c r="AD73" s="5">
        <f t="shared" si="31"/>
        <v>0.17676891517241378</v>
      </c>
      <c r="AE73" s="5">
        <v>3.2930999999999999</v>
      </c>
      <c r="AF73" s="5">
        <f t="shared" si="32"/>
        <v>9.2765491448275866E-2</v>
      </c>
      <c r="AG73" s="5">
        <v>6.5608000000000004</v>
      </c>
      <c r="AH73" s="5">
        <f t="shared" si="33"/>
        <v>0.16396570372413793</v>
      </c>
      <c r="AI73" s="5">
        <v>33.505000000000003</v>
      </c>
      <c r="AJ73" s="5">
        <f t="shared" si="34"/>
        <v>0.54139458620689662</v>
      </c>
      <c r="AK73" s="5">
        <v>6.3905000000000003</v>
      </c>
      <c r="AL73" s="5">
        <f t="shared" si="35"/>
        <v>0.1456064406896552</v>
      </c>
      <c r="AM73" s="5">
        <v>58.059699999999999</v>
      </c>
      <c r="AN73" s="5">
        <f t="shared" si="36"/>
        <v>1.0504401171034483</v>
      </c>
      <c r="AO73" s="5">
        <v>21.610399999999998</v>
      </c>
      <c r="AP73" s="5">
        <f t="shared" si="37"/>
        <v>0.39098429903448273</v>
      </c>
      <c r="AQ73" s="5">
        <v>14.6333</v>
      </c>
      <c r="AR73" s="5">
        <f t="shared" si="38"/>
        <v>0.1798180271724138</v>
      </c>
    </row>
    <row r="74" spans="1:44" x14ac:dyDescent="0.2">
      <c r="A74" s="7" t="s">
        <v>33</v>
      </c>
      <c r="B74" s="1" t="s">
        <v>30</v>
      </c>
      <c r="C74" s="1">
        <v>3</v>
      </c>
      <c r="D74" s="1">
        <v>3</v>
      </c>
      <c r="E74" s="6">
        <v>5.8</v>
      </c>
      <c r="G74" s="5">
        <v>62.969799999999999</v>
      </c>
      <c r="H74" s="5">
        <f t="shared" si="20"/>
        <v>9.7634103967298609E-3</v>
      </c>
      <c r="I74" s="5">
        <v>22.6083</v>
      </c>
      <c r="J74" s="5">
        <f t="shared" si="21"/>
        <v>0.41505720413793107</v>
      </c>
      <c r="K74" s="5">
        <v>57.8611</v>
      </c>
      <c r="L74" s="5">
        <f t="shared" si="22"/>
        <v>1.1742211921379313</v>
      </c>
      <c r="M74" s="5">
        <v>95.654899999999998</v>
      </c>
      <c r="N74" s="5">
        <f t="shared" si="23"/>
        <v>1.928138908413793</v>
      </c>
      <c r="O74" s="5">
        <v>12.1638</v>
      </c>
      <c r="P74" s="5">
        <f t="shared" si="24"/>
        <v>0.12594985737931036</v>
      </c>
      <c r="Q74" s="5">
        <v>20.251999999999999</v>
      </c>
      <c r="R74" s="5">
        <f t="shared" si="25"/>
        <v>0.29355623172413792</v>
      </c>
      <c r="S74" s="5">
        <v>14.707100000000001</v>
      </c>
      <c r="T74" s="5">
        <f t="shared" si="26"/>
        <v>0.24164272441379317</v>
      </c>
      <c r="U74" s="5">
        <v>1.0293000000000001</v>
      </c>
      <c r="V74" s="5">
        <f t="shared" si="27"/>
        <v>2.118370386206897E-2</v>
      </c>
      <c r="W74" s="5">
        <v>61.980600000000003</v>
      </c>
      <c r="X74" s="5">
        <f t="shared" si="28"/>
        <v>0.9857052662068968</v>
      </c>
      <c r="Y74" s="5">
        <v>21.2621</v>
      </c>
      <c r="Z74" s="5">
        <f t="shared" si="29"/>
        <v>0.51087694068965528</v>
      </c>
      <c r="AA74" s="5">
        <v>6.7729999999999997</v>
      </c>
      <c r="AB74" s="5">
        <f t="shared" si="30"/>
        <v>0.14494219999999999</v>
      </c>
      <c r="AC74" s="5">
        <v>8.5413999999999994</v>
      </c>
      <c r="AD74" s="5">
        <f t="shared" si="31"/>
        <v>0.1722299677241379</v>
      </c>
      <c r="AE74" s="5">
        <v>3.2660999999999998</v>
      </c>
      <c r="AF74" s="5">
        <f t="shared" si="32"/>
        <v>9.2004910758620703E-2</v>
      </c>
      <c r="AG74" s="5">
        <v>6.5791000000000004</v>
      </c>
      <c r="AH74" s="5">
        <f t="shared" si="33"/>
        <v>0.1644230522758621</v>
      </c>
      <c r="AI74" s="5">
        <v>34.5625</v>
      </c>
      <c r="AJ74" s="5">
        <f t="shared" si="34"/>
        <v>0.55848232758620697</v>
      </c>
      <c r="AK74" s="5">
        <v>6.2176</v>
      </c>
      <c r="AL74" s="5">
        <f t="shared" si="35"/>
        <v>0.14166694400000002</v>
      </c>
      <c r="AM74" s="5">
        <v>56.748399999999997</v>
      </c>
      <c r="AN74" s="5">
        <f t="shared" si="36"/>
        <v>1.0267155348965518</v>
      </c>
      <c r="AO74" s="5">
        <v>21.187999999999999</v>
      </c>
      <c r="AP74" s="5">
        <f t="shared" si="37"/>
        <v>0.38334206344827582</v>
      </c>
      <c r="AQ74" s="5">
        <v>14.9124</v>
      </c>
      <c r="AR74" s="5">
        <f t="shared" si="38"/>
        <v>0.18324768496551724</v>
      </c>
    </row>
  </sheetData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Thomson, Joanne</dc:creator>
  <cp:lastModifiedBy>Thomson, Joanne</cp:lastModifiedBy>
  <dcterms:created xsi:type="dcterms:W3CDTF">2026-03-05T20:36:08Z</dcterms:created>
  <dcterms:modified xsi:type="dcterms:W3CDTF">2026-03-20T12:21:25Z</dcterms:modified>
</cp:coreProperties>
</file>