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lolab/Princeton Dropbox/Zayed Alassad/Zayed Alassad’s files/Home/N-alkylation/SI/"/>
    </mc:Choice>
  </mc:AlternateContent>
  <xr:revisionPtr revIDLastSave="0" documentId="8_{6A809424-D04F-6044-A8BD-D97844E94808}" xr6:coauthVersionLast="47" xr6:coauthVersionMax="47" xr10:uidLastSave="{00000000-0000-0000-0000-000000000000}"/>
  <bookViews>
    <workbookView xWindow="3340" yWindow="1900" windowWidth="27640" windowHeight="16940" xr2:uid="{E144FD94-890A-9942-835C-75FB5A56DA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N31" i="1"/>
  <c r="O31" i="1" s="1"/>
  <c r="M31" i="1"/>
  <c r="M29" i="1"/>
  <c r="N29" i="1" s="1"/>
  <c r="O29" i="1" s="1"/>
  <c r="J31" i="1"/>
  <c r="J32" i="1"/>
  <c r="K32" i="1" s="1"/>
  <c r="K31" i="1"/>
  <c r="J19" i="1"/>
  <c r="J29" i="1"/>
  <c r="K29" i="1" s="1"/>
  <c r="K28" i="1"/>
  <c r="J28" i="1"/>
  <c r="M17" i="1"/>
  <c r="D16" i="1" l="1"/>
  <c r="D31" i="1"/>
  <c r="E31" i="1" s="1"/>
  <c r="F31" i="1" s="1"/>
  <c r="D28" i="1"/>
  <c r="E28" i="1" s="1"/>
  <c r="F28" i="1" s="1"/>
  <c r="J20" i="1"/>
  <c r="K20" i="1" s="1"/>
  <c r="K19" i="1"/>
  <c r="D19" i="1"/>
  <c r="E19" i="1" s="1"/>
  <c r="F19" i="1" s="1"/>
  <c r="J17" i="1"/>
  <c r="K17" i="1" s="1"/>
  <c r="J16" i="1"/>
  <c r="K16" i="1" s="1"/>
  <c r="E16" i="1"/>
  <c r="F16" i="1" s="1"/>
  <c r="J9" i="1"/>
  <c r="K9" i="1" s="1"/>
  <c r="J8" i="1"/>
  <c r="K8" i="1" s="1"/>
  <c r="D8" i="1"/>
  <c r="E8" i="1" s="1"/>
  <c r="F8" i="1" s="1"/>
  <c r="J6" i="1"/>
  <c r="K6" i="1" s="1"/>
  <c r="K5" i="1"/>
  <c r="J5" i="1"/>
  <c r="D5" i="1"/>
  <c r="E5" i="1" s="1"/>
  <c r="F5" i="1" s="1"/>
  <c r="M6" i="1" l="1"/>
  <c r="N6" i="1" s="1"/>
  <c r="O6" i="1" s="1"/>
  <c r="M8" i="1"/>
  <c r="N8" i="1" s="1"/>
  <c r="O8" i="1" s="1"/>
  <c r="Q8" i="1" s="1"/>
  <c r="H29" i="1"/>
  <c r="H6" i="1"/>
  <c r="N17" i="1"/>
  <c r="O17" i="1" s="1"/>
  <c r="H17" i="1"/>
  <c r="M19" i="1"/>
  <c r="N19" i="1" s="1"/>
  <c r="O19" i="1" s="1"/>
  <c r="Q19" i="1" s="1"/>
</calcChain>
</file>

<file path=xl/sharedStrings.xml><?xml version="1.0" encoding="utf-8"?>
<sst xmlns="http://schemas.openxmlformats.org/spreadsheetml/2006/main" count="72" uniqueCount="22">
  <si>
    <t>int-ox</t>
  </si>
  <si>
    <t>au</t>
  </si>
  <si>
    <t>dG (ev)</t>
  </si>
  <si>
    <t>dG</t>
  </si>
  <si>
    <t>vs sce</t>
  </si>
  <si>
    <t>hf correction</t>
  </si>
  <si>
    <t>SCF done</t>
  </si>
  <si>
    <t>corrected</t>
  </si>
  <si>
    <t>sm-rad</t>
  </si>
  <si>
    <t>int-rad</t>
  </si>
  <si>
    <t>sm+</t>
  </si>
  <si>
    <t>m062x</t>
  </si>
  <si>
    <t>No solvent</t>
  </si>
  <si>
    <t>Acetonitrile</t>
  </si>
  <si>
    <t>SM</t>
  </si>
  <si>
    <t>int</t>
  </si>
  <si>
    <r>
      <t>△E</t>
    </r>
    <r>
      <rPr>
        <b/>
        <sz val="10"/>
        <color theme="1"/>
        <rFont val="Aptos Narrow (Body)"/>
      </rPr>
      <t>ox</t>
    </r>
  </si>
  <si>
    <t>Method and basis set:</t>
  </si>
  <si>
    <t xml:space="preserve">#p M062X/6-31G* </t>
  </si>
  <si>
    <t>Solvation:</t>
  </si>
  <si>
    <t>Freq SCRF=(IEFPCM,Solvent=acetonitrile)</t>
  </si>
  <si>
    <t>2-water mechanism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</si>
</sst>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10"/>
      <color rgb="FF000000"/>
      <name val="Arial Unicode MS"/>
      <family val="2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1"/>
      <name val="Aptos Narrow (Body)"/>
    </font>
    <font>
      <b/>
      <i/>
      <sz val="12"/>
      <color theme="1"/>
      <name val="Aptos Narrow"/>
      <family val="2"/>
      <scheme val="minor"/>
    </font>
    <font>
      <b/>
      <i/>
      <sz val="10"/>
      <color rgb="FF000000"/>
      <name val="Arial Unicode MS"/>
      <family val="2"/>
    </font>
    <font>
      <i/>
      <sz val="12"/>
      <color rgb="FF000000"/>
      <name val="Arial Unicode MS"/>
      <family val="2"/>
    </font>
    <font>
      <i/>
      <sz val="12"/>
      <color theme="1"/>
      <name val="Aptos Narrow"/>
      <scheme val="minor"/>
    </font>
    <font>
      <b/>
      <i/>
      <sz val="12"/>
      <color rgb="FFC00000"/>
      <name val="Aptos Narrow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008C0-1791-4846-A523-3F7FE8C90183}">
  <dimension ref="A2:Y135"/>
  <sheetViews>
    <sheetView tabSelected="1" zoomScale="109" workbookViewId="0">
      <selection activeCell="O31" sqref="O31"/>
    </sheetView>
  </sheetViews>
  <sheetFormatPr baseColWidth="10" defaultRowHeight="16" x14ac:dyDescent="0.2"/>
  <sheetData>
    <row r="2" spans="1:25" ht="18" x14ac:dyDescent="0.25">
      <c r="A2" s="10" t="s">
        <v>17</v>
      </c>
      <c r="B2" s="10"/>
      <c r="C2" s="11" t="s">
        <v>18</v>
      </c>
      <c r="D2" s="1"/>
      <c r="X2" s="1"/>
      <c r="Y2" s="1"/>
    </row>
    <row r="3" spans="1:25" ht="17" thickBot="1" x14ac:dyDescent="0.25">
      <c r="A3" s="2" t="s">
        <v>12</v>
      </c>
      <c r="J3" s="19" t="s">
        <v>5</v>
      </c>
      <c r="K3" s="19"/>
      <c r="L3" s="19"/>
    </row>
    <row r="4" spans="1:25" x14ac:dyDescent="0.2">
      <c r="A4" s="2"/>
      <c r="B4" s="14" t="s">
        <v>1</v>
      </c>
      <c r="C4" s="15" t="s">
        <v>6</v>
      </c>
      <c r="D4" s="2" t="s">
        <v>3</v>
      </c>
      <c r="E4" s="2" t="s">
        <v>2</v>
      </c>
      <c r="F4" s="2" t="s">
        <v>4</v>
      </c>
      <c r="J4" s="2" t="s">
        <v>5</v>
      </c>
      <c r="K4" s="2" t="s">
        <v>7</v>
      </c>
    </row>
    <row r="5" spans="1:25" x14ac:dyDescent="0.2">
      <c r="A5" t="s">
        <v>8</v>
      </c>
      <c r="B5" s="3">
        <v>-673.72319000000005</v>
      </c>
      <c r="C5" s="4">
        <v>-673.98143255800005</v>
      </c>
      <c r="D5">
        <f>B6-B5</f>
        <v>0.17317200000002231</v>
      </c>
      <c r="E5">
        <f>D5*27.2114</f>
        <v>4.7122525608006072</v>
      </c>
      <c r="F5">
        <f>E5-4.83</f>
        <v>-0.1177474391993929</v>
      </c>
      <c r="H5" s="7" t="s">
        <v>16</v>
      </c>
      <c r="J5">
        <f>B5-C5</f>
        <v>0.25824255800000628</v>
      </c>
      <c r="K5">
        <f>B5+J5</f>
        <v>-673.46494744200004</v>
      </c>
      <c r="M5" s="2" t="s">
        <v>3</v>
      </c>
      <c r="N5" s="2" t="s">
        <v>2</v>
      </c>
      <c r="O5" s="2" t="s">
        <v>4</v>
      </c>
    </row>
    <row r="6" spans="1:25" x14ac:dyDescent="0.2">
      <c r="A6" t="s">
        <v>10</v>
      </c>
      <c r="B6" s="3">
        <v>-673.55001800000002</v>
      </c>
      <c r="C6" s="4">
        <v>-673.81166051900004</v>
      </c>
      <c r="H6">
        <f>F8-F5</f>
        <v>-0.77302145120035615</v>
      </c>
      <c r="J6">
        <f>B6-C6</f>
        <v>0.26164251900002</v>
      </c>
      <c r="K6">
        <f>B6+J6</f>
        <v>-673.288375481</v>
      </c>
      <c r="L6" t="s">
        <v>14</v>
      </c>
      <c r="M6">
        <f>K6-K5</f>
        <v>0.17657196100003603</v>
      </c>
      <c r="N6">
        <f>27.144*M6</f>
        <v>4.7928693093849777</v>
      </c>
      <c r="O6">
        <f>N6-4.83</f>
        <v>-3.7130690615022388E-2</v>
      </c>
      <c r="Q6" t="s">
        <v>7</v>
      </c>
    </row>
    <row r="7" spans="1:25" x14ac:dyDescent="0.2">
      <c r="B7" s="3"/>
      <c r="C7" s="4"/>
      <c r="Q7" s="7" t="s">
        <v>16</v>
      </c>
    </row>
    <row r="8" spans="1:25" x14ac:dyDescent="0.2">
      <c r="A8" t="s">
        <v>9</v>
      </c>
      <c r="B8" s="3">
        <v>-961.10168999999996</v>
      </c>
      <c r="C8" s="4">
        <v>-961.47026473400001</v>
      </c>
      <c r="D8">
        <f>B9-B8</f>
        <v>0.14476400000000922</v>
      </c>
      <c r="E8">
        <f>D8*27.2114</f>
        <v>3.939231109600251</v>
      </c>
      <c r="F8">
        <f>E8-4.83</f>
        <v>-0.89076889039974905</v>
      </c>
      <c r="J8">
        <f>B8-C8</f>
        <v>0.36857473400004892</v>
      </c>
      <c r="K8">
        <f>B8+J8</f>
        <v>-960.73311526599991</v>
      </c>
      <c r="L8" t="s">
        <v>15</v>
      </c>
      <c r="M8">
        <f>K9-K8</f>
        <v>0.15848675799998091</v>
      </c>
      <c r="N8">
        <f>27.144*M8</f>
        <v>4.3019645591514815</v>
      </c>
      <c r="O8">
        <f>N8-4.83</f>
        <v>-0.52803544084851861</v>
      </c>
      <c r="Q8">
        <f>O8-O6</f>
        <v>-0.49090475023349622</v>
      </c>
    </row>
    <row r="9" spans="1:25" ht="17" thickBot="1" x14ac:dyDescent="0.25">
      <c r="A9" t="s">
        <v>0</v>
      </c>
      <c r="B9" s="5">
        <v>-960.95692599999995</v>
      </c>
      <c r="C9" s="6">
        <v>-961.33922349199997</v>
      </c>
      <c r="J9">
        <f>B9-C9</f>
        <v>0.38229749200002061</v>
      </c>
      <c r="K9">
        <f>B9+J9</f>
        <v>-960.57462850799993</v>
      </c>
    </row>
    <row r="13" spans="1:25" ht="18" x14ac:dyDescent="0.25">
      <c r="A13" s="10" t="s">
        <v>17</v>
      </c>
      <c r="B13" s="10"/>
      <c r="C13" s="11" t="s">
        <v>18</v>
      </c>
      <c r="D13" s="12"/>
      <c r="F13" t="s">
        <v>19</v>
      </c>
      <c r="G13" s="13" t="s">
        <v>20</v>
      </c>
    </row>
    <row r="14" spans="1:25" ht="17" thickBot="1" x14ac:dyDescent="0.25">
      <c r="A14" s="2" t="s">
        <v>13</v>
      </c>
      <c r="B14" t="s">
        <v>11</v>
      </c>
      <c r="J14" s="19" t="s">
        <v>5</v>
      </c>
      <c r="K14" s="19"/>
      <c r="L14" s="19"/>
    </row>
    <row r="15" spans="1:25" x14ac:dyDescent="0.2">
      <c r="B15" s="14" t="s">
        <v>1</v>
      </c>
      <c r="C15" s="15" t="s">
        <v>6</v>
      </c>
      <c r="D15" s="2" t="s">
        <v>3</v>
      </c>
      <c r="E15" s="2" t="s">
        <v>2</v>
      </c>
      <c r="F15" s="2" t="s">
        <v>4</v>
      </c>
      <c r="J15" s="2" t="s">
        <v>5</v>
      </c>
      <c r="K15" s="2" t="s">
        <v>7</v>
      </c>
    </row>
    <row r="16" spans="1:25" ht="17" x14ac:dyDescent="0.25">
      <c r="A16" t="s">
        <v>8</v>
      </c>
      <c r="B16" s="16">
        <v>-673.72292300000004</v>
      </c>
      <c r="C16" s="17">
        <v>-673.98118101399996</v>
      </c>
      <c r="D16">
        <f>B17-B16</f>
        <v>0.17405400000006921</v>
      </c>
      <c r="E16">
        <f>D16*27.2114</f>
        <v>4.7362530156018838</v>
      </c>
      <c r="F16">
        <f>E16-4.83</f>
        <v>-9.374698439811624E-2</v>
      </c>
      <c r="H16" s="7" t="s">
        <v>16</v>
      </c>
      <c r="J16">
        <f>B16-C16</f>
        <v>0.25825801399992088</v>
      </c>
      <c r="K16">
        <f>B16+J16</f>
        <v>-673.46466498600012</v>
      </c>
      <c r="M16" s="2" t="s">
        <v>3</v>
      </c>
      <c r="N16" s="2" t="s">
        <v>2</v>
      </c>
      <c r="O16" s="2" t="s">
        <v>4</v>
      </c>
    </row>
    <row r="17" spans="1:17" ht="17" x14ac:dyDescent="0.25">
      <c r="A17" t="s">
        <v>10</v>
      </c>
      <c r="B17" s="16">
        <v>-673.54886899999997</v>
      </c>
      <c r="C17" s="17">
        <v>-673.81053542899997</v>
      </c>
      <c r="H17">
        <f>F19-F16</f>
        <v>-0.77522557460097907</v>
      </c>
      <c r="J17">
        <f>B17-C17</f>
        <v>0.2616664290000017</v>
      </c>
      <c r="K17">
        <f>B17+J17</f>
        <v>-673.28720257099997</v>
      </c>
      <c r="L17" t="s">
        <v>14</v>
      </c>
      <c r="M17">
        <f>K17-K16</f>
        <v>0.17746241500015003</v>
      </c>
      <c r="N17">
        <f>27.144*M17</f>
        <v>4.8170397927640725</v>
      </c>
      <c r="O17">
        <f>N17-4.83</f>
        <v>-1.2960207235927612E-2</v>
      </c>
      <c r="Q17" t="s">
        <v>7</v>
      </c>
    </row>
    <row r="18" spans="1:17" x14ac:dyDescent="0.2">
      <c r="B18" s="3"/>
      <c r="C18" s="4"/>
      <c r="Q18" s="7" t="s">
        <v>16</v>
      </c>
    </row>
    <row r="19" spans="1:17" ht="17" x14ac:dyDescent="0.25">
      <c r="A19" t="s">
        <v>9</v>
      </c>
      <c r="B19" s="16">
        <v>-961.10122100000001</v>
      </c>
      <c r="C19" s="17">
        <v>-961.46991895400004</v>
      </c>
      <c r="D19">
        <f>B20-B19</f>
        <v>0.14556500000003325</v>
      </c>
      <c r="E19">
        <f>D19*27.2114</f>
        <v>3.9610274410009048</v>
      </c>
      <c r="F19">
        <f>E19-4.83</f>
        <v>-0.86897255899909531</v>
      </c>
      <c r="J19">
        <f>B19-C19</f>
        <v>0.36869795400002658</v>
      </c>
      <c r="K19">
        <f>B19+J19</f>
        <v>-960.73252304599998</v>
      </c>
      <c r="L19" t="s">
        <v>15</v>
      </c>
      <c r="M19">
        <f>K20-K19</f>
        <v>0.1591305200000761</v>
      </c>
      <c r="N19">
        <f>27.144*M19</f>
        <v>4.3194388348820656</v>
      </c>
      <c r="O19">
        <f>N19-4.83</f>
        <v>-0.51056116511793448</v>
      </c>
      <c r="Q19">
        <f>O19-O17</f>
        <v>-0.49760095788200687</v>
      </c>
    </row>
    <row r="20" spans="1:17" ht="18" thickBot="1" x14ac:dyDescent="0.3">
      <c r="A20" t="s">
        <v>0</v>
      </c>
      <c r="B20" s="5">
        <v>-960.95565599999998</v>
      </c>
      <c r="C20" s="18">
        <v>-961.33791947400005</v>
      </c>
      <c r="J20">
        <f>B20-C20</f>
        <v>0.38226347400006944</v>
      </c>
      <c r="K20">
        <f>B20+J20</f>
        <v>-960.57339252599991</v>
      </c>
    </row>
    <row r="24" spans="1:17" x14ac:dyDescent="0.2">
      <c r="A24" s="2" t="s">
        <v>21</v>
      </c>
    </row>
    <row r="25" spans="1:17" ht="17" x14ac:dyDescent="0.25">
      <c r="B25" s="1"/>
      <c r="I25" s="1"/>
    </row>
    <row r="26" spans="1:17" ht="18" thickBot="1" x14ac:dyDescent="0.3">
      <c r="A26" s="2" t="s">
        <v>13</v>
      </c>
      <c r="B26" t="s">
        <v>11</v>
      </c>
      <c r="I26" s="1"/>
      <c r="J26" s="19" t="s">
        <v>5</v>
      </c>
      <c r="K26" s="19"/>
      <c r="L26" s="19"/>
    </row>
    <row r="27" spans="1:17" ht="17" x14ac:dyDescent="0.25">
      <c r="B27" s="14" t="s">
        <v>1</v>
      </c>
      <c r="C27" s="15" t="s">
        <v>6</v>
      </c>
      <c r="D27" s="2" t="s">
        <v>3</v>
      </c>
      <c r="E27" s="2" t="s">
        <v>2</v>
      </c>
      <c r="F27" s="2" t="s">
        <v>4</v>
      </c>
      <c r="I27" s="1"/>
      <c r="J27" s="2" t="s">
        <v>5</v>
      </c>
      <c r="K27" s="2" t="s">
        <v>7</v>
      </c>
    </row>
    <row r="28" spans="1:17" ht="17" x14ac:dyDescent="0.25">
      <c r="A28" t="s">
        <v>8</v>
      </c>
      <c r="B28" s="16">
        <v>-673.72292300000004</v>
      </c>
      <c r="C28" s="17">
        <v>-673.98118101399996</v>
      </c>
      <c r="D28">
        <f>B29-B28</f>
        <v>0.17405400000006921</v>
      </c>
      <c r="E28">
        <f>D28*27.2114</f>
        <v>4.7362530156018838</v>
      </c>
      <c r="F28">
        <f>E28-4.83</f>
        <v>-9.374698439811624E-2</v>
      </c>
      <c r="H28" s="7" t="s">
        <v>16</v>
      </c>
      <c r="I28" s="1"/>
      <c r="J28">
        <f>B28-C28</f>
        <v>0.25825801399992088</v>
      </c>
      <c r="K28">
        <f>B28+J28</f>
        <v>-673.46466498600012</v>
      </c>
      <c r="M28" s="2" t="s">
        <v>3</v>
      </c>
      <c r="N28" s="2" t="s">
        <v>2</v>
      </c>
      <c r="O28" s="2" t="s">
        <v>4</v>
      </c>
    </row>
    <row r="29" spans="1:17" ht="17" x14ac:dyDescent="0.25">
      <c r="A29" t="s">
        <v>10</v>
      </c>
      <c r="B29" s="16">
        <v>-673.54886899999997</v>
      </c>
      <c r="C29" s="17">
        <v>-673.81053542899997</v>
      </c>
      <c r="H29">
        <f>F31-F28</f>
        <v>-1.4126254082003595</v>
      </c>
      <c r="J29">
        <f>B29-C29</f>
        <v>0.2616664290000017</v>
      </c>
      <c r="K29">
        <f>B29+J29</f>
        <v>-673.28720257099997</v>
      </c>
      <c r="L29" t="s">
        <v>14</v>
      </c>
      <c r="M29">
        <f>K29-K28</f>
        <v>0.17746241500015003</v>
      </c>
      <c r="N29">
        <f>27.144*M29</f>
        <v>4.8170397927640725</v>
      </c>
      <c r="O29">
        <f>N29-4.83</f>
        <v>-1.2960207235927612E-2</v>
      </c>
      <c r="Q29" t="s">
        <v>7</v>
      </c>
    </row>
    <row r="30" spans="1:17" x14ac:dyDescent="0.2">
      <c r="B30" s="4"/>
      <c r="C30" s="4"/>
      <c r="Q30" s="7" t="s">
        <v>16</v>
      </c>
    </row>
    <row r="31" spans="1:17" ht="17" x14ac:dyDescent="0.25">
      <c r="A31" t="s">
        <v>9</v>
      </c>
      <c r="B31" s="1">
        <v>-1113.854366</v>
      </c>
      <c r="C31" s="1">
        <v>-1114.3157999</v>
      </c>
      <c r="D31">
        <f>B32-B31</f>
        <v>0.12214100000005601</v>
      </c>
      <c r="E31">
        <f>D31*27.2114</f>
        <v>3.3236276074015243</v>
      </c>
      <c r="F31">
        <f>E31-4.83</f>
        <v>-1.5063723925984758</v>
      </c>
      <c r="J31">
        <f>B31-C31</f>
        <v>0.46143389999997453</v>
      </c>
      <c r="K31">
        <f>B31+J31</f>
        <v>-1113.3929321000001</v>
      </c>
      <c r="L31" t="s">
        <v>15</v>
      </c>
      <c r="M31">
        <f>K32-K31</f>
        <v>0.13301216000013483</v>
      </c>
      <c r="N31">
        <f>27.144*M31</f>
        <v>3.6104820710436596</v>
      </c>
      <c r="O31">
        <f>N31-4.83</f>
        <v>-1.2195179289563405</v>
      </c>
      <c r="Q31">
        <f>O31-O29</f>
        <v>-1.2065577217204129</v>
      </c>
    </row>
    <row r="32" spans="1:17" ht="18" thickBot="1" x14ac:dyDescent="0.3">
      <c r="A32" t="s">
        <v>0</v>
      </c>
      <c r="B32" s="18">
        <v>-1113.732225</v>
      </c>
      <c r="C32" s="18">
        <v>-1114.20453006</v>
      </c>
      <c r="J32">
        <f>B32-C32</f>
        <v>0.47230506000005334</v>
      </c>
      <c r="K32">
        <f>B32+J32</f>
        <v>-1113.2599199399999</v>
      </c>
    </row>
    <row r="36" spans="1:9" x14ac:dyDescent="0.2">
      <c r="A36" s="2"/>
    </row>
    <row r="37" spans="1:9" ht="17" x14ac:dyDescent="0.25">
      <c r="I37" s="1"/>
    </row>
    <row r="38" spans="1:9" ht="17" x14ac:dyDescent="0.25">
      <c r="I38" s="1"/>
    </row>
    <row r="40" spans="1:9" ht="17" x14ac:dyDescent="0.25">
      <c r="B40" s="1"/>
      <c r="I40" s="1"/>
    </row>
    <row r="47" spans="1:9" x14ac:dyDescent="0.2">
      <c r="A47" s="2"/>
    </row>
    <row r="48" spans="1:9" ht="17" x14ac:dyDescent="0.25">
      <c r="B48" s="1"/>
      <c r="I48" s="1"/>
    </row>
    <row r="49" spans="1:9" ht="17" x14ac:dyDescent="0.25">
      <c r="B49" s="1"/>
      <c r="I49" s="1"/>
    </row>
    <row r="50" spans="1:9" ht="17" x14ac:dyDescent="0.25">
      <c r="B50" s="1"/>
      <c r="I50" s="1"/>
    </row>
    <row r="51" spans="1:9" ht="17" x14ac:dyDescent="0.25">
      <c r="B51" s="1"/>
      <c r="I51" s="1"/>
    </row>
    <row r="60" spans="1:9" x14ac:dyDescent="0.2">
      <c r="A60" s="2"/>
    </row>
    <row r="61" spans="1:9" ht="17" x14ac:dyDescent="0.25">
      <c r="B61" s="1"/>
      <c r="I61" s="1"/>
    </row>
    <row r="62" spans="1:9" ht="17" x14ac:dyDescent="0.25">
      <c r="B62" s="1"/>
      <c r="I62" s="1"/>
    </row>
    <row r="63" spans="1:9" ht="17" x14ac:dyDescent="0.25">
      <c r="B63" s="1"/>
      <c r="I63" s="1"/>
    </row>
    <row r="64" spans="1:9" ht="17" x14ac:dyDescent="0.25">
      <c r="B64" s="1"/>
      <c r="I64" s="1"/>
    </row>
    <row r="69" spans="1:9" x14ac:dyDescent="0.2">
      <c r="A69" s="2"/>
    </row>
    <row r="70" spans="1:9" ht="17" x14ac:dyDescent="0.25">
      <c r="B70" s="1"/>
      <c r="I70" s="1"/>
    </row>
    <row r="71" spans="1:9" ht="17" x14ac:dyDescent="0.25">
      <c r="B71" s="1"/>
      <c r="I71" s="1"/>
    </row>
    <row r="72" spans="1:9" ht="17" x14ac:dyDescent="0.25">
      <c r="B72" s="1"/>
      <c r="I72" s="1"/>
    </row>
    <row r="73" spans="1:9" ht="17" x14ac:dyDescent="0.25">
      <c r="B73" s="1"/>
      <c r="I73" s="1"/>
    </row>
    <row r="81" spans="1:11" x14ac:dyDescent="0.2">
      <c r="A81" s="2"/>
    </row>
    <row r="82" spans="1:11" ht="17" x14ac:dyDescent="0.25">
      <c r="B82" s="1"/>
      <c r="I82" s="1"/>
    </row>
    <row r="83" spans="1:11" ht="17" x14ac:dyDescent="0.25">
      <c r="B83" s="1"/>
      <c r="I83" s="1"/>
    </row>
    <row r="84" spans="1:11" ht="17" x14ac:dyDescent="0.25">
      <c r="B84" s="1"/>
      <c r="I84" s="1"/>
    </row>
    <row r="85" spans="1:11" ht="17" x14ac:dyDescent="0.25">
      <c r="B85" s="1"/>
      <c r="I85" s="1"/>
    </row>
    <row r="93" spans="1:11" ht="17" x14ac:dyDescent="0.25">
      <c r="B93" s="1"/>
    </row>
    <row r="94" spans="1:11" ht="17" x14ac:dyDescent="0.25">
      <c r="B94" s="1"/>
    </row>
    <row r="95" spans="1:11" ht="17" x14ac:dyDescent="0.25">
      <c r="B95" s="1"/>
      <c r="K95" s="1"/>
    </row>
    <row r="96" spans="1:11" ht="17" x14ac:dyDescent="0.25">
      <c r="B96" s="1"/>
      <c r="K96" s="1"/>
    </row>
    <row r="98" spans="1:15" ht="17" x14ac:dyDescent="0.25">
      <c r="B98" s="1"/>
      <c r="K98" s="1"/>
    </row>
    <row r="99" spans="1:15" ht="17" x14ac:dyDescent="0.25">
      <c r="A99" s="7"/>
      <c r="B99" s="7"/>
      <c r="K99" s="1"/>
    </row>
    <row r="102" spans="1:15" x14ac:dyDescent="0.2">
      <c r="M102" s="7"/>
    </row>
    <row r="103" spans="1:15" x14ac:dyDescent="0.2">
      <c r="I103" s="8"/>
      <c r="J103" s="9"/>
    </row>
    <row r="104" spans="1:15" x14ac:dyDescent="0.2">
      <c r="I104" s="9"/>
      <c r="J104" s="9"/>
    </row>
    <row r="105" spans="1:15" x14ac:dyDescent="0.2">
      <c r="I105" s="9"/>
      <c r="J105" s="9"/>
    </row>
    <row r="108" spans="1:15" ht="18" x14ac:dyDescent="0.25">
      <c r="A108" s="10"/>
      <c r="B108" s="10"/>
      <c r="C108" s="11"/>
      <c r="D108" s="1"/>
    </row>
    <row r="109" spans="1:15" x14ac:dyDescent="0.2">
      <c r="A109" s="2"/>
    </row>
    <row r="110" spans="1:15" x14ac:dyDescent="0.2">
      <c r="A110" s="2"/>
      <c r="B110" s="2"/>
      <c r="C110" s="2"/>
      <c r="D110" s="2"/>
      <c r="E110" s="2"/>
      <c r="F110" s="2"/>
      <c r="J110" s="2"/>
      <c r="K110" s="2"/>
    </row>
    <row r="111" spans="1:15" x14ac:dyDescent="0.2">
      <c r="M111" s="2"/>
      <c r="N111" s="2"/>
      <c r="O111" s="2"/>
    </row>
    <row r="113" spans="1:17" x14ac:dyDescent="0.2">
      <c r="Q113" s="7"/>
    </row>
    <row r="119" spans="1:17" ht="18" x14ac:dyDescent="0.25">
      <c r="A119" s="10"/>
      <c r="B119" s="10"/>
      <c r="C119" s="11"/>
      <c r="D119" s="12"/>
      <c r="G119" s="13"/>
    </row>
    <row r="120" spans="1:17" x14ac:dyDescent="0.2">
      <c r="A120" s="2"/>
    </row>
    <row r="121" spans="1:17" x14ac:dyDescent="0.2">
      <c r="B121" s="2"/>
      <c r="C121" s="2"/>
      <c r="D121" s="2"/>
      <c r="E121" s="2"/>
      <c r="F121" s="2"/>
      <c r="J121" s="2"/>
      <c r="K121" s="2"/>
    </row>
    <row r="122" spans="1:17" ht="17" x14ac:dyDescent="0.25">
      <c r="B122" s="1"/>
      <c r="C122" s="1"/>
      <c r="M122" s="2"/>
      <c r="N122" s="2"/>
      <c r="O122" s="2"/>
    </row>
    <row r="123" spans="1:17" ht="17" x14ac:dyDescent="0.25">
      <c r="B123" s="1"/>
      <c r="C123" s="1"/>
    </row>
    <row r="124" spans="1:17" x14ac:dyDescent="0.2">
      <c r="Q124" s="7"/>
    </row>
    <row r="125" spans="1:17" ht="17" x14ac:dyDescent="0.25">
      <c r="B125" s="1"/>
      <c r="C125" s="1"/>
    </row>
    <row r="126" spans="1:17" ht="17" x14ac:dyDescent="0.25">
      <c r="C126" s="1"/>
    </row>
    <row r="131" spans="1:9" x14ac:dyDescent="0.2">
      <c r="A131" s="2"/>
    </row>
    <row r="132" spans="1:9" ht="17" x14ac:dyDescent="0.25">
      <c r="I132" s="1"/>
    </row>
    <row r="133" spans="1:9" ht="17" x14ac:dyDescent="0.25">
      <c r="B133" s="1"/>
      <c r="I133" s="1"/>
    </row>
    <row r="135" spans="1:9" ht="17" x14ac:dyDescent="0.25">
      <c r="B135" s="1"/>
      <c r="I135" s="1"/>
    </row>
  </sheetData>
  <mergeCells count="3">
    <mergeCell ref="J3:L3"/>
    <mergeCell ref="J14:L14"/>
    <mergeCell ref="J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Zayed Alassad</dc:creator>
  <cp:lastModifiedBy>Zayed Alassad</cp:lastModifiedBy>
  <dcterms:created xsi:type="dcterms:W3CDTF">2025-11-02T20:43:01Z</dcterms:created>
  <dcterms:modified xsi:type="dcterms:W3CDTF">2026-03-01T12:59:58Z</dcterms:modified>
</cp:coreProperties>
</file>