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/Desktop/H5N1 antivirals paper/Finales/"/>
    </mc:Choice>
  </mc:AlternateContent>
  <xr:revisionPtr revIDLastSave="0" documentId="13_ncr:1_{6EB3D44B-85EE-0543-94E1-81CF659D0D21}" xr6:coauthVersionLast="47" xr6:coauthVersionMax="47" xr10:uidLastSave="{00000000-0000-0000-0000-000000000000}"/>
  <bookViews>
    <workbookView xWindow="3480" yWindow="2660" windowWidth="27640" windowHeight="16680" xr2:uid="{D488F376-7C4D-6A44-8839-CFA484D0DCBB}"/>
  </bookViews>
  <sheets>
    <sheet name="Extended Data 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" l="1"/>
  <c r="M53" i="1"/>
  <c r="M52" i="1"/>
  <c r="M48" i="1"/>
  <c r="M47" i="1"/>
  <c r="M46" i="1"/>
  <c r="O44" i="1"/>
  <c r="M44" i="1"/>
  <c r="Q20" i="1"/>
  <c r="M19" i="1"/>
  <c r="M18" i="1"/>
  <c r="M17" i="1"/>
  <c r="M16" i="1"/>
  <c r="M15" i="1"/>
  <c r="M14" i="1"/>
  <c r="M13" i="1"/>
  <c r="O12" i="1"/>
  <c r="M12" i="1"/>
  <c r="M9" i="1"/>
  <c r="M8" i="1"/>
  <c r="M7" i="1"/>
  <c r="Q4" i="1"/>
  <c r="O4" i="1"/>
  <c r="M4" i="1"/>
</calcChain>
</file>

<file path=xl/sharedStrings.xml><?xml version="1.0" encoding="utf-8"?>
<sst xmlns="http://schemas.openxmlformats.org/spreadsheetml/2006/main" count="455" uniqueCount="67">
  <si>
    <t>Extended Data Table 1. Clinical signs, tissue viral titers and antiviral resistance profiling in A/H5N1-infected IS hamsters.</t>
  </si>
  <si>
    <t>Treatment</t>
  </si>
  <si>
    <t>Hamster ID</t>
  </si>
  <si>
    <t>Days post-infection</t>
    <phoneticPr fontId="0"/>
  </si>
  <si>
    <t>Clinical signs</t>
  </si>
  <si>
    <t xml:space="preserve">Virus isolation </t>
  </si>
  <si>
    <t>NAI assay</t>
  </si>
  <si>
    <t>ddPCR (Mut 275Y)</t>
  </si>
  <si>
    <t>ddPCR (Mut 38T)</t>
  </si>
  <si>
    <t>Sanger sequencing (day 14 p.i.)</t>
  </si>
  <si>
    <r>
      <t>Weight loss (%)</t>
    </r>
    <r>
      <rPr>
        <b/>
        <vertAlign val="superscript"/>
        <sz val="12"/>
        <color theme="1"/>
        <rFont val="Arial Narrow"/>
        <family val="2"/>
      </rPr>
      <t>a</t>
    </r>
  </si>
  <si>
    <r>
      <t xml:space="preserve">Other severe signs </t>
    </r>
    <r>
      <rPr>
        <b/>
        <vertAlign val="superscript"/>
        <sz val="12"/>
        <color theme="1"/>
        <rFont val="Arial Narrow"/>
        <family val="2"/>
      </rPr>
      <t>b</t>
    </r>
  </si>
  <si>
    <t xml:space="preserve">Lungs </t>
  </si>
  <si>
    <t>TCID50/g</t>
  </si>
  <si>
    <t>NT</t>
  </si>
  <si>
    <t>Brain</t>
  </si>
  <si>
    <r>
      <t>IC</t>
    </r>
    <r>
      <rPr>
        <b/>
        <vertAlign val="subscript"/>
        <sz val="12"/>
        <color theme="1"/>
        <rFont val="Arial Narrow"/>
        <family val="2"/>
      </rPr>
      <t>50</t>
    </r>
    <r>
      <rPr>
        <b/>
        <sz val="12"/>
        <color theme="1"/>
        <rFont val="Arial Narrow"/>
        <family val="2"/>
      </rPr>
      <t>(nM)</t>
    </r>
  </si>
  <si>
    <t>Fold-change vs WT</t>
  </si>
  <si>
    <t>%</t>
  </si>
  <si>
    <t>Mean %</t>
  </si>
  <si>
    <t>Gene</t>
  </si>
  <si>
    <t>Resistance-associated substitutions</t>
  </si>
  <si>
    <t>Placebo</t>
  </si>
  <si>
    <t>13% weight loss, found death</t>
  </si>
  <si>
    <t xml:space="preserve">Yes </t>
  </si>
  <si>
    <t>-</t>
  </si>
  <si>
    <t>None</t>
  </si>
  <si>
    <t>NAct</t>
  </si>
  <si>
    <t>No</t>
  </si>
  <si>
    <t xml:space="preserve">Lethargy, neurological </t>
  </si>
  <si>
    <t>≥20% weight loss, lethargy</t>
  </si>
  <si>
    <t>No substitutions in NA</t>
  </si>
  <si>
    <t>Oseltamivir</t>
  </si>
  <si>
    <t>≥20% weight loss</t>
  </si>
  <si>
    <t>NA</t>
  </si>
  <si>
    <t>Lethargy, respiratory distress</t>
  </si>
  <si>
    <t>Yes</t>
  </si>
  <si>
    <t>Lethargy</t>
  </si>
  <si>
    <t xml:space="preserve">No substitutions </t>
  </si>
  <si>
    <t>Baloxavir</t>
  </si>
  <si>
    <t>PA</t>
  </si>
  <si>
    <t>No</t>
    <phoneticPr fontId="0"/>
  </si>
  <si>
    <t>ND</t>
  </si>
  <si>
    <t xml:space="preserve">ND </t>
  </si>
  <si>
    <t>PB1/PB2</t>
  </si>
  <si>
    <t xml:space="preserve">Neurological </t>
  </si>
  <si>
    <r>
      <t xml:space="preserve">Not amplified </t>
    </r>
    <r>
      <rPr>
        <vertAlign val="superscript"/>
        <sz val="12"/>
        <color theme="1"/>
        <rFont val="Arial Narrow"/>
        <family val="2"/>
      </rPr>
      <t>c</t>
    </r>
  </si>
  <si>
    <t>18.4% weight loss, neurological</t>
  </si>
  <si>
    <t>Stock A/British_Columbia/2032/2024 (H5N1)</t>
  </si>
  <si>
    <t>NA/PA PB1/PB2</t>
  </si>
  <si>
    <t>Wild-Type control: A/California/04/2009 (H1N1)pdm09 - H275</t>
  </si>
  <si>
    <t>Mutant control: A/California/04/2009 (H1N1)pdm09 - 275Y</t>
  </si>
  <si>
    <r>
      <rPr>
        <b/>
        <sz val="12"/>
        <color theme="1"/>
        <rFont val="Arial Narrow"/>
        <family val="2"/>
      </rPr>
      <t>a:</t>
    </r>
    <r>
      <rPr>
        <sz val="12"/>
        <color theme="1"/>
        <rFont val="Arial Narrow"/>
        <family val="2"/>
      </rPr>
      <t xml:space="preserve"> Percentage mean maximum weight loss from baseline (67-102 gr) </t>
    </r>
  </si>
  <si>
    <r>
      <rPr>
        <b/>
        <sz val="12"/>
        <color theme="1"/>
        <rFont val="Arial Narrow"/>
        <family val="2"/>
      </rPr>
      <t>b:</t>
    </r>
    <r>
      <rPr>
        <sz val="12"/>
        <color theme="1"/>
        <rFont val="Arial Narrow"/>
        <family val="2"/>
      </rPr>
      <t xml:space="preserve"> Neurological signs include abnormal gait, cervical rigidity, and hindlimb paralysis</t>
    </r>
  </si>
  <si>
    <r>
      <rPr>
        <b/>
        <sz val="12"/>
        <color theme="1"/>
        <rFont val="Arial Narrow"/>
        <family val="2"/>
      </rPr>
      <t>c:</t>
    </r>
    <r>
      <rPr>
        <sz val="12"/>
        <color theme="1"/>
        <rFont val="Arial Narrow"/>
        <family val="2"/>
      </rPr>
      <t xml:space="preserve"> Not amplified (no PCR product obtained; sequencing not performed)</t>
    </r>
  </si>
  <si>
    <r>
      <rPr>
        <b/>
        <sz val="12"/>
        <color theme="1"/>
        <rFont val="Arial Narrow"/>
        <family val="2"/>
      </rPr>
      <t xml:space="preserve">- </t>
    </r>
    <r>
      <rPr>
        <sz val="12"/>
        <color theme="1"/>
        <rFont val="Arial Narrow"/>
        <family val="2"/>
      </rPr>
      <t>: Not applicable</t>
    </r>
  </si>
  <si>
    <r>
      <rPr>
        <b/>
        <sz val="12"/>
        <color theme="1"/>
        <rFont val="Arial Narrow"/>
        <family val="2"/>
      </rPr>
      <t>IC</t>
    </r>
    <r>
      <rPr>
        <b/>
        <vertAlign val="subscript"/>
        <sz val="12"/>
        <color theme="1"/>
        <rFont val="Arial Narrow"/>
        <family val="2"/>
      </rPr>
      <t>50</t>
    </r>
    <r>
      <rPr>
        <sz val="12"/>
        <color theme="1"/>
        <rFont val="Arial Narrow"/>
        <family val="2"/>
      </rPr>
      <t>: 50% inhibitory concentration</t>
    </r>
  </si>
  <si>
    <r>
      <rPr>
        <b/>
        <sz val="12"/>
        <color theme="1"/>
        <rFont val="Arial Narrow"/>
        <family val="2"/>
      </rPr>
      <t>NAct</t>
    </r>
    <r>
      <rPr>
        <sz val="12"/>
        <color theme="1"/>
        <rFont val="Arial Narrow"/>
        <family val="2"/>
      </rPr>
      <t xml:space="preserve">: no detectable neuraminidase activity (activity below the assay threshold; &lt;10-fold above the MUNANA substrate baseline) </t>
    </r>
  </si>
  <si>
    <r>
      <rPr>
        <b/>
        <sz val="12"/>
        <color theme="1"/>
        <rFont val="Arial Narrow"/>
        <family val="2"/>
      </rPr>
      <t>ND</t>
    </r>
    <r>
      <rPr>
        <sz val="12"/>
        <color theme="1"/>
        <rFont val="Arial Narrow"/>
        <family val="2"/>
      </rPr>
      <t>: not determined (no detectable virus in lungs or brain)</t>
    </r>
  </si>
  <si>
    <r>
      <rPr>
        <b/>
        <sz val="12"/>
        <color theme="1"/>
        <rFont val="Arial Narrow"/>
        <family val="2"/>
      </rPr>
      <t>p.i.:</t>
    </r>
    <r>
      <rPr>
        <sz val="12"/>
        <color theme="1"/>
        <rFont val="Arial Narrow"/>
        <family val="2"/>
      </rPr>
      <t xml:space="preserve"> post-infection</t>
    </r>
  </si>
  <si>
    <t>Molnupiravir            (50 mg/kg)</t>
  </si>
  <si>
    <t>Molnupiravir         (200 mg/kg)</t>
  </si>
  <si>
    <t>Oseltamivir + Molnupiravir            (50 mg/kg)</t>
  </si>
  <si>
    <t>No substitutions in NA, PA and PB1</t>
  </si>
  <si>
    <r>
      <t>NA            PA          PB1/PB2</t>
    </r>
    <r>
      <rPr>
        <vertAlign val="superscript"/>
        <sz val="12"/>
        <color theme="1"/>
        <rFont val="Arial Narrow"/>
        <family val="2"/>
      </rPr>
      <t>c</t>
    </r>
  </si>
  <si>
    <t>No substitutions in NA and PA</t>
  </si>
  <si>
    <r>
      <t>NA          PB1/PB2</t>
    </r>
    <r>
      <rPr>
        <vertAlign val="superscript"/>
        <sz val="12"/>
        <color theme="1"/>
        <rFont val="Arial Narrow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</si>
</sst>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charset val="128"/>
      <scheme val="minor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vertAlign val="superscript"/>
      <sz val="12"/>
      <color theme="1"/>
      <name val="Arial Narrow"/>
      <family val="2"/>
    </font>
    <font>
      <b/>
      <vertAlign val="subscript"/>
      <sz val="12"/>
      <color theme="1"/>
      <name val="Arial Narrow"/>
      <family val="2"/>
    </font>
    <font>
      <b/>
      <sz val="9"/>
      <color theme="1"/>
      <name val="Arial Narrow"/>
      <family val="2"/>
    </font>
    <font>
      <vertAlign val="superscript"/>
      <sz val="12"/>
      <color theme="1"/>
      <name val="Arial Narrow"/>
      <family val="2"/>
    </font>
    <font>
      <sz val="12"/>
      <color rgb="FF000000"/>
      <name val="Aptos"/>
    </font>
    <font>
      <b/>
      <sz val="12"/>
      <color rgb="FF000000"/>
      <name val="Aptos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164" fontId="2" fillId="0" borderId="0" xfId="0" applyNumberFormat="1" applyFont="1">
      <alignment vertical="center"/>
    </xf>
    <xf numFmtId="0" fontId="3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quotePrefix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4" fontId="2" fillId="0" borderId="30" xfId="0" quotePrefix="1" applyNumberFormat="1" applyFont="1" applyBorder="1" applyAlignment="1">
      <alignment horizontal="center" vertical="center"/>
    </xf>
    <xf numFmtId="2" fontId="2" fillId="0" borderId="32" xfId="0" quotePrefix="1" applyNumberFormat="1" applyFont="1" applyBorder="1" applyAlignment="1">
      <alignment horizontal="center" vertical="center"/>
    </xf>
    <xf numFmtId="2" fontId="2" fillId="0" borderId="29" xfId="0" quotePrefix="1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9" xfId="0" quotePrefix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2" fontId="2" fillId="0" borderId="40" xfId="0" quotePrefix="1" applyNumberFormat="1" applyFont="1" applyBorder="1" applyAlignment="1">
      <alignment horizontal="center" vertical="center"/>
    </xf>
    <xf numFmtId="2" fontId="2" fillId="0" borderId="38" xfId="0" quotePrefix="1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quotePrefix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/>
    </xf>
    <xf numFmtId="2" fontId="2" fillId="0" borderId="47" xfId="0" applyNumberFormat="1" applyFont="1" applyBorder="1" applyAlignment="1">
      <alignment horizontal="center"/>
    </xf>
    <xf numFmtId="0" fontId="2" fillId="0" borderId="48" xfId="0" quotePrefix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0" fontId="2" fillId="0" borderId="29" xfId="0" quotePrefix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0" fontId="2" fillId="0" borderId="38" xfId="0" quotePrefix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quotePrefix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quotePrefix="1" applyFont="1" applyBorder="1" applyAlignment="1">
      <alignment horizontal="center" vertical="center"/>
    </xf>
    <xf numFmtId="0" fontId="2" fillId="0" borderId="52" xfId="0" quotePrefix="1" applyFont="1" applyBorder="1" applyAlignment="1">
      <alignment horizontal="center" vertical="center"/>
    </xf>
    <xf numFmtId="0" fontId="2" fillId="0" borderId="27" xfId="0" quotePrefix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3" xfId="0" quotePrefix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/>
    </xf>
    <xf numFmtId="2" fontId="2" fillId="0" borderId="52" xfId="0" applyNumberFormat="1" applyFont="1" applyBorder="1" applyAlignment="1">
      <alignment horizontal="center" vertical="center"/>
    </xf>
    <xf numFmtId="164" fontId="2" fillId="0" borderId="15" xfId="0" quotePrefix="1" applyNumberFormat="1" applyFont="1" applyBorder="1" applyAlignment="1">
      <alignment horizontal="center" vertical="center"/>
    </xf>
    <xf numFmtId="164" fontId="2" fillId="0" borderId="9" xfId="0" quotePrefix="1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15" xfId="0" quotePrefix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8" xfId="0" quotePrefix="1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2" fontId="2" fillId="0" borderId="55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55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readingOrder="1"/>
    </xf>
    <xf numFmtId="0" fontId="2" fillId="0" borderId="0" xfId="0" quotePrefix="1" applyFont="1" applyAlignment="1">
      <alignment horizontal="left" vertical="center"/>
    </xf>
    <xf numFmtId="0" fontId="9" fillId="0" borderId="0" xfId="0" applyFont="1">
      <alignment vertical="center"/>
    </xf>
    <xf numFmtId="0" fontId="2" fillId="0" borderId="26" xfId="0" quotePrefix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2" fontId="2" fillId="0" borderId="41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 wrapText="1"/>
    </xf>
    <xf numFmtId="0" fontId="2" fillId="0" borderId="35" xfId="0" quotePrefix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2" fontId="2" fillId="0" borderId="35" xfId="0" applyNumberFormat="1" applyFont="1" applyBorder="1" applyAlignment="1">
      <alignment horizontal="center" vertical="center"/>
    </xf>
    <xf numFmtId="2" fontId="2" fillId="0" borderId="51" xfId="0" applyNumberFormat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/>
    </xf>
    <xf numFmtId="0" fontId="2" fillId="0" borderId="34" xfId="0" quotePrefix="1" applyFont="1" applyBorder="1" applyAlignment="1">
      <alignment horizontal="center" vertical="center"/>
    </xf>
    <xf numFmtId="0" fontId="2" fillId="0" borderId="42" xfId="0" quotePrefix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 wrapText="1"/>
    </xf>
    <xf numFmtId="0" fontId="2" fillId="0" borderId="42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3802-D9E9-2A4F-8E7E-0763CD5906D1}">
  <sheetPr>
    <pageSetUpPr fitToPage="1"/>
  </sheetPr>
  <dimension ref="A1:U62"/>
  <sheetViews>
    <sheetView tabSelected="1" zoomScale="109" zoomScaleNormal="140" workbookViewId="0">
      <selection sqref="A1:S1"/>
    </sheetView>
  </sheetViews>
  <sheetFormatPr baseColWidth="10" defaultColWidth="10.6640625" defaultRowHeight="16" x14ac:dyDescent="0.2"/>
  <cols>
    <col min="1" max="1" width="16.1640625" style="92" customWidth="1"/>
    <col min="2" max="2" width="10.6640625" style="92"/>
    <col min="3" max="3" width="15.33203125" style="92" bestFit="1" customWidth="1"/>
    <col min="4" max="4" width="12" style="92" customWidth="1"/>
    <col min="5" max="5" width="24.1640625" style="92" customWidth="1"/>
    <col min="6" max="6" width="9.1640625" style="92" customWidth="1"/>
    <col min="7" max="7" width="7.83203125" style="92" customWidth="1"/>
    <col min="8" max="8" width="7.6640625" style="92" bestFit="1" customWidth="1"/>
    <col min="9" max="9" width="7.83203125" style="92" customWidth="1"/>
    <col min="10" max="10" width="8.83203125" style="1" customWidth="1"/>
    <col min="11" max="11" width="8.1640625" style="1" customWidth="1"/>
    <col min="12" max="12" width="8.33203125" style="1" customWidth="1"/>
    <col min="13" max="17" width="9.1640625" style="1" customWidth="1"/>
    <col min="18" max="18" width="9.83203125" style="1" customWidth="1"/>
    <col min="19" max="19" width="27.6640625" style="1" customWidth="1"/>
    <col min="20" max="16384" width="10.6640625" style="1"/>
  </cols>
  <sheetData>
    <row r="1" spans="1:21" ht="19" thickBot="1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3"/>
    </row>
    <row r="2" spans="1:21" ht="21" customHeight="1" x14ac:dyDescent="0.2">
      <c r="A2" s="104" t="s">
        <v>1</v>
      </c>
      <c r="B2" s="106" t="s">
        <v>2</v>
      </c>
      <c r="C2" s="108" t="s">
        <v>3</v>
      </c>
      <c r="D2" s="104" t="s">
        <v>4</v>
      </c>
      <c r="E2" s="110"/>
      <c r="F2" s="111" t="s">
        <v>5</v>
      </c>
      <c r="G2" s="112"/>
      <c r="H2" s="112"/>
      <c r="I2" s="112"/>
      <c r="J2" s="112"/>
      <c r="K2" s="113"/>
      <c r="L2" s="111" t="s">
        <v>6</v>
      </c>
      <c r="M2" s="113"/>
      <c r="N2" s="112" t="s">
        <v>7</v>
      </c>
      <c r="O2" s="112"/>
      <c r="P2" s="111" t="s">
        <v>8</v>
      </c>
      <c r="Q2" s="113"/>
      <c r="R2" s="111" t="s">
        <v>9</v>
      </c>
      <c r="S2" s="113"/>
    </row>
    <row r="3" spans="1:21" ht="34" customHeight="1" thickBot="1" x14ac:dyDescent="0.25">
      <c r="A3" s="105"/>
      <c r="B3" s="107"/>
      <c r="C3" s="109"/>
      <c r="D3" s="4" t="s">
        <v>10</v>
      </c>
      <c r="E3" s="5" t="s">
        <v>11</v>
      </c>
      <c r="F3" s="6" t="s">
        <v>12</v>
      </c>
      <c r="G3" s="7" t="s">
        <v>13</v>
      </c>
      <c r="H3" s="7" t="s">
        <v>14</v>
      </c>
      <c r="I3" s="7" t="s">
        <v>13</v>
      </c>
      <c r="J3" s="7" t="s">
        <v>15</v>
      </c>
      <c r="K3" s="8" t="s">
        <v>13</v>
      </c>
      <c r="L3" s="6" t="s">
        <v>16</v>
      </c>
      <c r="M3" s="9" t="s">
        <v>17</v>
      </c>
      <c r="N3" s="10" t="s">
        <v>18</v>
      </c>
      <c r="O3" s="11" t="s">
        <v>19</v>
      </c>
      <c r="P3" s="3" t="s">
        <v>18</v>
      </c>
      <c r="Q3" s="12" t="s">
        <v>19</v>
      </c>
      <c r="R3" s="13" t="s">
        <v>20</v>
      </c>
      <c r="S3" s="14" t="s">
        <v>21</v>
      </c>
    </row>
    <row r="4" spans="1:21" ht="20" customHeight="1" x14ac:dyDescent="0.2">
      <c r="A4" s="114" t="s">
        <v>22</v>
      </c>
      <c r="B4" s="15">
        <v>1</v>
      </c>
      <c r="C4" s="16">
        <v>4</v>
      </c>
      <c r="D4" s="117">
        <v>14.6</v>
      </c>
      <c r="E4" s="18" t="s">
        <v>23</v>
      </c>
      <c r="F4" s="17" t="s">
        <v>24</v>
      </c>
      <c r="G4" s="19">
        <v>6.95</v>
      </c>
      <c r="H4" s="19" t="s">
        <v>24</v>
      </c>
      <c r="I4" s="19">
        <v>7.7</v>
      </c>
      <c r="J4" s="19" t="s">
        <v>24</v>
      </c>
      <c r="K4" s="18">
        <v>5.2</v>
      </c>
      <c r="L4" s="17">
        <v>7.069</v>
      </c>
      <c r="M4" s="20">
        <f>L4/L12</f>
        <v>0.7979455920532792</v>
      </c>
      <c r="N4" s="21">
        <v>0.02</v>
      </c>
      <c r="O4" s="120">
        <f>AVERAGE(N4:N11)</f>
        <v>3.0000000000000002E-2</v>
      </c>
      <c r="P4" s="22">
        <v>0</v>
      </c>
      <c r="Q4" s="120">
        <f>AVERAGE(P4:P11)</f>
        <v>1.6250000000000001E-2</v>
      </c>
      <c r="R4" s="123" t="s">
        <v>64</v>
      </c>
      <c r="S4" s="96" t="s">
        <v>25</v>
      </c>
      <c r="T4" s="23"/>
      <c r="U4" s="23"/>
    </row>
    <row r="5" spans="1:21" x14ac:dyDescent="0.2">
      <c r="A5" s="115"/>
      <c r="B5" s="24">
        <v>2</v>
      </c>
      <c r="C5" s="99">
        <v>6</v>
      </c>
      <c r="D5" s="118"/>
      <c r="E5" s="27" t="s">
        <v>26</v>
      </c>
      <c r="F5" s="26" t="s">
        <v>24</v>
      </c>
      <c r="G5" s="28">
        <v>5.2</v>
      </c>
      <c r="H5" s="28" t="s">
        <v>24</v>
      </c>
      <c r="I5" s="28">
        <v>6.2</v>
      </c>
      <c r="J5" s="28" t="s">
        <v>24</v>
      </c>
      <c r="K5" s="29">
        <v>5.45</v>
      </c>
      <c r="L5" s="26" t="s">
        <v>27</v>
      </c>
      <c r="M5" s="30" t="s">
        <v>25</v>
      </c>
      <c r="N5" s="31">
        <v>0.05</v>
      </c>
      <c r="O5" s="121"/>
      <c r="P5" s="32">
        <v>0.05</v>
      </c>
      <c r="Q5" s="121"/>
      <c r="R5" s="124"/>
      <c r="S5" s="97"/>
    </row>
    <row r="6" spans="1:21" x14ac:dyDescent="0.2">
      <c r="A6" s="115"/>
      <c r="B6" s="24">
        <v>3</v>
      </c>
      <c r="C6" s="99"/>
      <c r="D6" s="118"/>
      <c r="E6" s="27" t="s">
        <v>26</v>
      </c>
      <c r="F6" s="26" t="s">
        <v>24</v>
      </c>
      <c r="G6" s="28">
        <v>4.2</v>
      </c>
      <c r="H6" s="28" t="s">
        <v>24</v>
      </c>
      <c r="I6" s="28">
        <v>5.7</v>
      </c>
      <c r="J6" s="28" t="s">
        <v>24</v>
      </c>
      <c r="K6" s="29">
        <v>2.95</v>
      </c>
      <c r="L6" s="26" t="s">
        <v>27</v>
      </c>
      <c r="M6" s="30" t="s">
        <v>25</v>
      </c>
      <c r="N6" s="31">
        <v>0.05</v>
      </c>
      <c r="O6" s="121"/>
      <c r="P6" s="32">
        <v>0.04</v>
      </c>
      <c r="Q6" s="121"/>
      <c r="R6" s="124"/>
      <c r="S6" s="97"/>
    </row>
    <row r="7" spans="1:21" x14ac:dyDescent="0.2">
      <c r="A7" s="115"/>
      <c r="B7" s="24">
        <v>4</v>
      </c>
      <c r="C7" s="99"/>
      <c r="D7" s="118"/>
      <c r="E7" s="27" t="s">
        <v>26</v>
      </c>
      <c r="F7" s="26" t="s">
        <v>24</v>
      </c>
      <c r="G7" s="28">
        <v>5.45</v>
      </c>
      <c r="H7" s="28" t="s">
        <v>24</v>
      </c>
      <c r="I7" s="28">
        <v>5.95</v>
      </c>
      <c r="J7" s="28" t="s">
        <v>28</v>
      </c>
      <c r="K7" s="29">
        <v>1.5</v>
      </c>
      <c r="L7" s="26">
        <v>4.9889999999999999</v>
      </c>
      <c r="M7" s="34">
        <f>L7/L12</f>
        <v>0.56315611242803931</v>
      </c>
      <c r="N7" s="35">
        <v>0.03</v>
      </c>
      <c r="O7" s="121"/>
      <c r="P7" s="36">
        <v>0.02</v>
      </c>
      <c r="Q7" s="121"/>
      <c r="R7" s="124"/>
      <c r="S7" s="97"/>
    </row>
    <row r="8" spans="1:21" x14ac:dyDescent="0.2">
      <c r="A8" s="115"/>
      <c r="B8" s="24">
        <v>5</v>
      </c>
      <c r="C8" s="99"/>
      <c r="D8" s="118"/>
      <c r="E8" s="29" t="s">
        <v>29</v>
      </c>
      <c r="F8" s="26" t="s">
        <v>24</v>
      </c>
      <c r="G8" s="28">
        <v>5.2</v>
      </c>
      <c r="H8" s="28" t="s">
        <v>24</v>
      </c>
      <c r="I8" s="28">
        <v>6.45</v>
      </c>
      <c r="J8" s="28" t="s">
        <v>24</v>
      </c>
      <c r="K8" s="29">
        <v>5.2</v>
      </c>
      <c r="L8" s="26">
        <v>5.45</v>
      </c>
      <c r="M8" s="34">
        <f>L8/L12</f>
        <v>0.61519358844113337</v>
      </c>
      <c r="N8" s="35">
        <v>0.02</v>
      </c>
      <c r="O8" s="121"/>
      <c r="P8" s="36">
        <v>0.02</v>
      </c>
      <c r="Q8" s="121"/>
      <c r="R8" s="124"/>
      <c r="S8" s="98"/>
    </row>
    <row r="9" spans="1:21" x14ac:dyDescent="0.2">
      <c r="A9" s="115"/>
      <c r="B9" s="24">
        <v>6</v>
      </c>
      <c r="C9" s="25">
        <v>12</v>
      </c>
      <c r="D9" s="118"/>
      <c r="E9" s="27" t="s">
        <v>30</v>
      </c>
      <c r="F9" s="26" t="s">
        <v>24</v>
      </c>
      <c r="G9" s="28">
        <v>4.45</v>
      </c>
      <c r="H9" s="28" t="s">
        <v>24</v>
      </c>
      <c r="I9" s="28">
        <v>4.95</v>
      </c>
      <c r="J9" s="28" t="s">
        <v>24</v>
      </c>
      <c r="K9" s="29">
        <v>5.7</v>
      </c>
      <c r="L9" s="26">
        <v>7.8460000000000001</v>
      </c>
      <c r="M9" s="34">
        <f>L9/L12</f>
        <v>0.88565300824020776</v>
      </c>
      <c r="N9" s="35">
        <v>7.0000000000000007E-2</v>
      </c>
      <c r="O9" s="121"/>
      <c r="P9" s="36">
        <v>0</v>
      </c>
      <c r="Q9" s="121"/>
      <c r="R9" s="124"/>
      <c r="S9" s="29" t="s">
        <v>63</v>
      </c>
    </row>
    <row r="10" spans="1:21" x14ac:dyDescent="0.2">
      <c r="A10" s="115"/>
      <c r="B10" s="24">
        <v>7</v>
      </c>
      <c r="C10" s="99">
        <v>14</v>
      </c>
      <c r="D10" s="118"/>
      <c r="E10" s="27" t="s">
        <v>26</v>
      </c>
      <c r="F10" s="26" t="s">
        <v>24</v>
      </c>
      <c r="G10" s="28">
        <v>4.7</v>
      </c>
      <c r="H10" s="28" t="s">
        <v>24</v>
      </c>
      <c r="I10" s="28">
        <v>5.2</v>
      </c>
      <c r="J10" s="28" t="s">
        <v>28</v>
      </c>
      <c r="K10" s="29">
        <v>1.5</v>
      </c>
      <c r="L10" s="26" t="s">
        <v>27</v>
      </c>
      <c r="M10" s="27" t="s">
        <v>25</v>
      </c>
      <c r="N10" s="31">
        <v>0</v>
      </c>
      <c r="O10" s="121"/>
      <c r="P10" s="32">
        <v>0</v>
      </c>
      <c r="Q10" s="121"/>
      <c r="R10" s="124"/>
      <c r="S10" s="29" t="s">
        <v>65</v>
      </c>
    </row>
    <row r="11" spans="1:21" ht="17" thickBot="1" x14ac:dyDescent="0.25">
      <c r="A11" s="116"/>
      <c r="B11" s="38">
        <v>8</v>
      </c>
      <c r="C11" s="100"/>
      <c r="D11" s="119"/>
      <c r="E11" s="40" t="s">
        <v>26</v>
      </c>
      <c r="F11" s="39" t="s">
        <v>24</v>
      </c>
      <c r="G11" s="41">
        <v>3.7</v>
      </c>
      <c r="H11" s="41" t="s">
        <v>24</v>
      </c>
      <c r="I11" s="41">
        <v>3.7</v>
      </c>
      <c r="J11" s="41" t="s">
        <v>28</v>
      </c>
      <c r="K11" s="42">
        <v>1.5</v>
      </c>
      <c r="L11" s="39" t="s">
        <v>27</v>
      </c>
      <c r="M11" s="40" t="s">
        <v>25</v>
      </c>
      <c r="N11" s="43">
        <v>0</v>
      </c>
      <c r="O11" s="122"/>
      <c r="P11" s="44">
        <v>0</v>
      </c>
      <c r="Q11" s="122"/>
      <c r="R11" s="125"/>
      <c r="S11" s="42" t="s">
        <v>65</v>
      </c>
    </row>
    <row r="12" spans="1:21" ht="17" customHeight="1" x14ac:dyDescent="0.2">
      <c r="A12" s="128" t="s">
        <v>32</v>
      </c>
      <c r="B12" s="45">
        <v>9</v>
      </c>
      <c r="C12" s="46">
        <v>5</v>
      </c>
      <c r="D12" s="130">
        <v>13.5</v>
      </c>
      <c r="E12" s="48" t="s">
        <v>33</v>
      </c>
      <c r="F12" s="49" t="s">
        <v>24</v>
      </c>
      <c r="G12" s="50">
        <v>6.7</v>
      </c>
      <c r="H12" s="50" t="s">
        <v>24</v>
      </c>
      <c r="I12" s="50">
        <v>7.95</v>
      </c>
      <c r="J12" s="50" t="s">
        <v>24</v>
      </c>
      <c r="K12" s="37">
        <v>5.95</v>
      </c>
      <c r="L12" s="47">
        <v>8.859</v>
      </c>
      <c r="M12" s="51">
        <f>L12/L52</f>
        <v>1.7601827935624874</v>
      </c>
      <c r="N12" s="52">
        <v>0.04</v>
      </c>
      <c r="O12" s="132">
        <f>AVERAGE(N12:N19)</f>
        <v>1.7500000000000002E-2</v>
      </c>
      <c r="P12" s="53" t="s">
        <v>25</v>
      </c>
      <c r="Q12" s="48" t="s">
        <v>25</v>
      </c>
      <c r="R12" s="134" t="s">
        <v>34</v>
      </c>
      <c r="S12" s="96" t="s">
        <v>25</v>
      </c>
      <c r="T12" s="23"/>
      <c r="U12" s="23"/>
    </row>
    <row r="13" spans="1:21" x14ac:dyDescent="0.2">
      <c r="A13" s="128"/>
      <c r="B13" s="54">
        <v>10</v>
      </c>
      <c r="C13" s="127">
        <v>6</v>
      </c>
      <c r="D13" s="130"/>
      <c r="E13" s="29" t="s">
        <v>35</v>
      </c>
      <c r="F13" s="55" t="s">
        <v>24</v>
      </c>
      <c r="G13" s="56">
        <v>5.45</v>
      </c>
      <c r="H13" s="28" t="s">
        <v>24</v>
      </c>
      <c r="I13" s="28">
        <v>6.2</v>
      </c>
      <c r="J13" s="28" t="s">
        <v>36</v>
      </c>
      <c r="K13" s="29">
        <v>4.45</v>
      </c>
      <c r="L13" s="57">
        <v>6.774</v>
      </c>
      <c r="M13" s="58">
        <f>L13/L52</f>
        <v>1.345916948142261</v>
      </c>
      <c r="N13" s="59">
        <v>0.01</v>
      </c>
      <c r="O13" s="132"/>
      <c r="P13" s="60" t="s">
        <v>25</v>
      </c>
      <c r="Q13" s="27" t="s">
        <v>25</v>
      </c>
      <c r="R13" s="135"/>
      <c r="S13" s="97"/>
    </row>
    <row r="14" spans="1:21" x14ac:dyDescent="0.2">
      <c r="A14" s="128"/>
      <c r="B14" s="54">
        <v>11</v>
      </c>
      <c r="C14" s="128"/>
      <c r="D14" s="130"/>
      <c r="E14" s="27" t="s">
        <v>26</v>
      </c>
      <c r="F14" s="55" t="s">
        <v>24</v>
      </c>
      <c r="G14" s="28">
        <v>4.2</v>
      </c>
      <c r="H14" s="28" t="s">
        <v>24</v>
      </c>
      <c r="I14" s="28">
        <v>6.2</v>
      </c>
      <c r="J14" s="28" t="s">
        <v>36</v>
      </c>
      <c r="K14" s="29">
        <v>5.7</v>
      </c>
      <c r="L14" s="57">
        <v>5.3609999999999998</v>
      </c>
      <c r="M14" s="58">
        <f>L14/L52</f>
        <v>1.0651698787999204</v>
      </c>
      <c r="N14" s="59">
        <v>0.02</v>
      </c>
      <c r="O14" s="132"/>
      <c r="P14" s="60" t="s">
        <v>25</v>
      </c>
      <c r="Q14" s="27" t="s">
        <v>25</v>
      </c>
      <c r="R14" s="135"/>
      <c r="S14" s="97"/>
    </row>
    <row r="15" spans="1:21" x14ac:dyDescent="0.2">
      <c r="A15" s="128"/>
      <c r="B15" s="54">
        <v>12</v>
      </c>
      <c r="C15" s="128"/>
      <c r="D15" s="130"/>
      <c r="E15" s="29" t="s">
        <v>29</v>
      </c>
      <c r="F15" s="55" t="s">
        <v>24</v>
      </c>
      <c r="G15" s="28">
        <v>5.45</v>
      </c>
      <c r="H15" s="28" t="s">
        <v>24</v>
      </c>
      <c r="I15" s="28">
        <v>7.2</v>
      </c>
      <c r="J15" s="28" t="s">
        <v>36</v>
      </c>
      <c r="K15" s="29">
        <v>5.45</v>
      </c>
      <c r="L15" s="57">
        <v>4.3940000000000001</v>
      </c>
      <c r="M15" s="58">
        <f>L15/L52</f>
        <v>0.87303794953308167</v>
      </c>
      <c r="N15" s="59">
        <v>0.03</v>
      </c>
      <c r="O15" s="132"/>
      <c r="P15" s="60" t="s">
        <v>25</v>
      </c>
      <c r="Q15" s="27" t="s">
        <v>25</v>
      </c>
      <c r="R15" s="135"/>
      <c r="S15" s="97"/>
    </row>
    <row r="16" spans="1:21" x14ac:dyDescent="0.2">
      <c r="A16" s="128"/>
      <c r="B16" s="54">
        <v>13</v>
      </c>
      <c r="C16" s="137"/>
      <c r="D16" s="130"/>
      <c r="E16" s="29" t="s">
        <v>37</v>
      </c>
      <c r="F16" s="55" t="s">
        <v>24</v>
      </c>
      <c r="G16" s="28">
        <v>5.2</v>
      </c>
      <c r="H16" s="28" t="s">
        <v>24</v>
      </c>
      <c r="I16" s="28">
        <v>6.45</v>
      </c>
      <c r="J16" s="28" t="s">
        <v>36</v>
      </c>
      <c r="K16" s="29">
        <v>3.7</v>
      </c>
      <c r="L16" s="57">
        <v>6.3490000000000002</v>
      </c>
      <c r="M16" s="58">
        <f>L16/L52</f>
        <v>1.2614742698191932</v>
      </c>
      <c r="N16" s="59">
        <v>0.02</v>
      </c>
      <c r="O16" s="132"/>
      <c r="P16" s="60" t="s">
        <v>25</v>
      </c>
      <c r="Q16" s="27" t="s">
        <v>25</v>
      </c>
      <c r="R16" s="135"/>
      <c r="S16" s="98"/>
    </row>
    <row r="17" spans="1:19" x14ac:dyDescent="0.2">
      <c r="A17" s="128"/>
      <c r="B17" s="54">
        <v>14</v>
      </c>
      <c r="C17" s="127">
        <v>14</v>
      </c>
      <c r="D17" s="130"/>
      <c r="E17" s="27" t="s">
        <v>26</v>
      </c>
      <c r="F17" s="55" t="s">
        <v>24</v>
      </c>
      <c r="G17" s="28">
        <v>5.7</v>
      </c>
      <c r="H17" s="28" t="s">
        <v>24</v>
      </c>
      <c r="I17" s="28">
        <v>2.95</v>
      </c>
      <c r="J17" s="28" t="s">
        <v>24</v>
      </c>
      <c r="K17" s="29">
        <v>4.45</v>
      </c>
      <c r="L17" s="26">
        <v>5.4080000000000004</v>
      </c>
      <c r="M17" s="58">
        <f>L17/L52</f>
        <v>1.0745082455791775</v>
      </c>
      <c r="N17" s="59">
        <v>0.02</v>
      </c>
      <c r="O17" s="132"/>
      <c r="P17" s="60" t="s">
        <v>25</v>
      </c>
      <c r="Q17" s="27" t="s">
        <v>25</v>
      </c>
      <c r="R17" s="135"/>
      <c r="S17" s="29" t="s">
        <v>38</v>
      </c>
    </row>
    <row r="18" spans="1:19" x14ac:dyDescent="0.2">
      <c r="A18" s="128"/>
      <c r="B18" s="54">
        <v>15</v>
      </c>
      <c r="C18" s="128"/>
      <c r="D18" s="130"/>
      <c r="E18" s="27" t="s">
        <v>26</v>
      </c>
      <c r="F18" s="55" t="s">
        <v>24</v>
      </c>
      <c r="G18" s="28">
        <v>4.2</v>
      </c>
      <c r="H18" s="28" t="s">
        <v>24</v>
      </c>
      <c r="I18" s="28">
        <v>3.7</v>
      </c>
      <c r="J18" s="28" t="s">
        <v>24</v>
      </c>
      <c r="K18" s="29">
        <v>2.5</v>
      </c>
      <c r="L18" s="57">
        <v>4.9249999999999998</v>
      </c>
      <c r="M18" s="58">
        <f>L18/L52</f>
        <v>0.97854162527319677</v>
      </c>
      <c r="N18" s="59">
        <v>0</v>
      </c>
      <c r="O18" s="132"/>
      <c r="P18" s="60" t="s">
        <v>25</v>
      </c>
      <c r="Q18" s="27" t="s">
        <v>25</v>
      </c>
      <c r="R18" s="135"/>
      <c r="S18" s="29" t="s">
        <v>38</v>
      </c>
    </row>
    <row r="19" spans="1:19" ht="17" thickBot="1" x14ac:dyDescent="0.25">
      <c r="A19" s="129"/>
      <c r="B19" s="38">
        <v>16</v>
      </c>
      <c r="C19" s="129"/>
      <c r="D19" s="131"/>
      <c r="E19" s="40" t="s">
        <v>26</v>
      </c>
      <c r="F19" s="61" t="s">
        <v>24</v>
      </c>
      <c r="G19" s="41">
        <v>4.2</v>
      </c>
      <c r="H19" s="41" t="s">
        <v>24</v>
      </c>
      <c r="I19" s="41">
        <v>4.2</v>
      </c>
      <c r="J19" s="41" t="s">
        <v>24</v>
      </c>
      <c r="K19" s="42">
        <v>2.5</v>
      </c>
      <c r="L19" s="39">
        <v>5.1020000000000003</v>
      </c>
      <c r="M19" s="62">
        <f>L19/L52</f>
        <v>1.0137095171865687</v>
      </c>
      <c r="N19" s="63">
        <v>0</v>
      </c>
      <c r="O19" s="133"/>
      <c r="P19" s="64" t="s">
        <v>25</v>
      </c>
      <c r="Q19" s="40" t="s">
        <v>25</v>
      </c>
      <c r="R19" s="136"/>
      <c r="S19" s="42" t="s">
        <v>38</v>
      </c>
    </row>
    <row r="20" spans="1:19" x14ac:dyDescent="0.2">
      <c r="A20" s="138" t="s">
        <v>39</v>
      </c>
      <c r="B20" s="2">
        <v>17</v>
      </c>
      <c r="C20" s="138">
        <v>6</v>
      </c>
      <c r="D20" s="139">
        <v>10.199999999999999</v>
      </c>
      <c r="E20" s="66" t="s">
        <v>26</v>
      </c>
      <c r="F20" s="67" t="s">
        <v>24</v>
      </c>
      <c r="G20" s="19">
        <v>4.2</v>
      </c>
      <c r="H20" s="19" t="s">
        <v>24</v>
      </c>
      <c r="I20" s="19">
        <v>4.95</v>
      </c>
      <c r="J20" s="19" t="s">
        <v>28</v>
      </c>
      <c r="K20" s="18">
        <v>1.5</v>
      </c>
      <c r="L20" s="68" t="s">
        <v>25</v>
      </c>
      <c r="M20" s="66" t="s">
        <v>25</v>
      </c>
      <c r="N20" s="68" t="s">
        <v>25</v>
      </c>
      <c r="O20" s="66" t="s">
        <v>25</v>
      </c>
      <c r="P20" s="69">
        <v>7.0000000000000007E-2</v>
      </c>
      <c r="Q20" s="120">
        <f>AVERAGE(P20:P27)</f>
        <v>6.0000000000000005E-2</v>
      </c>
      <c r="R20" s="134" t="s">
        <v>40</v>
      </c>
      <c r="S20" s="96" t="s">
        <v>25</v>
      </c>
    </row>
    <row r="21" spans="1:19" x14ac:dyDescent="0.2">
      <c r="A21" s="128"/>
      <c r="B21" s="54">
        <v>18</v>
      </c>
      <c r="C21" s="128"/>
      <c r="D21" s="130"/>
      <c r="E21" s="27" t="s">
        <v>26</v>
      </c>
      <c r="F21" s="55" t="s">
        <v>24</v>
      </c>
      <c r="G21" s="28">
        <v>3.2</v>
      </c>
      <c r="H21" s="28" t="s">
        <v>24</v>
      </c>
      <c r="I21" s="28">
        <v>4.45</v>
      </c>
      <c r="J21" s="28" t="s">
        <v>28</v>
      </c>
      <c r="K21" s="29">
        <v>1.5</v>
      </c>
      <c r="L21" s="60" t="s">
        <v>25</v>
      </c>
      <c r="M21" s="27" t="s">
        <v>25</v>
      </c>
      <c r="N21" s="60" t="s">
        <v>25</v>
      </c>
      <c r="O21" s="27" t="s">
        <v>25</v>
      </c>
      <c r="P21" s="70">
        <v>0.05</v>
      </c>
      <c r="Q21" s="121"/>
      <c r="R21" s="135"/>
      <c r="S21" s="126"/>
    </row>
    <row r="22" spans="1:19" x14ac:dyDescent="0.2">
      <c r="A22" s="128"/>
      <c r="B22" s="54">
        <v>19</v>
      </c>
      <c r="C22" s="128"/>
      <c r="D22" s="130"/>
      <c r="E22" s="27" t="s">
        <v>26</v>
      </c>
      <c r="F22" s="55" t="s">
        <v>41</v>
      </c>
      <c r="G22" s="28">
        <v>1.5</v>
      </c>
      <c r="H22" s="28" t="s">
        <v>24</v>
      </c>
      <c r="I22" s="28">
        <v>3.95</v>
      </c>
      <c r="J22" s="28" t="s">
        <v>28</v>
      </c>
      <c r="K22" s="29">
        <v>1.5</v>
      </c>
      <c r="L22" s="60" t="s">
        <v>25</v>
      </c>
      <c r="M22" s="27" t="s">
        <v>25</v>
      </c>
      <c r="N22" s="60" t="s">
        <v>25</v>
      </c>
      <c r="O22" s="27" t="s">
        <v>25</v>
      </c>
      <c r="P22" s="70" t="s">
        <v>42</v>
      </c>
      <c r="Q22" s="121"/>
      <c r="R22" s="135"/>
      <c r="S22" s="126"/>
    </row>
    <row r="23" spans="1:19" x14ac:dyDescent="0.2">
      <c r="A23" s="128"/>
      <c r="B23" s="54">
        <v>20</v>
      </c>
      <c r="C23" s="137"/>
      <c r="D23" s="130"/>
      <c r="E23" s="27" t="s">
        <v>26</v>
      </c>
      <c r="F23" s="55" t="s">
        <v>41</v>
      </c>
      <c r="G23" s="28">
        <v>1.5</v>
      </c>
      <c r="H23" s="28" t="s">
        <v>24</v>
      </c>
      <c r="I23" s="28">
        <v>4.95</v>
      </c>
      <c r="J23" s="28" t="s">
        <v>28</v>
      </c>
      <c r="K23" s="29">
        <v>1.5</v>
      </c>
      <c r="L23" s="60" t="s">
        <v>25</v>
      </c>
      <c r="M23" s="27" t="s">
        <v>25</v>
      </c>
      <c r="N23" s="60" t="s">
        <v>25</v>
      </c>
      <c r="O23" s="27" t="s">
        <v>25</v>
      </c>
      <c r="P23" s="70" t="s">
        <v>42</v>
      </c>
      <c r="Q23" s="121"/>
      <c r="R23" s="135"/>
      <c r="S23" s="126"/>
    </row>
    <row r="24" spans="1:19" x14ac:dyDescent="0.2">
      <c r="A24" s="128"/>
      <c r="B24" s="54">
        <v>21</v>
      </c>
      <c r="C24" s="127">
        <v>14</v>
      </c>
      <c r="D24" s="130"/>
      <c r="E24" s="27" t="s">
        <v>26</v>
      </c>
      <c r="F24" s="55" t="s">
        <v>41</v>
      </c>
      <c r="G24" s="28">
        <v>1.5</v>
      </c>
      <c r="H24" s="28" t="s">
        <v>41</v>
      </c>
      <c r="I24" s="28">
        <v>1.5</v>
      </c>
      <c r="J24" s="28" t="s">
        <v>28</v>
      </c>
      <c r="K24" s="29">
        <v>1.5</v>
      </c>
      <c r="L24" s="60" t="s">
        <v>25</v>
      </c>
      <c r="M24" s="27" t="s">
        <v>25</v>
      </c>
      <c r="N24" s="60" t="s">
        <v>25</v>
      </c>
      <c r="O24" s="27" t="s">
        <v>25</v>
      </c>
      <c r="P24" s="70" t="s">
        <v>42</v>
      </c>
      <c r="Q24" s="121"/>
      <c r="R24" s="135"/>
      <c r="S24" s="29" t="s">
        <v>43</v>
      </c>
    </row>
    <row r="25" spans="1:19" x14ac:dyDescent="0.2">
      <c r="A25" s="128"/>
      <c r="B25" s="54">
        <v>22</v>
      </c>
      <c r="C25" s="128"/>
      <c r="D25" s="130"/>
      <c r="E25" s="27" t="s">
        <v>26</v>
      </c>
      <c r="F25" s="55" t="s">
        <v>41</v>
      </c>
      <c r="G25" s="28">
        <v>1.5</v>
      </c>
      <c r="H25" s="28" t="s">
        <v>41</v>
      </c>
      <c r="I25" s="28">
        <v>1.5</v>
      </c>
      <c r="J25" s="28" t="s">
        <v>28</v>
      </c>
      <c r="K25" s="29">
        <v>1.5</v>
      </c>
      <c r="L25" s="60" t="s">
        <v>25</v>
      </c>
      <c r="M25" s="27" t="s">
        <v>25</v>
      </c>
      <c r="N25" s="60" t="s">
        <v>25</v>
      </c>
      <c r="O25" s="27" t="s">
        <v>25</v>
      </c>
      <c r="P25" s="70" t="s">
        <v>42</v>
      </c>
      <c r="Q25" s="121"/>
      <c r="R25" s="135"/>
      <c r="S25" s="71" t="s">
        <v>43</v>
      </c>
    </row>
    <row r="26" spans="1:19" x14ac:dyDescent="0.2">
      <c r="A26" s="128"/>
      <c r="B26" s="54">
        <v>23</v>
      </c>
      <c r="C26" s="128"/>
      <c r="D26" s="130"/>
      <c r="E26" s="27" t="s">
        <v>26</v>
      </c>
      <c r="F26" s="55" t="s">
        <v>41</v>
      </c>
      <c r="G26" s="28">
        <v>1.5</v>
      </c>
      <c r="H26" s="28" t="s">
        <v>41</v>
      </c>
      <c r="I26" s="28">
        <v>2</v>
      </c>
      <c r="J26" s="28" t="s">
        <v>28</v>
      </c>
      <c r="K26" s="29">
        <v>1.5</v>
      </c>
      <c r="L26" s="60" t="s">
        <v>25</v>
      </c>
      <c r="M26" s="27" t="s">
        <v>25</v>
      </c>
      <c r="N26" s="60" t="s">
        <v>25</v>
      </c>
      <c r="O26" s="27" t="s">
        <v>25</v>
      </c>
      <c r="P26" s="70" t="s">
        <v>42</v>
      </c>
      <c r="Q26" s="121"/>
      <c r="R26" s="135"/>
      <c r="S26" s="29" t="s">
        <v>43</v>
      </c>
    </row>
    <row r="27" spans="1:19" ht="17" thickBot="1" x14ac:dyDescent="0.25">
      <c r="A27" s="129"/>
      <c r="B27" s="38">
        <v>24</v>
      </c>
      <c r="C27" s="129"/>
      <c r="D27" s="131"/>
      <c r="E27" s="40" t="s">
        <v>26</v>
      </c>
      <c r="F27" s="61" t="s">
        <v>41</v>
      </c>
      <c r="G27" s="41">
        <v>2</v>
      </c>
      <c r="H27" s="41" t="s">
        <v>24</v>
      </c>
      <c r="I27" s="41">
        <v>3.7</v>
      </c>
      <c r="J27" s="41" t="s">
        <v>28</v>
      </c>
      <c r="K27" s="42">
        <v>1.5</v>
      </c>
      <c r="L27" s="64" t="s">
        <v>25</v>
      </c>
      <c r="M27" s="40" t="s">
        <v>25</v>
      </c>
      <c r="N27" s="64" t="s">
        <v>25</v>
      </c>
      <c r="O27" s="40" t="s">
        <v>25</v>
      </c>
      <c r="P27" s="72" t="s">
        <v>42</v>
      </c>
      <c r="Q27" s="122"/>
      <c r="R27" s="136"/>
      <c r="S27" s="73" t="s">
        <v>43</v>
      </c>
    </row>
    <row r="28" spans="1:19" x14ac:dyDescent="0.2">
      <c r="A28" s="140" t="s">
        <v>60</v>
      </c>
      <c r="B28" s="2">
        <v>25</v>
      </c>
      <c r="C28" s="16">
        <v>4</v>
      </c>
      <c r="D28" s="143">
        <v>18.899999999999999</v>
      </c>
      <c r="E28" s="66" t="s">
        <v>30</v>
      </c>
      <c r="F28" s="67" t="s">
        <v>24</v>
      </c>
      <c r="G28" s="19">
        <v>5.2</v>
      </c>
      <c r="H28" s="19" t="s">
        <v>24</v>
      </c>
      <c r="I28" s="19">
        <v>5.7</v>
      </c>
      <c r="J28" s="19" t="s">
        <v>24</v>
      </c>
      <c r="K28" s="18">
        <v>2</v>
      </c>
      <c r="L28" s="68" t="s">
        <v>25</v>
      </c>
      <c r="M28" s="66" t="s">
        <v>25</v>
      </c>
      <c r="N28" s="68" t="s">
        <v>25</v>
      </c>
      <c r="O28" s="66" t="s">
        <v>25</v>
      </c>
      <c r="P28" s="68" t="s">
        <v>25</v>
      </c>
      <c r="Q28" s="66" t="s">
        <v>25</v>
      </c>
      <c r="R28" s="134" t="s">
        <v>44</v>
      </c>
      <c r="S28" s="96" t="s">
        <v>25</v>
      </c>
    </row>
    <row r="29" spans="1:19" x14ac:dyDescent="0.2">
      <c r="A29" s="141"/>
      <c r="B29" s="54">
        <v>26</v>
      </c>
      <c r="C29" s="127">
        <v>6</v>
      </c>
      <c r="D29" s="144"/>
      <c r="E29" s="27" t="s">
        <v>26</v>
      </c>
      <c r="F29" s="55" t="s">
        <v>24</v>
      </c>
      <c r="G29" s="28">
        <v>5.2</v>
      </c>
      <c r="H29" s="28" t="s">
        <v>24</v>
      </c>
      <c r="I29" s="28">
        <v>6.2</v>
      </c>
      <c r="J29" s="28" t="s">
        <v>24</v>
      </c>
      <c r="K29" s="29">
        <v>6.45</v>
      </c>
      <c r="L29" s="60" t="s">
        <v>25</v>
      </c>
      <c r="M29" s="27" t="s">
        <v>25</v>
      </c>
      <c r="N29" s="60" t="s">
        <v>25</v>
      </c>
      <c r="O29" s="27" t="s">
        <v>25</v>
      </c>
      <c r="P29" s="60" t="s">
        <v>25</v>
      </c>
      <c r="Q29" s="27" t="s">
        <v>25</v>
      </c>
      <c r="R29" s="135"/>
      <c r="S29" s="126"/>
    </row>
    <row r="30" spans="1:19" x14ac:dyDescent="0.2">
      <c r="A30" s="141"/>
      <c r="B30" s="54">
        <v>27</v>
      </c>
      <c r="C30" s="128"/>
      <c r="D30" s="144"/>
      <c r="E30" s="27" t="s">
        <v>26</v>
      </c>
      <c r="F30" s="55" t="s">
        <v>24</v>
      </c>
      <c r="G30" s="28">
        <v>4.95</v>
      </c>
      <c r="H30" s="28" t="s">
        <v>24</v>
      </c>
      <c r="I30" s="28">
        <v>6.2</v>
      </c>
      <c r="J30" s="28" t="s">
        <v>24</v>
      </c>
      <c r="K30" s="29">
        <v>2.5</v>
      </c>
      <c r="L30" s="60" t="s">
        <v>25</v>
      </c>
      <c r="M30" s="27" t="s">
        <v>25</v>
      </c>
      <c r="N30" s="60" t="s">
        <v>25</v>
      </c>
      <c r="O30" s="27" t="s">
        <v>25</v>
      </c>
      <c r="P30" s="60" t="s">
        <v>25</v>
      </c>
      <c r="Q30" s="27" t="s">
        <v>25</v>
      </c>
      <c r="R30" s="135"/>
      <c r="S30" s="126"/>
    </row>
    <row r="31" spans="1:19" ht="17" x14ac:dyDescent="0.2">
      <c r="A31" s="141"/>
      <c r="B31" s="54">
        <v>28</v>
      </c>
      <c r="C31" s="128"/>
      <c r="D31" s="144"/>
      <c r="E31" s="74" t="s">
        <v>45</v>
      </c>
      <c r="F31" s="55" t="s">
        <v>24</v>
      </c>
      <c r="G31" s="28">
        <v>5.2</v>
      </c>
      <c r="H31" s="28" t="s">
        <v>24</v>
      </c>
      <c r="I31" s="28">
        <v>3.7</v>
      </c>
      <c r="J31" s="28" t="s">
        <v>24</v>
      </c>
      <c r="K31" s="29">
        <v>2</v>
      </c>
      <c r="L31" s="60" t="s">
        <v>25</v>
      </c>
      <c r="M31" s="27" t="s">
        <v>25</v>
      </c>
      <c r="N31" s="60" t="s">
        <v>25</v>
      </c>
      <c r="O31" s="27" t="s">
        <v>25</v>
      </c>
      <c r="P31" s="60" t="s">
        <v>25</v>
      </c>
      <c r="Q31" s="27" t="s">
        <v>25</v>
      </c>
      <c r="R31" s="135"/>
      <c r="S31" s="126"/>
    </row>
    <row r="32" spans="1:19" x14ac:dyDescent="0.2">
      <c r="A32" s="141"/>
      <c r="B32" s="54">
        <v>29</v>
      </c>
      <c r="C32" s="137"/>
      <c r="D32" s="144"/>
      <c r="E32" s="27" t="s">
        <v>26</v>
      </c>
      <c r="F32" s="55" t="s">
        <v>24</v>
      </c>
      <c r="G32" s="28">
        <v>4.2</v>
      </c>
      <c r="H32" s="28" t="s">
        <v>24</v>
      </c>
      <c r="I32" s="28">
        <v>6.7</v>
      </c>
      <c r="J32" s="28" t="s">
        <v>24</v>
      </c>
      <c r="K32" s="29">
        <v>4.95</v>
      </c>
      <c r="L32" s="60" t="s">
        <v>25</v>
      </c>
      <c r="M32" s="27" t="s">
        <v>25</v>
      </c>
      <c r="N32" s="60" t="s">
        <v>25</v>
      </c>
      <c r="O32" s="27" t="s">
        <v>25</v>
      </c>
      <c r="P32" s="60" t="s">
        <v>25</v>
      </c>
      <c r="Q32" s="27" t="s">
        <v>25</v>
      </c>
      <c r="R32" s="135"/>
      <c r="S32" s="126"/>
    </row>
    <row r="33" spans="1:21" x14ac:dyDescent="0.2">
      <c r="A33" s="141"/>
      <c r="B33" s="54">
        <v>30</v>
      </c>
      <c r="C33" s="25">
        <v>9</v>
      </c>
      <c r="D33" s="144"/>
      <c r="E33" s="27" t="s">
        <v>26</v>
      </c>
      <c r="F33" s="55" t="s">
        <v>24</v>
      </c>
      <c r="G33" s="28">
        <v>5.2</v>
      </c>
      <c r="H33" s="28" t="s">
        <v>24</v>
      </c>
      <c r="I33" s="28">
        <v>6.95</v>
      </c>
      <c r="J33" s="28" t="s">
        <v>24</v>
      </c>
      <c r="K33" s="29">
        <v>5.2</v>
      </c>
      <c r="L33" s="60" t="s">
        <v>25</v>
      </c>
      <c r="M33" s="27" t="s">
        <v>25</v>
      </c>
      <c r="N33" s="60" t="s">
        <v>25</v>
      </c>
      <c r="O33" s="27" t="s">
        <v>25</v>
      </c>
      <c r="P33" s="60" t="s">
        <v>25</v>
      </c>
      <c r="Q33" s="27" t="s">
        <v>25</v>
      </c>
      <c r="R33" s="135"/>
      <c r="S33" s="146"/>
    </row>
    <row r="34" spans="1:21" ht="18" x14ac:dyDescent="0.2">
      <c r="A34" s="141"/>
      <c r="B34" s="54">
        <v>31</v>
      </c>
      <c r="C34" s="127">
        <v>14</v>
      </c>
      <c r="D34" s="144"/>
      <c r="E34" s="27" t="s">
        <v>26</v>
      </c>
      <c r="F34" s="55" t="s">
        <v>24</v>
      </c>
      <c r="G34" s="28">
        <v>4.2</v>
      </c>
      <c r="H34" s="28" t="s">
        <v>24</v>
      </c>
      <c r="I34" s="28">
        <v>3.95</v>
      </c>
      <c r="J34" s="28" t="s">
        <v>28</v>
      </c>
      <c r="K34" s="29">
        <v>1.5</v>
      </c>
      <c r="L34" s="60" t="s">
        <v>25</v>
      </c>
      <c r="M34" s="27" t="s">
        <v>25</v>
      </c>
      <c r="N34" s="60" t="s">
        <v>25</v>
      </c>
      <c r="O34" s="27" t="s">
        <v>25</v>
      </c>
      <c r="P34" s="60" t="s">
        <v>25</v>
      </c>
      <c r="Q34" s="27" t="s">
        <v>25</v>
      </c>
      <c r="R34" s="135"/>
      <c r="S34" s="29" t="s">
        <v>46</v>
      </c>
    </row>
    <row r="35" spans="1:21" ht="18" thickBot="1" x14ac:dyDescent="0.25">
      <c r="A35" s="142"/>
      <c r="B35" s="38">
        <v>32</v>
      </c>
      <c r="C35" s="129"/>
      <c r="D35" s="145"/>
      <c r="E35" s="74" t="s">
        <v>45</v>
      </c>
      <c r="F35" s="61" t="s">
        <v>28</v>
      </c>
      <c r="G35" s="41">
        <v>2</v>
      </c>
      <c r="H35" s="41" t="s">
        <v>24</v>
      </c>
      <c r="I35" s="41">
        <v>2.5</v>
      </c>
      <c r="J35" s="41" t="s">
        <v>36</v>
      </c>
      <c r="K35" s="42">
        <v>5.95</v>
      </c>
      <c r="L35" s="64" t="s">
        <v>25</v>
      </c>
      <c r="M35" s="40" t="s">
        <v>25</v>
      </c>
      <c r="N35" s="64" t="s">
        <v>25</v>
      </c>
      <c r="O35" s="40" t="s">
        <v>25</v>
      </c>
      <c r="P35" s="64" t="s">
        <v>25</v>
      </c>
      <c r="Q35" s="40" t="s">
        <v>25</v>
      </c>
      <c r="R35" s="136"/>
      <c r="S35" s="29" t="s">
        <v>38</v>
      </c>
    </row>
    <row r="36" spans="1:21" x14ac:dyDescent="0.2">
      <c r="A36" s="140" t="s">
        <v>61</v>
      </c>
      <c r="B36" s="2">
        <v>33</v>
      </c>
      <c r="C36" s="138">
        <v>6</v>
      </c>
      <c r="D36" s="143">
        <v>4.8</v>
      </c>
      <c r="E36" s="66" t="s">
        <v>26</v>
      </c>
      <c r="F36" s="67" t="s">
        <v>24</v>
      </c>
      <c r="G36" s="19">
        <v>7.2</v>
      </c>
      <c r="H36" s="19" t="s">
        <v>24</v>
      </c>
      <c r="I36" s="19">
        <v>5.45</v>
      </c>
      <c r="J36" s="19" t="s">
        <v>28</v>
      </c>
      <c r="K36" s="18">
        <v>1.5</v>
      </c>
      <c r="L36" s="68" t="s">
        <v>25</v>
      </c>
      <c r="M36" s="66" t="s">
        <v>25</v>
      </c>
      <c r="N36" s="68" t="s">
        <v>25</v>
      </c>
      <c r="O36" s="66" t="s">
        <v>25</v>
      </c>
      <c r="P36" s="68" t="s">
        <v>25</v>
      </c>
      <c r="Q36" s="66" t="s">
        <v>25</v>
      </c>
      <c r="R36" s="134" t="s">
        <v>44</v>
      </c>
      <c r="S36" s="96" t="s">
        <v>25</v>
      </c>
    </row>
    <row r="37" spans="1:21" x14ac:dyDescent="0.2">
      <c r="A37" s="141"/>
      <c r="B37" s="54">
        <v>34</v>
      </c>
      <c r="C37" s="128"/>
      <c r="D37" s="144"/>
      <c r="E37" s="27" t="s">
        <v>26</v>
      </c>
      <c r="F37" s="55" t="s">
        <v>28</v>
      </c>
      <c r="G37" s="28">
        <v>1.5</v>
      </c>
      <c r="H37" s="28" t="s">
        <v>24</v>
      </c>
      <c r="I37" s="28">
        <v>4.95</v>
      </c>
      <c r="J37" s="28" t="s">
        <v>28</v>
      </c>
      <c r="K37" s="29">
        <v>1.5</v>
      </c>
      <c r="L37" s="60" t="s">
        <v>25</v>
      </c>
      <c r="M37" s="27" t="s">
        <v>25</v>
      </c>
      <c r="N37" s="60" t="s">
        <v>25</v>
      </c>
      <c r="O37" s="27" t="s">
        <v>25</v>
      </c>
      <c r="P37" s="60" t="s">
        <v>25</v>
      </c>
      <c r="Q37" s="27" t="s">
        <v>25</v>
      </c>
      <c r="R37" s="135"/>
      <c r="S37" s="126"/>
    </row>
    <row r="38" spans="1:21" x14ac:dyDescent="0.2">
      <c r="A38" s="141"/>
      <c r="B38" s="54">
        <v>35</v>
      </c>
      <c r="C38" s="128"/>
      <c r="D38" s="144"/>
      <c r="E38" s="27" t="s">
        <v>26</v>
      </c>
      <c r="F38" s="55" t="s">
        <v>24</v>
      </c>
      <c r="G38" s="28">
        <v>5.45</v>
      </c>
      <c r="H38" s="28" t="s">
        <v>24</v>
      </c>
      <c r="I38" s="28">
        <v>5.2</v>
      </c>
      <c r="J38" s="28" t="s">
        <v>24</v>
      </c>
      <c r="K38" s="29">
        <v>6.7</v>
      </c>
      <c r="L38" s="60" t="s">
        <v>25</v>
      </c>
      <c r="M38" s="27" t="s">
        <v>25</v>
      </c>
      <c r="N38" s="60" t="s">
        <v>25</v>
      </c>
      <c r="O38" s="27" t="s">
        <v>25</v>
      </c>
      <c r="P38" s="60" t="s">
        <v>25</v>
      </c>
      <c r="Q38" s="27" t="s">
        <v>25</v>
      </c>
      <c r="R38" s="135"/>
      <c r="S38" s="126"/>
    </row>
    <row r="39" spans="1:21" x14ac:dyDescent="0.2">
      <c r="A39" s="141"/>
      <c r="B39" s="54">
        <v>36</v>
      </c>
      <c r="C39" s="137"/>
      <c r="D39" s="144"/>
      <c r="E39" s="27" t="s">
        <v>26</v>
      </c>
      <c r="F39" s="55" t="s">
        <v>28</v>
      </c>
      <c r="G39" s="28">
        <v>2</v>
      </c>
      <c r="H39" s="28" t="s">
        <v>24</v>
      </c>
      <c r="I39" s="28">
        <v>4.7</v>
      </c>
      <c r="J39" s="28" t="s">
        <v>28</v>
      </c>
      <c r="K39" s="29">
        <v>1.5</v>
      </c>
      <c r="L39" s="60" t="s">
        <v>25</v>
      </c>
      <c r="M39" s="27" t="s">
        <v>25</v>
      </c>
      <c r="N39" s="60" t="s">
        <v>25</v>
      </c>
      <c r="O39" s="27" t="s">
        <v>25</v>
      </c>
      <c r="P39" s="60" t="s">
        <v>25</v>
      </c>
      <c r="Q39" s="27" t="s">
        <v>25</v>
      </c>
      <c r="R39" s="135"/>
      <c r="S39" s="126"/>
    </row>
    <row r="40" spans="1:21" x14ac:dyDescent="0.2">
      <c r="A40" s="141"/>
      <c r="B40" s="54">
        <v>37</v>
      </c>
      <c r="C40" s="127">
        <v>14</v>
      </c>
      <c r="D40" s="144"/>
      <c r="E40" s="27" t="s">
        <v>26</v>
      </c>
      <c r="F40" s="55" t="s">
        <v>28</v>
      </c>
      <c r="G40" s="28">
        <v>1.5</v>
      </c>
      <c r="H40" s="28" t="s">
        <v>28</v>
      </c>
      <c r="I40" s="28">
        <v>1.5</v>
      </c>
      <c r="J40" s="28" t="s">
        <v>28</v>
      </c>
      <c r="K40" s="29">
        <v>1.5</v>
      </c>
      <c r="L40" s="60" t="s">
        <v>25</v>
      </c>
      <c r="M40" s="27" t="s">
        <v>25</v>
      </c>
      <c r="N40" s="60" t="s">
        <v>25</v>
      </c>
      <c r="O40" s="27" t="s">
        <v>25</v>
      </c>
      <c r="P40" s="60" t="s">
        <v>25</v>
      </c>
      <c r="Q40" s="27" t="s">
        <v>25</v>
      </c>
      <c r="R40" s="135"/>
      <c r="S40" s="71" t="s">
        <v>43</v>
      </c>
    </row>
    <row r="41" spans="1:21" x14ac:dyDescent="0.2">
      <c r="A41" s="141"/>
      <c r="B41" s="54">
        <v>38</v>
      </c>
      <c r="C41" s="128"/>
      <c r="D41" s="144"/>
      <c r="E41" s="27" t="s">
        <v>26</v>
      </c>
      <c r="F41" s="55" t="s">
        <v>28</v>
      </c>
      <c r="G41" s="28">
        <v>1.5</v>
      </c>
      <c r="H41" s="28" t="s">
        <v>24</v>
      </c>
      <c r="I41" s="28">
        <v>2.8250000000000002</v>
      </c>
      <c r="J41" s="28" t="s">
        <v>28</v>
      </c>
      <c r="K41" s="29">
        <v>1.5</v>
      </c>
      <c r="L41" s="60" t="s">
        <v>25</v>
      </c>
      <c r="M41" s="27" t="s">
        <v>25</v>
      </c>
      <c r="N41" s="60" t="s">
        <v>25</v>
      </c>
      <c r="O41" s="27" t="s">
        <v>25</v>
      </c>
      <c r="P41" s="60" t="s">
        <v>25</v>
      </c>
      <c r="Q41" s="27" t="s">
        <v>25</v>
      </c>
      <c r="R41" s="135"/>
      <c r="S41" s="29" t="s">
        <v>43</v>
      </c>
    </row>
    <row r="42" spans="1:21" x14ac:dyDescent="0.2">
      <c r="A42" s="141"/>
      <c r="B42" s="54">
        <v>39</v>
      </c>
      <c r="C42" s="128"/>
      <c r="D42" s="144"/>
      <c r="E42" s="27" t="s">
        <v>26</v>
      </c>
      <c r="F42" s="55" t="s">
        <v>28</v>
      </c>
      <c r="G42" s="28">
        <v>1.5</v>
      </c>
      <c r="H42" s="28" t="s">
        <v>24</v>
      </c>
      <c r="I42" s="28">
        <v>4.7</v>
      </c>
      <c r="J42" s="28" t="s">
        <v>28</v>
      </c>
      <c r="K42" s="29">
        <v>1.5</v>
      </c>
      <c r="L42" s="60" t="s">
        <v>25</v>
      </c>
      <c r="M42" s="27" t="s">
        <v>25</v>
      </c>
      <c r="N42" s="60" t="s">
        <v>25</v>
      </c>
      <c r="O42" s="27" t="s">
        <v>25</v>
      </c>
      <c r="P42" s="60" t="s">
        <v>25</v>
      </c>
      <c r="Q42" s="27" t="s">
        <v>25</v>
      </c>
      <c r="R42" s="135"/>
      <c r="S42" s="33" t="s">
        <v>43</v>
      </c>
    </row>
    <row r="43" spans="1:21" ht="17" thickBot="1" x14ac:dyDescent="0.25">
      <c r="A43" s="142"/>
      <c r="B43" s="38">
        <v>40</v>
      </c>
      <c r="C43" s="129"/>
      <c r="D43" s="145"/>
      <c r="E43" s="40" t="s">
        <v>26</v>
      </c>
      <c r="F43" s="61" t="s">
        <v>28</v>
      </c>
      <c r="G43" s="41">
        <v>1.5</v>
      </c>
      <c r="H43" s="41" t="s">
        <v>24</v>
      </c>
      <c r="I43" s="41">
        <v>4.95</v>
      </c>
      <c r="J43" s="41" t="s">
        <v>28</v>
      </c>
      <c r="K43" s="42">
        <v>1.5</v>
      </c>
      <c r="L43" s="64" t="s">
        <v>25</v>
      </c>
      <c r="M43" s="40" t="s">
        <v>25</v>
      </c>
      <c r="N43" s="64" t="s">
        <v>25</v>
      </c>
      <c r="O43" s="40" t="s">
        <v>25</v>
      </c>
      <c r="P43" s="64" t="s">
        <v>25</v>
      </c>
      <c r="Q43" s="40" t="s">
        <v>25</v>
      </c>
      <c r="R43" s="136"/>
      <c r="S43" s="42" t="s">
        <v>43</v>
      </c>
    </row>
    <row r="44" spans="1:21" x14ac:dyDescent="0.2">
      <c r="A44" s="140" t="s">
        <v>62</v>
      </c>
      <c r="B44" s="2">
        <v>41</v>
      </c>
      <c r="C44" s="138">
        <v>6</v>
      </c>
      <c r="D44" s="143">
        <v>3.1</v>
      </c>
      <c r="E44" s="66" t="s">
        <v>26</v>
      </c>
      <c r="F44" s="67" t="s">
        <v>24</v>
      </c>
      <c r="G44" s="19">
        <v>2.95</v>
      </c>
      <c r="H44" s="19" t="s">
        <v>24</v>
      </c>
      <c r="I44" s="19">
        <v>5.95</v>
      </c>
      <c r="J44" s="19" t="s">
        <v>28</v>
      </c>
      <c r="K44" s="18">
        <v>1.5</v>
      </c>
      <c r="L44" s="65">
        <v>7.7990000000000004</v>
      </c>
      <c r="M44" s="75">
        <f>L44/L52</f>
        <v>1.5495728193920126</v>
      </c>
      <c r="N44" s="76">
        <v>0</v>
      </c>
      <c r="O44" s="147">
        <f>AVERAGE(N44:N51)</f>
        <v>0.02</v>
      </c>
      <c r="P44" s="68" t="s">
        <v>25</v>
      </c>
      <c r="Q44" s="66" t="s">
        <v>25</v>
      </c>
      <c r="R44" s="148" t="s">
        <v>66</v>
      </c>
      <c r="S44" s="96" t="s">
        <v>25</v>
      </c>
      <c r="T44" s="23"/>
      <c r="U44" s="23"/>
    </row>
    <row r="45" spans="1:21" x14ac:dyDescent="0.2">
      <c r="A45" s="141"/>
      <c r="B45" s="54">
        <v>42</v>
      </c>
      <c r="C45" s="128"/>
      <c r="D45" s="144"/>
      <c r="E45" s="27" t="s">
        <v>26</v>
      </c>
      <c r="F45" s="55" t="s">
        <v>28</v>
      </c>
      <c r="G45" s="28">
        <v>1.5</v>
      </c>
      <c r="H45" s="28" t="s">
        <v>24</v>
      </c>
      <c r="I45" s="28">
        <v>4.2</v>
      </c>
      <c r="J45" s="28" t="s">
        <v>28</v>
      </c>
      <c r="K45" s="29">
        <v>1.5</v>
      </c>
      <c r="L45" s="57" t="s">
        <v>42</v>
      </c>
      <c r="M45" s="77" t="s">
        <v>25</v>
      </c>
      <c r="N45" s="78" t="s">
        <v>42</v>
      </c>
      <c r="O45" s="132"/>
      <c r="P45" s="60" t="s">
        <v>25</v>
      </c>
      <c r="Q45" s="27" t="s">
        <v>25</v>
      </c>
      <c r="R45" s="149"/>
      <c r="S45" s="97"/>
    </row>
    <row r="46" spans="1:21" x14ac:dyDescent="0.2">
      <c r="A46" s="141"/>
      <c r="B46" s="54">
        <v>43</v>
      </c>
      <c r="C46" s="128"/>
      <c r="D46" s="144"/>
      <c r="E46" s="27" t="s">
        <v>26</v>
      </c>
      <c r="F46" s="55" t="s">
        <v>24</v>
      </c>
      <c r="G46" s="28">
        <v>5.45</v>
      </c>
      <c r="H46" s="28" t="s">
        <v>24</v>
      </c>
      <c r="I46" s="28">
        <v>6.45</v>
      </c>
      <c r="J46" s="28" t="s">
        <v>36</v>
      </c>
      <c r="K46" s="29">
        <v>5.7</v>
      </c>
      <c r="L46" s="57">
        <v>9.1229999999999993</v>
      </c>
      <c r="M46" s="79">
        <f>L46/L52</f>
        <v>1.8126365984502282</v>
      </c>
      <c r="N46" s="80">
        <v>0.05</v>
      </c>
      <c r="O46" s="132"/>
      <c r="P46" s="60" t="s">
        <v>25</v>
      </c>
      <c r="Q46" s="27" t="s">
        <v>25</v>
      </c>
      <c r="R46" s="149"/>
      <c r="S46" s="97"/>
    </row>
    <row r="47" spans="1:21" x14ac:dyDescent="0.2">
      <c r="A47" s="141"/>
      <c r="B47" s="54">
        <v>44</v>
      </c>
      <c r="C47" s="137"/>
      <c r="D47" s="144"/>
      <c r="E47" s="27" t="s">
        <v>26</v>
      </c>
      <c r="F47" s="55" t="s">
        <v>24</v>
      </c>
      <c r="G47" s="28">
        <v>5.7</v>
      </c>
      <c r="H47" s="28" t="s">
        <v>24</v>
      </c>
      <c r="I47" s="28">
        <v>7.2</v>
      </c>
      <c r="J47" s="28" t="s">
        <v>36</v>
      </c>
      <c r="K47" s="29">
        <v>6.2</v>
      </c>
      <c r="L47" s="57">
        <v>8.8780000000000001</v>
      </c>
      <c r="M47" s="79">
        <f>L47/L52</f>
        <v>1.7639578780051659</v>
      </c>
      <c r="N47" s="80">
        <v>0.03</v>
      </c>
      <c r="O47" s="132"/>
      <c r="P47" s="60" t="s">
        <v>25</v>
      </c>
      <c r="Q47" s="27" t="s">
        <v>25</v>
      </c>
      <c r="R47" s="149"/>
      <c r="S47" s="98"/>
    </row>
    <row r="48" spans="1:21" ht="17" x14ac:dyDescent="0.2">
      <c r="A48" s="141"/>
      <c r="B48" s="54">
        <v>45</v>
      </c>
      <c r="C48" s="25">
        <v>9</v>
      </c>
      <c r="D48" s="144"/>
      <c r="E48" s="74" t="s">
        <v>47</v>
      </c>
      <c r="F48" s="55" t="s">
        <v>24</v>
      </c>
      <c r="G48" s="28">
        <v>2.95</v>
      </c>
      <c r="H48" s="28" t="s">
        <v>24</v>
      </c>
      <c r="I48" s="28">
        <v>4.2</v>
      </c>
      <c r="J48" s="28" t="s">
        <v>36</v>
      </c>
      <c r="K48" s="29">
        <v>6.2</v>
      </c>
      <c r="L48" s="57">
        <v>10.34</v>
      </c>
      <c r="M48" s="79">
        <f>L48/L52</f>
        <v>2.0544406914365188</v>
      </c>
      <c r="N48" s="80">
        <v>0</v>
      </c>
      <c r="O48" s="132"/>
      <c r="P48" s="60" t="s">
        <v>25</v>
      </c>
      <c r="Q48" s="27" t="s">
        <v>25</v>
      </c>
      <c r="R48" s="149"/>
      <c r="S48" s="29" t="s">
        <v>31</v>
      </c>
    </row>
    <row r="49" spans="1:19" x14ac:dyDescent="0.2">
      <c r="A49" s="141"/>
      <c r="B49" s="54">
        <v>46</v>
      </c>
      <c r="C49" s="127">
        <v>14</v>
      </c>
      <c r="D49" s="144"/>
      <c r="E49" s="27" t="s">
        <v>26</v>
      </c>
      <c r="F49" s="55" t="s">
        <v>28</v>
      </c>
      <c r="G49" s="28">
        <v>1.5</v>
      </c>
      <c r="H49" s="28" t="s">
        <v>28</v>
      </c>
      <c r="I49" s="28">
        <v>1.5</v>
      </c>
      <c r="J49" s="28" t="s">
        <v>28</v>
      </c>
      <c r="K49" s="29">
        <v>1.5</v>
      </c>
      <c r="L49" s="57" t="s">
        <v>42</v>
      </c>
      <c r="M49" s="81" t="s">
        <v>25</v>
      </c>
      <c r="N49" s="82" t="s">
        <v>42</v>
      </c>
      <c r="O49" s="132"/>
      <c r="P49" s="60" t="s">
        <v>25</v>
      </c>
      <c r="Q49" s="27" t="s">
        <v>25</v>
      </c>
      <c r="R49" s="149"/>
      <c r="S49" s="29" t="s">
        <v>43</v>
      </c>
    </row>
    <row r="50" spans="1:19" x14ac:dyDescent="0.2">
      <c r="A50" s="141"/>
      <c r="B50" s="54">
        <v>47</v>
      </c>
      <c r="C50" s="128"/>
      <c r="D50" s="144"/>
      <c r="E50" s="27" t="s">
        <v>26</v>
      </c>
      <c r="F50" s="55" t="s">
        <v>28</v>
      </c>
      <c r="G50" s="28">
        <v>1.5</v>
      </c>
      <c r="H50" s="28" t="s">
        <v>24</v>
      </c>
      <c r="I50" s="28">
        <v>2.5</v>
      </c>
      <c r="J50" s="28" t="s">
        <v>28</v>
      </c>
      <c r="K50" s="29">
        <v>1.5</v>
      </c>
      <c r="L50" s="57" t="s">
        <v>42</v>
      </c>
      <c r="M50" s="81" t="s">
        <v>25</v>
      </c>
      <c r="N50" s="82" t="s">
        <v>42</v>
      </c>
      <c r="O50" s="132"/>
      <c r="P50" s="60" t="s">
        <v>25</v>
      </c>
      <c r="Q50" s="27" t="s">
        <v>25</v>
      </c>
      <c r="R50" s="149"/>
      <c r="S50" s="29" t="s">
        <v>43</v>
      </c>
    </row>
    <row r="51" spans="1:19" ht="17" thickBot="1" x14ac:dyDescent="0.25">
      <c r="A51" s="142"/>
      <c r="B51" s="38">
        <v>48</v>
      </c>
      <c r="C51" s="129"/>
      <c r="D51" s="145"/>
      <c r="E51" s="40" t="s">
        <v>26</v>
      </c>
      <c r="F51" s="61" t="s">
        <v>28</v>
      </c>
      <c r="G51" s="41">
        <v>1.5</v>
      </c>
      <c r="H51" s="41" t="s">
        <v>24</v>
      </c>
      <c r="I51" s="41">
        <v>4.2</v>
      </c>
      <c r="J51" s="41" t="s">
        <v>28</v>
      </c>
      <c r="K51" s="42">
        <v>1.5</v>
      </c>
      <c r="L51" s="39" t="s">
        <v>42</v>
      </c>
      <c r="M51" s="40" t="s">
        <v>25</v>
      </c>
      <c r="N51" s="83" t="s">
        <v>42</v>
      </c>
      <c r="O51" s="133"/>
      <c r="P51" s="64" t="s">
        <v>25</v>
      </c>
      <c r="Q51" s="40" t="s">
        <v>25</v>
      </c>
      <c r="R51" s="150"/>
      <c r="S51" s="42" t="s">
        <v>43</v>
      </c>
    </row>
    <row r="52" spans="1:19" ht="39" customHeight="1" thickBot="1" x14ac:dyDescent="0.25">
      <c r="A52" s="151" t="s">
        <v>48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3"/>
      <c r="L52" s="84">
        <v>5.0330000000000004</v>
      </c>
      <c r="M52" s="85">
        <f>L52/L52</f>
        <v>1</v>
      </c>
      <c r="N52" s="154">
        <v>0.05</v>
      </c>
      <c r="O52" s="155"/>
      <c r="P52" s="154">
        <v>0.08</v>
      </c>
      <c r="Q52" s="155"/>
      <c r="R52" s="86" t="s">
        <v>49</v>
      </c>
      <c r="S52" s="73" t="s">
        <v>38</v>
      </c>
    </row>
    <row r="53" spans="1:19" ht="17" thickBot="1" x14ac:dyDescent="0.25">
      <c r="A53" s="151" t="s">
        <v>50</v>
      </c>
      <c r="B53" s="152"/>
      <c r="C53" s="152"/>
      <c r="D53" s="152"/>
      <c r="E53" s="152"/>
      <c r="F53" s="152"/>
      <c r="G53" s="152"/>
      <c r="H53" s="152"/>
      <c r="I53" s="152"/>
      <c r="J53" s="152"/>
      <c r="K53" s="153"/>
      <c r="L53" s="84">
        <v>0.14000000000000001</v>
      </c>
      <c r="M53" s="87">
        <f>L53/L52</f>
        <v>2.7816411682892908E-2</v>
      </c>
      <c r="N53" s="88"/>
      <c r="O53" s="88"/>
      <c r="P53" s="88"/>
      <c r="Q53" s="88"/>
      <c r="R53" s="88"/>
    </row>
    <row r="54" spans="1:19" ht="17" thickBot="1" x14ac:dyDescent="0.25">
      <c r="A54" s="156" t="s">
        <v>51</v>
      </c>
      <c r="B54" s="157"/>
      <c r="C54" s="157"/>
      <c r="D54" s="157"/>
      <c r="E54" s="157"/>
      <c r="F54" s="157"/>
      <c r="G54" s="157"/>
      <c r="H54" s="157"/>
      <c r="I54" s="157"/>
      <c r="J54" s="157"/>
      <c r="K54" s="158"/>
      <c r="L54" s="84">
        <v>333.7</v>
      </c>
      <c r="M54" s="89">
        <f>L54/L53</f>
        <v>2383.5714285714284</v>
      </c>
      <c r="N54" s="90"/>
      <c r="O54" s="90"/>
      <c r="P54" s="90"/>
      <c r="Q54" s="90"/>
      <c r="R54" s="90"/>
    </row>
    <row r="55" spans="1:19" x14ac:dyDescent="0.2">
      <c r="A55" s="91" t="s">
        <v>52</v>
      </c>
    </row>
    <row r="56" spans="1:19" x14ac:dyDescent="0.2">
      <c r="A56" s="91" t="s">
        <v>53</v>
      </c>
      <c r="G56" s="93"/>
      <c r="I56" s="1"/>
    </row>
    <row r="57" spans="1:19" x14ac:dyDescent="0.2">
      <c r="A57" s="91" t="s">
        <v>54</v>
      </c>
      <c r="G57" s="93"/>
      <c r="I57" s="1"/>
    </row>
    <row r="58" spans="1:19" x14ac:dyDescent="0.2">
      <c r="A58" s="94" t="s">
        <v>55</v>
      </c>
    </row>
    <row r="59" spans="1:19" ht="18" x14ac:dyDescent="0.2">
      <c r="A59" s="91" t="s">
        <v>56</v>
      </c>
    </row>
    <row r="60" spans="1:19" x14ac:dyDescent="0.2">
      <c r="A60" s="91" t="s">
        <v>57</v>
      </c>
    </row>
    <row r="61" spans="1:19" x14ac:dyDescent="0.2">
      <c r="A61" s="91" t="s">
        <v>58</v>
      </c>
    </row>
    <row r="62" spans="1:19" x14ac:dyDescent="0.2">
      <c r="A62" s="1" t="s">
        <v>59</v>
      </c>
      <c r="C62" s="95"/>
    </row>
  </sheetData>
  <mergeCells count="56">
    <mergeCell ref="A52:K52"/>
    <mergeCell ref="N52:O52"/>
    <mergeCell ref="P52:Q52"/>
    <mergeCell ref="A53:K53"/>
    <mergeCell ref="A54:K54"/>
    <mergeCell ref="S44:S47"/>
    <mergeCell ref="C49:C51"/>
    <mergeCell ref="A36:A43"/>
    <mergeCell ref="C36:C39"/>
    <mergeCell ref="D36:D43"/>
    <mergeCell ref="R36:R43"/>
    <mergeCell ref="S36:S39"/>
    <mergeCell ref="C40:C43"/>
    <mergeCell ref="A44:A51"/>
    <mergeCell ref="C44:C47"/>
    <mergeCell ref="D44:D51"/>
    <mergeCell ref="O44:O51"/>
    <mergeCell ref="R44:R51"/>
    <mergeCell ref="A28:A35"/>
    <mergeCell ref="D28:D35"/>
    <mergeCell ref="R28:R35"/>
    <mergeCell ref="S28:S33"/>
    <mergeCell ref="C29:C32"/>
    <mergeCell ref="C34:C35"/>
    <mergeCell ref="Q4:Q11"/>
    <mergeCell ref="R4:R11"/>
    <mergeCell ref="S20:S23"/>
    <mergeCell ref="C24:C27"/>
    <mergeCell ref="A12:A19"/>
    <mergeCell ref="D12:D19"/>
    <mergeCell ref="O12:O19"/>
    <mergeCell ref="R12:R19"/>
    <mergeCell ref="S12:S16"/>
    <mergeCell ref="C13:C16"/>
    <mergeCell ref="C17:C19"/>
    <mergeCell ref="A20:A27"/>
    <mergeCell ref="C20:C23"/>
    <mergeCell ref="D20:D27"/>
    <mergeCell ref="Q20:Q27"/>
    <mergeCell ref="R20:R27"/>
    <mergeCell ref="S4:S8"/>
    <mergeCell ref="C5:C8"/>
    <mergeCell ref="C10:C11"/>
    <mergeCell ref="A1:S1"/>
    <mergeCell ref="A2:A3"/>
    <mergeCell ref="B2:B3"/>
    <mergeCell ref="C2:C3"/>
    <mergeCell ref="D2:E2"/>
    <mergeCell ref="F2:K2"/>
    <mergeCell ref="L2:M2"/>
    <mergeCell ref="N2:O2"/>
    <mergeCell ref="P2:Q2"/>
    <mergeCell ref="R2:S2"/>
    <mergeCell ref="A4:A11"/>
    <mergeCell ref="D4:D11"/>
    <mergeCell ref="O4:O11"/>
  </mergeCells>
  <pageMargins left="0.7" right="0.7" top="0.75" bottom="0.75" header="0.3" footer="0.3"/>
  <pageSetup paperSize="9" scale="5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Extended Data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Arroyave S</dc:creator>
  <cp:lastModifiedBy>Andrea Arroyave S</cp:lastModifiedBy>
  <dcterms:created xsi:type="dcterms:W3CDTF">2026-03-19T01:34:12Z</dcterms:created>
  <dcterms:modified xsi:type="dcterms:W3CDTF">2026-03-21T21:43:26Z</dcterms:modified>
</cp:coreProperties>
</file>