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zm001\Desktop\My files\Grants\Aging_grant\PAC_DEMENTIA\PAC_ADRD_IMPLEMENTATION\SASP_MS_proposal_Sauen analysis_paper\Our SASP paper\Anna_Sauen's drafts_SASP_dementia\SASP paper after co-authors\To send to MESA and ARIC\"/>
    </mc:Choice>
  </mc:AlternateContent>
  <xr:revisionPtr revIDLastSave="0" documentId="13_ncr:1_{CDBCF667-FC01-4D39-9FE5-97B77B556DE2}" xr6:coauthVersionLast="47" xr6:coauthVersionMax="47" xr10:uidLastSave="{00000000-0000-0000-0000-000000000000}"/>
  <bookViews>
    <workbookView xWindow="-120" yWindow="-120" windowWidth="25440" windowHeight="15270" activeTab="3" xr2:uid="{4BF93D6B-1278-184E-AF0B-7FACAD2F86BA}"/>
  </bookViews>
  <sheets>
    <sheet name="Content" sheetId="5" r:id="rId1"/>
    <sheet name="Table B1. protein_list" sheetId="4" r:id="rId2"/>
    <sheet name="Table B2. MR_result" sheetId="2" r:id="rId3"/>
    <sheet name="Table B3. leave-one-out" sheetId="3" r:id="rId4"/>
  </sheets>
  <definedNames>
    <definedName name="_xlnm._FilterDatabase" localSheetId="2" hidden="1">'Table B2. MR_result'!$A$2:$K$51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2" l="1"/>
  <c r="G24" i="2"/>
  <c r="G23" i="2"/>
  <c r="G22" i="2"/>
  <c r="G17" i="2"/>
  <c r="G42" i="2"/>
  <c r="G41" i="2"/>
  <c r="G40" i="2"/>
  <c r="G48" i="2"/>
  <c r="G47" i="2"/>
  <c r="G46" i="2"/>
  <c r="G10" i="2"/>
  <c r="G9" i="2"/>
  <c r="G8" i="2"/>
  <c r="G3" i="2"/>
  <c r="G35" i="2"/>
  <c r="G34" i="2"/>
  <c r="G36" i="2"/>
  <c r="G45" i="2"/>
  <c r="G44" i="2"/>
  <c r="G43" i="2"/>
  <c r="G13" i="2"/>
  <c r="G12" i="2"/>
  <c r="G11" i="2"/>
  <c r="G32" i="2"/>
  <c r="G31" i="2"/>
  <c r="G33" i="2"/>
  <c r="G7" i="2"/>
  <c r="G6" i="2"/>
  <c r="G5" i="2"/>
  <c r="G30" i="2"/>
  <c r="G26" i="2"/>
  <c r="G29" i="2"/>
  <c r="G25" i="2"/>
  <c r="G28" i="2"/>
  <c r="G27" i="2"/>
  <c r="G16" i="2"/>
  <c r="G15" i="2"/>
  <c r="G14" i="2"/>
  <c r="G21" i="2"/>
  <c r="G19" i="2"/>
  <c r="G18" i="2"/>
  <c r="G20" i="2"/>
  <c r="G51" i="2"/>
  <c r="G50" i="2"/>
  <c r="G49" i="2"/>
  <c r="G38" i="2"/>
  <c r="G37" i="2"/>
  <c r="G39" i="2"/>
</calcChain>
</file>

<file path=xl/sharedStrings.xml><?xml version="1.0" encoding="utf-8"?>
<sst xmlns="http://schemas.openxmlformats.org/spreadsheetml/2006/main" count="505" uniqueCount="258">
  <si>
    <t>method</t>
  </si>
  <si>
    <t>MR Egger</t>
  </si>
  <si>
    <t>Weighted median</t>
  </si>
  <si>
    <t>Inverse variance weighted</t>
  </si>
  <si>
    <t>Tubulin-specific chaperone A</t>
  </si>
  <si>
    <t>Protein S100-A11</t>
  </si>
  <si>
    <t>14-3-3 protein epsilon</t>
  </si>
  <si>
    <t>Basement membrane-specific heparan sulfate proteoglycan core protein</t>
  </si>
  <si>
    <t>Transgelin</t>
  </si>
  <si>
    <t>Cystatin-C</t>
  </si>
  <si>
    <t>Biglycan</t>
  </si>
  <si>
    <t>Peroxiredoxin-1</t>
  </si>
  <si>
    <t>Heat shock cognate 71 kDa protein</t>
  </si>
  <si>
    <t>Aldo-keto reductase family 1 member A1</t>
  </si>
  <si>
    <t>Glucose-6-phosphate isomerase</t>
  </si>
  <si>
    <t>Growth/differentiation factor 15</t>
  </si>
  <si>
    <t>Coactosin-like protein</t>
  </si>
  <si>
    <t>Cathepsin D</t>
  </si>
  <si>
    <t>Lysosomal Pro-X carboxypeptidase</t>
  </si>
  <si>
    <t>Insulin-like growth factor-binding protein 2</t>
  </si>
  <si>
    <t>Multifunctional procollagen lysine hydroxylase and glycosyltransferase LH3</t>
  </si>
  <si>
    <t>O60568</t>
  </si>
  <si>
    <t>O75347</t>
  </si>
  <si>
    <t>P31949</t>
  </si>
  <si>
    <t>P62258</t>
  </si>
  <si>
    <t>P98160</t>
  </si>
  <si>
    <t>Q01995</t>
  </si>
  <si>
    <t>P01034</t>
  </si>
  <si>
    <t>P21810</t>
  </si>
  <si>
    <t>Q06830</t>
  </si>
  <si>
    <t>P11142</t>
  </si>
  <si>
    <t>P14550</t>
  </si>
  <si>
    <t>P06744</t>
  </si>
  <si>
    <t>Q99988</t>
  </si>
  <si>
    <t>Q14019</t>
  </si>
  <si>
    <t>P07339</t>
  </si>
  <si>
    <t>P42785</t>
  </si>
  <si>
    <t>P18065</t>
  </si>
  <si>
    <t>N of SNPs</t>
  </si>
  <si>
    <t>p-value</t>
  </si>
  <si>
    <t>0.04</t>
  </si>
  <si>
    <t>0.25</t>
  </si>
  <si>
    <t>0.24</t>
  </si>
  <si>
    <t>0.85</t>
  </si>
  <si>
    <t>0.83</t>
  </si>
  <si>
    <t>0.49</t>
  </si>
  <si>
    <t>0.20</t>
  </si>
  <si>
    <t>0.30</t>
  </si>
  <si>
    <t>0.13</t>
  </si>
  <si>
    <t>0.68</t>
  </si>
  <si>
    <t>0.92</t>
  </si>
  <si>
    <t>0.51</t>
  </si>
  <si>
    <t>0.32</t>
  </si>
  <si>
    <t>p-value from MR Egger (Pleiotropy)</t>
  </si>
  <si>
    <t>SNP</t>
  </si>
  <si>
    <t>b</t>
  </si>
  <si>
    <t>rs10407278</t>
  </si>
  <si>
    <t>rs10411127</t>
  </si>
  <si>
    <t>rs10418800</t>
  </si>
  <si>
    <t>rs10420758</t>
  </si>
  <si>
    <t>rs10423310</t>
  </si>
  <si>
    <t>rs11083855</t>
  </si>
  <si>
    <t>rs111372221</t>
  </si>
  <si>
    <t>rs112368261</t>
  </si>
  <si>
    <t>rs113255962</t>
  </si>
  <si>
    <t>rs116902363</t>
  </si>
  <si>
    <t>rs116918010</t>
  </si>
  <si>
    <t>rs117326807</t>
  </si>
  <si>
    <t>rs117607126</t>
  </si>
  <si>
    <t>rs117659041</t>
  </si>
  <si>
    <t>rs117725865</t>
  </si>
  <si>
    <t>rs117832976</t>
  </si>
  <si>
    <t>rs117884013</t>
  </si>
  <si>
    <t>rs12971551</t>
  </si>
  <si>
    <t>rs12976252</t>
  </si>
  <si>
    <t>rs12982684</t>
  </si>
  <si>
    <t>rs138692741</t>
  </si>
  <si>
    <t>rs140776740</t>
  </si>
  <si>
    <t>rs143294854</t>
  </si>
  <si>
    <t>rs143539524</t>
  </si>
  <si>
    <t>rs143958833</t>
  </si>
  <si>
    <t>rs144351616</t>
  </si>
  <si>
    <t>rs144665638</t>
  </si>
  <si>
    <t>rs147358043</t>
  </si>
  <si>
    <t>rs147744623</t>
  </si>
  <si>
    <t>rs148258219</t>
  </si>
  <si>
    <t>rs149929516</t>
  </si>
  <si>
    <t>rs149949562</t>
  </si>
  <si>
    <t>rs150221996</t>
  </si>
  <si>
    <t>rs150418162</t>
  </si>
  <si>
    <t>rs150717440</t>
  </si>
  <si>
    <t>rs174536</t>
  </si>
  <si>
    <t>rs17551297</t>
  </si>
  <si>
    <t>rs17655574</t>
  </si>
  <si>
    <t>rs187053904</t>
  </si>
  <si>
    <t>rs191559098</t>
  </si>
  <si>
    <t>rs192192195</t>
  </si>
  <si>
    <t>rs192728214</t>
  </si>
  <si>
    <t>rs2072561</t>
  </si>
  <si>
    <t>rs25476</t>
  </si>
  <si>
    <t>rs281377</t>
  </si>
  <si>
    <t>rs2974246</t>
  </si>
  <si>
    <t>rs34087272</t>
  </si>
  <si>
    <t>rs34883669</t>
  </si>
  <si>
    <t>rs3786709</t>
  </si>
  <si>
    <t>rs3896477</t>
  </si>
  <si>
    <t>rs3916849</t>
  </si>
  <si>
    <t>rs396118</t>
  </si>
  <si>
    <t>rs542387475</t>
  </si>
  <si>
    <t>rs55886541</t>
  </si>
  <si>
    <t>rs55903102</t>
  </si>
  <si>
    <t>rs56741478</t>
  </si>
  <si>
    <t>rs62117212</t>
  </si>
  <si>
    <t>rs62117380</t>
  </si>
  <si>
    <t>rs62119458</t>
  </si>
  <si>
    <t>rs7245887</t>
  </si>
  <si>
    <t>rs7252988</t>
  </si>
  <si>
    <t>rs75203827</t>
  </si>
  <si>
    <t>rs75276357</t>
  </si>
  <si>
    <t>rs76003987</t>
  </si>
  <si>
    <t>rs76856627</t>
  </si>
  <si>
    <t>rs78235771</t>
  </si>
  <si>
    <t>rs79433273</t>
  </si>
  <si>
    <t>rs79789351</t>
  </si>
  <si>
    <t>rs79924756</t>
  </si>
  <si>
    <t>rs80016077</t>
  </si>
  <si>
    <t>rs8110154</t>
  </si>
  <si>
    <t>All</t>
  </si>
  <si>
    <t>Q16881</t>
  </si>
  <si>
    <t>Thioredoxin reductase 1, cytoplasmic</t>
  </si>
  <si>
    <t>P0DMV9</t>
  </si>
  <si>
    <t>Heat shock 70 kDa protein 1B</t>
  </si>
  <si>
    <t>P0DMV8</t>
  </si>
  <si>
    <t>Heat shock 70 kDa protein 1A</t>
  </si>
  <si>
    <t>SeqId_12501_10</t>
  </si>
  <si>
    <t>SeqId_4905_63</t>
  </si>
  <si>
    <t>SeqId_4272_46</t>
  </si>
  <si>
    <t>SeqId_3855_56</t>
  </si>
  <si>
    <t>SeqId_5508_62</t>
  </si>
  <si>
    <t>SeqId_5722_78</t>
  </si>
  <si>
    <t>SeqId_4192_10</t>
  </si>
  <si>
    <t>SeqId_13967_14</t>
  </si>
  <si>
    <t>SeqId_14011_17</t>
  </si>
  <si>
    <t>SeqId_5903_91</t>
  </si>
  <si>
    <t>SeqId_3284_75</t>
  </si>
  <si>
    <t>SeqId_10612_18</t>
  </si>
  <si>
    <t>SeqId_14157_21</t>
  </si>
  <si>
    <t>SeqId_18901_26</t>
  </si>
  <si>
    <t>SeqId_4124_24</t>
  </si>
  <si>
    <t>SeqId_4374_45</t>
  </si>
  <si>
    <t>SeqId_8469_41</t>
  </si>
  <si>
    <t>SeqId_15626_223</t>
  </si>
  <si>
    <t>SeqId_15640_54</t>
  </si>
  <si>
    <t>SeqId_2609_59</t>
  </si>
  <si>
    <t>SASP score</t>
  </si>
  <si>
    <t>Inclusion in MR analysis</t>
  </si>
  <si>
    <t>No</t>
  </si>
  <si>
    <t>Yes</t>
  </si>
  <si>
    <t>OR</t>
  </si>
  <si>
    <t>95% CI</t>
  </si>
  <si>
    <t>0.85–1.01</t>
  </si>
  <si>
    <t>0.91–1.05</t>
  </si>
  <si>
    <t>0.92–1.07</t>
  </si>
  <si>
    <t>0.73–0.72</t>
  </si>
  <si>
    <t>0.86–0.82</t>
  </si>
  <si>
    <t>0.83–0.80</t>
  </si>
  <si>
    <t>0.94–1.25</t>
  </si>
  <si>
    <t>0.94–1.03</t>
  </si>
  <si>
    <t>0.91–0.95</t>
  </si>
  <si>
    <t>0.82–0.95</t>
  </si>
  <si>
    <t>0.81–0.85</t>
  </si>
  <si>
    <t>0.92–1.02</t>
  </si>
  <si>
    <t>1.09–2.33</t>
  </si>
  <si>
    <t>0.97–1.47</t>
  </si>
  <si>
    <t>0.84–1.27</t>
  </si>
  <si>
    <t>0.72–1.27</t>
  </si>
  <si>
    <t>0.89–1.12</t>
  </si>
  <si>
    <t>0.98–1.11</t>
  </si>
  <si>
    <t>0.97–1.09</t>
  </si>
  <si>
    <t>0.99–1.08</t>
  </si>
  <si>
    <t>0.96–1.13</t>
  </si>
  <si>
    <t>0.95–1.05</t>
  </si>
  <si>
    <t>0.91–2.81</t>
  </si>
  <si>
    <t>0.94–1.32</t>
  </si>
  <si>
    <t>0.78–1.11</t>
  </si>
  <si>
    <t>1.00–1.10</t>
  </si>
  <si>
    <t>0.96–1.02</t>
  </si>
  <si>
    <t>1.00–1.05</t>
  </si>
  <si>
    <t>0.68–0.93</t>
  </si>
  <si>
    <t>0.96–1.07</t>
  </si>
  <si>
    <t>0.92–1.24</t>
  </si>
  <si>
    <t>0.97–1.15</t>
  </si>
  <si>
    <t>0.98–1.17</t>
  </si>
  <si>
    <t>0.91–1.00</t>
  </si>
  <si>
    <t>0.98–1.06</t>
  </si>
  <si>
    <t>0.18–1.27</t>
  </si>
  <si>
    <t>0.75–0.97</t>
  </si>
  <si>
    <t>0.76–0.90</t>
  </si>
  <si>
    <t>0.10–0.23</t>
  </si>
  <si>
    <t>0.76–0.94</t>
  </si>
  <si>
    <t>0.67–0.82</t>
  </si>
  <si>
    <t>Sheet name</t>
  </si>
  <si>
    <t>Description</t>
  </si>
  <si>
    <t>Results from leave-one-out MR analysis</t>
  </si>
  <si>
    <t>List of proteins included in MR  (Mendelion Randomization) analysis</t>
  </si>
  <si>
    <t>Results from MR analyses (Inverse Variance Weighted, Weighted Median, MR-Egger)</t>
  </si>
  <si>
    <t>Table B1</t>
  </si>
  <si>
    <t>Table B2</t>
  </si>
  <si>
    <t>Table B3</t>
  </si>
  <si>
    <t>SeqIDs (aptamer ID)</t>
  </si>
  <si>
    <t>Uniprot_ID (protein ID)</t>
  </si>
  <si>
    <t>Uniprot_name (protein name)</t>
  </si>
  <si>
    <t>midlife SASP score-2</t>
  </si>
  <si>
    <t>midlife SASP score-2, late-life SASP score-2</t>
  </si>
  <si>
    <t>late-life SASP score-2</t>
  </si>
  <si>
    <t>SE</t>
  </si>
  <si>
    <t>Bonferroni-adjusted p-value</t>
  </si>
  <si>
    <t>Abbreviations: TBCA = Tubulin Folding Cofactor A; SNP = Single Nucleotide Polymorphism; b = beta coefficient (effect estimate); SE = standard error</t>
  </si>
  <si>
    <t>beta</t>
  </si>
  <si>
    <t>se</t>
  </si>
  <si>
    <t>0.07</t>
  </si>
  <si>
    <t>0.05</t>
  </si>
  <si>
    <t>0.06</t>
  </si>
  <si>
    <t>0.02</t>
  </si>
  <si>
    <t>0.03</t>
  </si>
  <si>
    <t>0.08</t>
  </si>
  <si>
    <t>0.00</t>
  </si>
  <si>
    <t>-0.04</t>
  </si>
  <si>
    <t>-0.06</t>
  </si>
  <si>
    <t>-0.11</t>
  </si>
  <si>
    <t>-0.01</t>
  </si>
  <si>
    <t>0.36</t>
  </si>
  <si>
    <t>0.14</t>
  </si>
  <si>
    <t>0.15</t>
  </si>
  <si>
    <t>0.09</t>
  </si>
  <si>
    <t>0.12</t>
  </si>
  <si>
    <t>0.40</t>
  </si>
  <si>
    <t>0.18</t>
  </si>
  <si>
    <t>0.11</t>
  </si>
  <si>
    <t>0.01</t>
  </si>
  <si>
    <t>0.10</t>
  </si>
  <si>
    <t>-0.02</t>
  </si>
  <si>
    <t>-0.26</t>
  </si>
  <si>
    <t>0.75</t>
  </si>
  <si>
    <t>-0.07</t>
  </si>
  <si>
    <t>-0.10</t>
  </si>
  <si>
    <t>-1.06</t>
  </si>
  <si>
    <t>0.62</t>
  </si>
  <si>
    <t>-0.08</t>
  </si>
  <si>
    <t>-0.16</t>
  </si>
  <si>
    <r>
      <t xml:space="preserve">Appendix B1. </t>
    </r>
    <r>
      <rPr>
        <sz val="12"/>
        <color theme="1"/>
        <rFont val="Aptos Narrow"/>
        <family val="2"/>
        <scheme val="minor"/>
      </rPr>
      <t>List of unique protein included in the mendelian randomization analysis</t>
    </r>
    <r>
      <rPr>
        <vertAlign val="superscript"/>
        <sz val="12"/>
        <color theme="1"/>
        <rFont val="Aptos Narrow"/>
        <family val="2"/>
        <scheme val="minor"/>
      </rPr>
      <t>1, 2</t>
    </r>
  </si>
  <si>
    <t>Abbreviations: SASP = Senescence-Associated Secretory Phenotype; MR = Mendelian Randomization; b = beta coefficient (effect estimate); SE = standard error; SNP = Single Nucleotide Polymorphism; OR = Odds Ratio; CI = Confidence Interval</t>
  </si>
  <si>
    <t>Abbrevriations: MR = Mendelion Randomization; SASP = Senescence-Associated Secretory Phenotype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</si>
  <si>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Inhibin beta A chain had two aptamers (SeqIDs: SeqId_13738_8 and SeqId_19622_7) and both aptamers were included in the MR analysis</t>
    </r>
  </si>
  <si>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Excluded three proteins (UniProt IDs: Q16881, P0DMV9, P0DMV8) due to unavailability of GWAS data</t>
    </r>
  </si>
  <si>
    <r>
      <t xml:space="preserve">Appendix B2. </t>
    </r>
    <r>
      <rPr>
        <sz val="12"/>
        <color theme="1"/>
        <rFont val="Aptos Narrow"/>
        <family val="2"/>
        <scheme val="minor"/>
      </rPr>
      <t>Mendelian randomization results for each SASP Protein (exposure) and dementia (outcome).</t>
    </r>
  </si>
  <si>
    <r>
      <t xml:space="preserve">Appendix B3.  </t>
    </r>
    <r>
      <rPr>
        <sz val="11"/>
        <color theme="1"/>
        <rFont val="Arial"/>
        <family val="2"/>
      </rPr>
      <t>leave-one-out sensitivity analysis of mendelian randomization results for TBCA (exposure) and dementia (outcome).</t>
    </r>
  </si>
  <si>
    <t>F statistics and R-squared for SNPs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</si>
</sst>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Aptos Narrow"/>
      <family val="2"/>
    </font>
    <font>
      <sz val="11"/>
      <color theme="1"/>
      <name val="Arial"/>
      <family val="2"/>
    </font>
    <font>
      <b/>
      <sz val="12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2" fillId="0" borderId="0" xfId="42" applyFont="1"/>
    <xf numFmtId="0" fontId="19" fillId="0" borderId="0" xfId="0" applyFont="1"/>
    <xf numFmtId="0" fontId="23" fillId="0" borderId="10" xfId="0" applyFont="1" applyBorder="1"/>
    <xf numFmtId="11" fontId="0" fillId="0" borderId="11" xfId="0" applyNumberFormat="1" applyBorder="1"/>
    <xf numFmtId="11" fontId="0" fillId="0" borderId="11" xfId="0" quotePrefix="1" applyNumberFormat="1" applyBorder="1"/>
    <xf numFmtId="11" fontId="0" fillId="0" borderId="14" xfId="0" quotePrefix="1" applyNumberFormat="1" applyBorder="1"/>
    <xf numFmtId="0" fontId="0" fillId="0" borderId="21" xfId="0" applyBorder="1"/>
    <xf numFmtId="0" fontId="19" fillId="0" borderId="21" xfId="0" applyFont="1" applyBorder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5" fillId="0" borderId="16" xfId="0" applyFont="1" applyBorder="1"/>
    <xf numFmtId="0" fontId="0" fillId="0" borderId="11" xfId="0" applyBorder="1"/>
    <xf numFmtId="0" fontId="0" fillId="33" borderId="11" xfId="0" applyFill="1" applyBorder="1"/>
    <xf numFmtId="0" fontId="0" fillId="0" borderId="14" xfId="0" applyBorder="1"/>
    <xf numFmtId="0" fontId="26" fillId="0" borderId="15" xfId="0" applyFont="1" applyBorder="1"/>
    <xf numFmtId="0" fontId="26" fillId="0" borderId="16" xfId="0" applyFont="1" applyBorder="1"/>
    <xf numFmtId="0" fontId="26" fillId="0" borderId="17" xfId="0" applyFont="1" applyBorder="1"/>
    <xf numFmtId="0" fontId="27" fillId="0" borderId="10" xfId="0" applyFont="1" applyBorder="1"/>
    <xf numFmtId="0" fontId="27" fillId="33" borderId="10" xfId="0" applyFont="1" applyFill="1" applyBorder="1"/>
    <xf numFmtId="0" fontId="27" fillId="0" borderId="12" xfId="0" applyFont="1" applyBorder="1"/>
    <xf numFmtId="0" fontId="27" fillId="0" borderId="13" xfId="0" applyFont="1" applyBorder="1"/>
    <xf numFmtId="0" fontId="28" fillId="0" borderId="10" xfId="0" applyFont="1" applyBorder="1"/>
    <xf numFmtId="0" fontId="19" fillId="0" borderId="15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left"/>
    </xf>
    <xf numFmtId="11" fontId="0" fillId="0" borderId="22" xfId="0" applyNumberFormat="1" applyBorder="1" applyAlignment="1">
      <alignment horizontal="left"/>
    </xf>
    <xf numFmtId="11" fontId="0" fillId="0" borderId="19" xfId="0" applyNumberFormat="1" applyBorder="1" applyAlignment="1">
      <alignment horizontal="left"/>
    </xf>
    <xf numFmtId="2" fontId="0" fillId="0" borderId="19" xfId="0" applyNumberFormat="1" applyBorder="1" applyAlignment="1">
      <alignment horizontal="left" vertical="center"/>
    </xf>
    <xf numFmtId="11" fontId="0" fillId="0" borderId="19" xfId="0" quotePrefix="1" applyNumberFormat="1" applyBorder="1" applyAlignment="1">
      <alignment horizontal="left"/>
    </xf>
    <xf numFmtId="2" fontId="0" fillId="0" borderId="19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left"/>
    </xf>
    <xf numFmtId="2" fontId="0" fillId="0" borderId="13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11" fontId="0" fillId="0" borderId="20" xfId="0" applyNumberFormat="1" applyBorder="1" applyAlignment="1">
      <alignment horizontal="left"/>
    </xf>
    <xf numFmtId="0" fontId="23" fillId="0" borderId="0" xfId="0" applyFont="1"/>
    <xf numFmtId="0" fontId="2" fillId="0" borderId="0" xfId="0" applyFont="1"/>
    <xf numFmtId="0" fontId="27" fillId="0" borderId="23" xfId="0" applyFont="1" applyBorder="1"/>
    <xf numFmtId="0" fontId="27" fillId="0" borderId="24" xfId="0" applyFont="1" applyBorder="1"/>
    <xf numFmtId="0" fontId="0" fillId="0" borderId="25" xfId="0" applyBorder="1"/>
    <xf numFmtId="0" fontId="27" fillId="0" borderId="0" xfId="0" applyFont="1"/>
    <xf numFmtId="0" fontId="27" fillId="33" borderId="0" xfId="0" applyFont="1" applyFill="1"/>
    <xf numFmtId="12" fontId="0" fillId="0" borderId="0" xfId="0" applyNumberFormat="1"/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9" xfId="0" applyBorder="1"/>
    <xf numFmtId="2" fontId="0" fillId="0" borderId="0" xfId="0" applyNumberFormat="1" applyBorder="1" applyAlignment="1">
      <alignment horizontal="left"/>
    </xf>
    <xf numFmtId="11" fontId="0" fillId="0" borderId="0" xfId="0" quotePrefix="1" applyNumberFormat="1" applyBorder="1" applyAlignment="1">
      <alignment horizontal="left"/>
    </xf>
    <xf numFmtId="11" fontId="0" fillId="0" borderId="19" xfId="0" applyNumberFormat="1" applyBorder="1"/>
    <xf numFmtId="11" fontId="0" fillId="0" borderId="0" xfId="0" applyNumberFormat="1" applyBorder="1" applyAlignment="1">
      <alignment horizontal="left"/>
    </xf>
    <xf numFmtId="2" fontId="0" fillId="0" borderId="20" xfId="0" applyNumberFormat="1" applyBorder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7782D11-915B-40C9-90FE-50A91A9221B0}"/>
    <cellStyle name="Note" xfId="15" builtinId="10" customBuiltin="1"/>
    <cellStyle name="Output" xfId="10" builtinId="21" customBuiltin="1"/>
    <cellStyle name="Percent 2" xfId="43" xr:uid="{4A626BA9-AEF6-4A32-93AD-8BF73939E981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5A2E-6CC9-4D64-A8AC-383B290A0239}">
  <dimension ref="B2:C6"/>
  <sheetViews>
    <sheetView workbookViewId="0">
      <selection activeCell="C27" sqref="C27"/>
    </sheetView>
  </sheetViews>
  <sheetFormatPr defaultRowHeight="15.75" x14ac:dyDescent="0.25"/>
  <cols>
    <col min="2" max="2" width="12.25" customWidth="1"/>
    <col min="3" max="3" width="69.375" customWidth="1"/>
  </cols>
  <sheetData>
    <row r="2" spans="2:3" x14ac:dyDescent="0.25">
      <c r="B2" s="11" t="s">
        <v>201</v>
      </c>
      <c r="C2" s="11" t="s">
        <v>202</v>
      </c>
    </row>
    <row r="3" spans="2:3" x14ac:dyDescent="0.25">
      <c r="B3" s="10" t="s">
        <v>206</v>
      </c>
      <c r="C3" s="10" t="s">
        <v>204</v>
      </c>
    </row>
    <row r="4" spans="2:3" x14ac:dyDescent="0.25">
      <c r="B4" s="10" t="s">
        <v>207</v>
      </c>
      <c r="C4" s="10" t="s">
        <v>205</v>
      </c>
    </row>
    <row r="5" spans="2:3" x14ac:dyDescent="0.25">
      <c r="B5" s="10" t="s">
        <v>208</v>
      </c>
      <c r="C5" s="10" t="s">
        <v>203</v>
      </c>
    </row>
    <row r="6" spans="2:3" x14ac:dyDescent="0.25">
      <c r="B6" s="10" t="s">
        <v>208</v>
      </c>
      <c r="C6" s="10" t="s">
        <v>257</v>
      </c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D37E-4521-4FFF-B444-1972E04911A6}">
  <dimension ref="A1:E25"/>
  <sheetViews>
    <sheetView workbookViewId="0">
      <selection activeCell="C18" sqref="C18"/>
    </sheetView>
  </sheetViews>
  <sheetFormatPr defaultRowHeight="15.75" x14ac:dyDescent="0.25"/>
  <cols>
    <col min="1" max="1" width="14.625" customWidth="1"/>
    <col min="2" max="2" width="16.25" customWidth="1"/>
    <col min="3" max="3" width="29.375" customWidth="1"/>
    <col min="4" max="4" width="66" customWidth="1"/>
    <col min="5" max="5" width="22.75" customWidth="1"/>
  </cols>
  <sheetData>
    <row r="1" spans="1:5" ht="18.75" thickBot="1" x14ac:dyDescent="0.3">
      <c r="A1" s="5" t="s">
        <v>250</v>
      </c>
    </row>
    <row r="2" spans="1:5" ht="16.5" thickBot="1" x14ac:dyDescent="0.3">
      <c r="A2" s="19" t="s">
        <v>209</v>
      </c>
      <c r="B2" s="20" t="s">
        <v>210</v>
      </c>
      <c r="C2" s="20" t="s">
        <v>211</v>
      </c>
      <c r="D2" s="20" t="s">
        <v>154</v>
      </c>
      <c r="E2" s="21" t="s">
        <v>155</v>
      </c>
    </row>
    <row r="3" spans="1:5" x14ac:dyDescent="0.25">
      <c r="A3" s="50" t="s">
        <v>134</v>
      </c>
      <c r="B3" s="51" t="s">
        <v>22</v>
      </c>
      <c r="C3" s="51" t="s">
        <v>4</v>
      </c>
      <c r="D3" s="51" t="s">
        <v>212</v>
      </c>
      <c r="E3" s="52" t="s">
        <v>157</v>
      </c>
    </row>
    <row r="4" spans="1:5" x14ac:dyDescent="0.25">
      <c r="A4" s="22" t="s">
        <v>135</v>
      </c>
      <c r="B4" s="53" t="s">
        <v>34</v>
      </c>
      <c r="C4" s="53" t="s">
        <v>16</v>
      </c>
      <c r="D4" s="53" t="s">
        <v>212</v>
      </c>
      <c r="E4" s="16" t="s">
        <v>157</v>
      </c>
    </row>
    <row r="5" spans="1:5" x14ac:dyDescent="0.25">
      <c r="A5" s="22" t="s">
        <v>136</v>
      </c>
      <c r="B5" s="53" t="s">
        <v>32</v>
      </c>
      <c r="C5" s="53" t="s">
        <v>14</v>
      </c>
      <c r="D5" s="53" t="s">
        <v>212</v>
      </c>
      <c r="E5" s="16" t="s">
        <v>157</v>
      </c>
    </row>
    <row r="6" spans="1:5" x14ac:dyDescent="0.25">
      <c r="A6" s="22" t="s">
        <v>137</v>
      </c>
      <c r="B6" s="53" t="s">
        <v>29</v>
      </c>
      <c r="C6" s="53" t="s">
        <v>11</v>
      </c>
      <c r="D6" s="53" t="s">
        <v>212</v>
      </c>
      <c r="E6" s="16" t="s">
        <v>157</v>
      </c>
    </row>
    <row r="7" spans="1:5" x14ac:dyDescent="0.25">
      <c r="A7" s="22" t="s">
        <v>138</v>
      </c>
      <c r="B7" s="53" t="s">
        <v>35</v>
      </c>
      <c r="C7" s="53" t="s">
        <v>17</v>
      </c>
      <c r="D7" s="53" t="s">
        <v>212</v>
      </c>
      <c r="E7" s="16" t="s">
        <v>157</v>
      </c>
    </row>
    <row r="8" spans="1:5" x14ac:dyDescent="0.25">
      <c r="A8" s="22" t="s">
        <v>139</v>
      </c>
      <c r="B8" s="53" t="s">
        <v>36</v>
      </c>
      <c r="C8" s="53" t="s">
        <v>18</v>
      </c>
      <c r="D8" s="53" t="s">
        <v>212</v>
      </c>
      <c r="E8" s="16" t="s">
        <v>157</v>
      </c>
    </row>
    <row r="9" spans="1:5" x14ac:dyDescent="0.25">
      <c r="A9" s="22" t="s">
        <v>140</v>
      </c>
      <c r="B9" s="53" t="s">
        <v>31</v>
      </c>
      <c r="C9" s="53" t="s">
        <v>13</v>
      </c>
      <c r="D9" s="53" t="s">
        <v>212</v>
      </c>
      <c r="E9" s="16" t="s">
        <v>157</v>
      </c>
    </row>
    <row r="10" spans="1:5" x14ac:dyDescent="0.25">
      <c r="A10" s="23" t="s">
        <v>141</v>
      </c>
      <c r="B10" s="54" t="s">
        <v>128</v>
      </c>
      <c r="C10" s="54" t="s">
        <v>129</v>
      </c>
      <c r="D10" s="54" t="s">
        <v>212</v>
      </c>
      <c r="E10" s="17" t="s">
        <v>156</v>
      </c>
    </row>
    <row r="11" spans="1:5" x14ac:dyDescent="0.25">
      <c r="A11" s="22" t="s">
        <v>142</v>
      </c>
      <c r="B11" s="53" t="s">
        <v>23</v>
      </c>
      <c r="C11" s="53" t="s">
        <v>5</v>
      </c>
      <c r="D11" s="53" t="s">
        <v>212</v>
      </c>
      <c r="E11" s="16" t="s">
        <v>157</v>
      </c>
    </row>
    <row r="12" spans="1:5" x14ac:dyDescent="0.25">
      <c r="A12" s="22" t="s">
        <v>143</v>
      </c>
      <c r="B12" s="53" t="s">
        <v>30</v>
      </c>
      <c r="C12" s="53" t="s">
        <v>12</v>
      </c>
      <c r="D12" s="53" t="s">
        <v>212</v>
      </c>
      <c r="E12" s="16" t="s">
        <v>157</v>
      </c>
    </row>
    <row r="13" spans="1:5" x14ac:dyDescent="0.25">
      <c r="A13" s="22" t="s">
        <v>144</v>
      </c>
      <c r="B13" s="53" t="s">
        <v>28</v>
      </c>
      <c r="C13" s="53" t="s">
        <v>10</v>
      </c>
      <c r="D13" s="53" t="s">
        <v>212</v>
      </c>
      <c r="E13" s="16" t="s">
        <v>157</v>
      </c>
    </row>
    <row r="14" spans="1:5" x14ac:dyDescent="0.25">
      <c r="A14" s="22" t="s">
        <v>145</v>
      </c>
      <c r="B14" s="53" t="s">
        <v>21</v>
      </c>
      <c r="C14" s="53" t="s">
        <v>20</v>
      </c>
      <c r="D14" s="53" t="s">
        <v>212</v>
      </c>
      <c r="E14" s="16" t="s">
        <v>157</v>
      </c>
    </row>
    <row r="15" spans="1:5" x14ac:dyDescent="0.25">
      <c r="A15" s="22" t="s">
        <v>146</v>
      </c>
      <c r="B15" s="53" t="s">
        <v>24</v>
      </c>
      <c r="C15" s="53" t="s">
        <v>6</v>
      </c>
      <c r="D15" s="53" t="s">
        <v>213</v>
      </c>
      <c r="E15" s="16" t="s">
        <v>157</v>
      </c>
    </row>
    <row r="16" spans="1:5" x14ac:dyDescent="0.25">
      <c r="A16" s="23" t="s">
        <v>147</v>
      </c>
      <c r="B16" s="54" t="s">
        <v>130</v>
      </c>
      <c r="C16" s="54" t="s">
        <v>131</v>
      </c>
      <c r="D16" s="54" t="s">
        <v>212</v>
      </c>
      <c r="E16" s="17" t="s">
        <v>156</v>
      </c>
    </row>
    <row r="17" spans="1:5" x14ac:dyDescent="0.25">
      <c r="A17" s="23" t="s">
        <v>148</v>
      </c>
      <c r="B17" s="54" t="s">
        <v>132</v>
      </c>
      <c r="C17" s="54" t="s">
        <v>133</v>
      </c>
      <c r="D17" s="54" t="s">
        <v>212</v>
      </c>
      <c r="E17" s="17" t="s">
        <v>156</v>
      </c>
    </row>
    <row r="18" spans="1:5" x14ac:dyDescent="0.25">
      <c r="A18" s="22" t="s">
        <v>149</v>
      </c>
      <c r="B18" s="53" t="s">
        <v>33</v>
      </c>
      <c r="C18" s="53" t="s">
        <v>15</v>
      </c>
      <c r="D18" s="53" t="s">
        <v>213</v>
      </c>
      <c r="E18" s="16" t="s">
        <v>157</v>
      </c>
    </row>
    <row r="19" spans="1:5" x14ac:dyDescent="0.25">
      <c r="A19" s="22" t="s">
        <v>150</v>
      </c>
      <c r="B19" s="53" t="s">
        <v>37</v>
      </c>
      <c r="C19" s="53" t="s">
        <v>19</v>
      </c>
      <c r="D19" s="53" t="s">
        <v>214</v>
      </c>
      <c r="E19" s="16" t="s">
        <v>157</v>
      </c>
    </row>
    <row r="20" spans="1:5" x14ac:dyDescent="0.25">
      <c r="A20" s="22" t="s">
        <v>151</v>
      </c>
      <c r="B20" s="53" t="s">
        <v>25</v>
      </c>
      <c r="C20" s="53" t="s">
        <v>7</v>
      </c>
      <c r="D20" s="53" t="s">
        <v>214</v>
      </c>
      <c r="E20" s="16" t="s">
        <v>157</v>
      </c>
    </row>
    <row r="21" spans="1:5" x14ac:dyDescent="0.25">
      <c r="A21" s="22" t="s">
        <v>152</v>
      </c>
      <c r="B21" s="53" t="s">
        <v>26</v>
      </c>
      <c r="C21" s="53" t="s">
        <v>8</v>
      </c>
      <c r="D21" s="53" t="s">
        <v>214</v>
      </c>
      <c r="E21" s="16" t="s">
        <v>157</v>
      </c>
    </row>
    <row r="22" spans="1:5" ht="16.5" thickBot="1" x14ac:dyDescent="0.3">
      <c r="A22" s="24" t="s">
        <v>153</v>
      </c>
      <c r="B22" s="25" t="s">
        <v>27</v>
      </c>
      <c r="C22" s="25" t="s">
        <v>9</v>
      </c>
      <c r="D22" s="25" t="s">
        <v>214</v>
      </c>
      <c r="E22" s="18" t="s">
        <v>157</v>
      </c>
    </row>
    <row r="23" spans="1:5" x14ac:dyDescent="0.25">
      <c r="A23" s="26" t="s">
        <v>252</v>
      </c>
    </row>
    <row r="24" spans="1:5" ht="16.5" x14ac:dyDescent="0.25">
      <c r="A24" s="49" t="s">
        <v>253</v>
      </c>
    </row>
    <row r="25" spans="1:5" ht="16.5" x14ac:dyDescent="0.25">
      <c r="A25" s="49" t="s">
        <v>254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6871-EE26-A74E-A1C8-375F813C2118}">
  <dimension ref="A1:L51"/>
  <sheetViews>
    <sheetView workbookViewId="0">
      <selection activeCell="E14" sqref="E14"/>
    </sheetView>
  </sheetViews>
  <sheetFormatPr defaultColWidth="18.5" defaultRowHeight="15.75" x14ac:dyDescent="0.25"/>
  <cols>
    <col min="1" max="1" width="36.25" customWidth="1"/>
    <col min="2" max="2" width="14.625" customWidth="1"/>
    <col min="3" max="3" width="24.5" customWidth="1"/>
    <col min="4" max="5" width="13.625" customWidth="1"/>
    <col min="6" max="6" width="13.625" hidden="1" customWidth="1"/>
    <col min="7" max="7" width="11.75" customWidth="1"/>
    <col min="8" max="9" width="13.625" customWidth="1"/>
    <col min="10" max="10" width="25.875" customWidth="1"/>
    <col min="11" max="11" width="19.5" customWidth="1"/>
  </cols>
  <sheetData>
    <row r="1" spans="1:11" ht="16.5" thickBot="1" x14ac:dyDescent="0.3">
      <c r="A1" s="5" t="s">
        <v>255</v>
      </c>
    </row>
    <row r="2" spans="1:11" ht="32.25" thickBot="1" x14ac:dyDescent="0.3">
      <c r="A2" s="15" t="s">
        <v>211</v>
      </c>
      <c r="B2" s="15" t="s">
        <v>210</v>
      </c>
      <c r="C2" s="27" t="s">
        <v>0</v>
      </c>
      <c r="D2" s="31" t="s">
        <v>38</v>
      </c>
      <c r="E2" s="32" t="s">
        <v>218</v>
      </c>
      <c r="F2" s="32" t="s">
        <v>219</v>
      </c>
      <c r="G2" s="27" t="s">
        <v>158</v>
      </c>
      <c r="H2" s="28" t="s">
        <v>159</v>
      </c>
      <c r="I2" s="32" t="s">
        <v>39</v>
      </c>
      <c r="J2" s="33" t="s">
        <v>216</v>
      </c>
      <c r="K2" s="33" t="s">
        <v>53</v>
      </c>
    </row>
    <row r="3" spans="1:11" x14ac:dyDescent="0.25">
      <c r="A3" s="1" t="s">
        <v>6</v>
      </c>
      <c r="B3" t="s">
        <v>24</v>
      </c>
      <c r="C3" s="29" t="s">
        <v>3</v>
      </c>
      <c r="D3" s="34">
        <v>2</v>
      </c>
      <c r="E3" s="35" t="s">
        <v>228</v>
      </c>
      <c r="F3" s="35" t="s">
        <v>220</v>
      </c>
      <c r="G3" s="36">
        <f>EXP(E3)</f>
        <v>0.94176453358424872</v>
      </c>
      <c r="H3" s="30" t="s">
        <v>169</v>
      </c>
      <c r="I3" s="37">
        <v>0.39203947700000003</v>
      </c>
      <c r="J3" s="37">
        <v>2.3061145705882354E-2</v>
      </c>
      <c r="K3" s="41"/>
    </row>
    <row r="4" spans="1:11" x14ac:dyDescent="0.25">
      <c r="A4" s="6" t="s">
        <v>251</v>
      </c>
      <c r="C4" s="1"/>
      <c r="D4" s="59"/>
      <c r="G4" s="1"/>
      <c r="H4" s="16"/>
      <c r="I4" s="59"/>
      <c r="J4" s="62"/>
      <c r="K4" s="59"/>
    </row>
    <row r="5" spans="1:11" x14ac:dyDescent="0.25">
      <c r="A5" s="1" t="s">
        <v>13</v>
      </c>
      <c r="B5" t="s">
        <v>31</v>
      </c>
      <c r="C5" s="29" t="s">
        <v>3</v>
      </c>
      <c r="D5" s="34">
        <v>58</v>
      </c>
      <c r="E5" s="35" t="s">
        <v>223</v>
      </c>
      <c r="F5" s="35" t="s">
        <v>239</v>
      </c>
      <c r="G5" s="36">
        <f t="shared" ref="G5:G51" si="0">EXP(E5)</f>
        <v>1.0202013400267558</v>
      </c>
      <c r="H5" s="30" t="s">
        <v>187</v>
      </c>
      <c r="I5" s="38">
        <v>0.19471687600000001</v>
      </c>
      <c r="J5" s="38">
        <v>1.1453933882352942E-2</v>
      </c>
      <c r="K5" s="41"/>
    </row>
    <row r="6" spans="1:11" x14ac:dyDescent="0.25">
      <c r="A6" s="1" t="s">
        <v>13</v>
      </c>
      <c r="B6" t="s">
        <v>31</v>
      </c>
      <c r="C6" s="29" t="s">
        <v>1</v>
      </c>
      <c r="D6" s="34">
        <v>58</v>
      </c>
      <c r="E6" s="35" t="s">
        <v>40</v>
      </c>
      <c r="F6" s="35" t="s">
        <v>223</v>
      </c>
      <c r="G6" s="36">
        <f t="shared" si="0"/>
        <v>1.0408107741923882</v>
      </c>
      <c r="H6" s="30" t="s">
        <v>185</v>
      </c>
      <c r="I6" s="38">
        <v>7.1768133999999997E-2</v>
      </c>
      <c r="J6" s="38">
        <v>4.2216549411764701E-3</v>
      </c>
      <c r="K6" s="41" t="s">
        <v>46</v>
      </c>
    </row>
    <row r="7" spans="1:11" x14ac:dyDescent="0.25">
      <c r="A7" s="1" t="s">
        <v>13</v>
      </c>
      <c r="B7" t="s">
        <v>31</v>
      </c>
      <c r="C7" s="29" t="s">
        <v>2</v>
      </c>
      <c r="D7" s="34">
        <v>58</v>
      </c>
      <c r="E7" s="35" t="s">
        <v>226</v>
      </c>
      <c r="F7" s="35" t="s">
        <v>223</v>
      </c>
      <c r="G7" s="36">
        <f t="shared" si="0"/>
        <v>1</v>
      </c>
      <c r="H7" s="30" t="s">
        <v>186</v>
      </c>
      <c r="I7" s="38">
        <v>0.79480223400000005</v>
      </c>
      <c r="J7" s="38">
        <v>4.67530725882353E-2</v>
      </c>
      <c r="K7" s="41"/>
    </row>
    <row r="8" spans="1:11" x14ac:dyDescent="0.25">
      <c r="A8" s="1" t="s">
        <v>7</v>
      </c>
      <c r="B8" t="s">
        <v>25</v>
      </c>
      <c r="C8" s="29" t="s">
        <v>3</v>
      </c>
      <c r="D8" s="34">
        <v>20</v>
      </c>
      <c r="E8" s="35" t="s">
        <v>230</v>
      </c>
      <c r="F8" s="35" t="s">
        <v>40</v>
      </c>
      <c r="G8" s="36">
        <f t="shared" si="0"/>
        <v>0.99004983374916811</v>
      </c>
      <c r="H8" s="30" t="s">
        <v>171</v>
      </c>
      <c r="I8" s="38">
        <v>0.27194902300000001</v>
      </c>
      <c r="J8" s="38">
        <v>1.5997001352941177E-2</v>
      </c>
      <c r="K8" s="41"/>
    </row>
    <row r="9" spans="1:11" x14ac:dyDescent="0.25">
      <c r="A9" s="1" t="s">
        <v>7</v>
      </c>
      <c r="B9" t="s">
        <v>25</v>
      </c>
      <c r="C9" s="29" t="s">
        <v>1</v>
      </c>
      <c r="D9" s="34">
        <v>20</v>
      </c>
      <c r="E9" s="35" t="s">
        <v>229</v>
      </c>
      <c r="F9" s="35" t="s">
        <v>221</v>
      </c>
      <c r="G9" s="36">
        <f t="shared" si="0"/>
        <v>0.89583413529652822</v>
      </c>
      <c r="H9" s="30" t="s">
        <v>170</v>
      </c>
      <c r="I9" s="38">
        <v>6.0998055000000002E-2</v>
      </c>
      <c r="J9" s="38">
        <v>3.5881208823529413E-3</v>
      </c>
      <c r="K9" s="41" t="s">
        <v>40</v>
      </c>
    </row>
    <row r="10" spans="1:11" x14ac:dyDescent="0.25">
      <c r="A10" s="1" t="s">
        <v>7</v>
      </c>
      <c r="B10" t="s">
        <v>25</v>
      </c>
      <c r="C10" s="29" t="s">
        <v>2</v>
      </c>
      <c r="D10" s="34">
        <v>20</v>
      </c>
      <c r="E10" s="35" t="s">
        <v>227</v>
      </c>
      <c r="F10" s="35" t="s">
        <v>224</v>
      </c>
      <c r="G10" s="36">
        <f t="shared" si="0"/>
        <v>0.96078943915232318</v>
      </c>
      <c r="H10" s="30" t="s">
        <v>168</v>
      </c>
      <c r="I10" s="38">
        <v>0.229683054</v>
      </c>
      <c r="J10" s="38">
        <v>1.3510767882352941E-2</v>
      </c>
      <c r="K10" s="41"/>
    </row>
    <row r="11" spans="1:11" x14ac:dyDescent="0.25">
      <c r="A11" s="1" t="s">
        <v>10</v>
      </c>
      <c r="B11" t="s">
        <v>28</v>
      </c>
      <c r="C11" s="29" t="s">
        <v>3</v>
      </c>
      <c r="D11" s="34">
        <v>38</v>
      </c>
      <c r="E11" s="35" t="s">
        <v>224</v>
      </c>
      <c r="F11" s="35" t="s">
        <v>223</v>
      </c>
      <c r="G11" s="36">
        <f t="shared" si="0"/>
        <v>1.0304545339535169</v>
      </c>
      <c r="H11" s="30" t="s">
        <v>179</v>
      </c>
      <c r="I11" s="38">
        <v>0.15439256800000001</v>
      </c>
      <c r="J11" s="38">
        <v>9.0819157647058831E-3</v>
      </c>
      <c r="K11" s="41"/>
    </row>
    <row r="12" spans="1:11" x14ac:dyDescent="0.25">
      <c r="A12" s="1" t="s">
        <v>10</v>
      </c>
      <c r="B12" t="s">
        <v>28</v>
      </c>
      <c r="C12" s="29" t="s">
        <v>1</v>
      </c>
      <c r="D12" s="34">
        <v>38</v>
      </c>
      <c r="E12" s="35" t="s">
        <v>40</v>
      </c>
      <c r="F12" s="35" t="s">
        <v>224</v>
      </c>
      <c r="G12" s="36">
        <f t="shared" si="0"/>
        <v>1.0408107741923882</v>
      </c>
      <c r="H12" s="30" t="s">
        <v>177</v>
      </c>
      <c r="I12" s="38">
        <v>0.24266792500000001</v>
      </c>
      <c r="J12" s="38">
        <v>1.4274583823529412E-2</v>
      </c>
      <c r="K12" s="41" t="s">
        <v>49</v>
      </c>
    </row>
    <row r="13" spans="1:11" x14ac:dyDescent="0.25">
      <c r="A13" s="1" t="s">
        <v>10</v>
      </c>
      <c r="B13" t="s">
        <v>28</v>
      </c>
      <c r="C13" s="29" t="s">
        <v>2</v>
      </c>
      <c r="D13" s="34">
        <v>38</v>
      </c>
      <c r="E13" s="35" t="s">
        <v>224</v>
      </c>
      <c r="F13" s="35" t="s">
        <v>224</v>
      </c>
      <c r="G13" s="36">
        <f t="shared" si="0"/>
        <v>1.0304545339535169</v>
      </c>
      <c r="H13" s="30" t="s">
        <v>178</v>
      </c>
      <c r="I13" s="38">
        <v>0.258868194</v>
      </c>
      <c r="J13" s="38">
        <v>1.5227540823529411E-2</v>
      </c>
      <c r="K13" s="41"/>
    </row>
    <row r="14" spans="1:11" x14ac:dyDescent="0.25">
      <c r="A14" s="1" t="s">
        <v>17</v>
      </c>
      <c r="B14" t="s">
        <v>35</v>
      </c>
      <c r="C14" s="29" t="s">
        <v>3</v>
      </c>
      <c r="D14" s="34">
        <v>17</v>
      </c>
      <c r="E14" s="35" t="s">
        <v>40</v>
      </c>
      <c r="F14" s="35" t="s">
        <v>224</v>
      </c>
      <c r="G14" s="36">
        <f t="shared" si="0"/>
        <v>1.0408107741923882</v>
      </c>
      <c r="H14" s="30" t="s">
        <v>177</v>
      </c>
      <c r="I14" s="38">
        <v>0.13415972600000001</v>
      </c>
      <c r="J14" s="38">
        <v>7.8917485882352943E-3</v>
      </c>
      <c r="K14" s="41"/>
    </row>
    <row r="15" spans="1:11" x14ac:dyDescent="0.25">
      <c r="A15" s="1" t="s">
        <v>17</v>
      </c>
      <c r="B15" t="s">
        <v>35</v>
      </c>
      <c r="C15" s="29" t="s">
        <v>1</v>
      </c>
      <c r="D15" s="34">
        <v>17</v>
      </c>
      <c r="E15" s="35" t="s">
        <v>221</v>
      </c>
      <c r="F15" s="35" t="s">
        <v>40</v>
      </c>
      <c r="G15" s="36">
        <f t="shared" si="0"/>
        <v>1.0512710963760241</v>
      </c>
      <c r="H15" s="30" t="s">
        <v>191</v>
      </c>
      <c r="I15" s="38">
        <v>0.29843561899999999</v>
      </c>
      <c r="J15" s="38">
        <v>1.7555036411764705E-2</v>
      </c>
      <c r="K15" s="41" t="s">
        <v>44</v>
      </c>
    </row>
    <row r="16" spans="1:11" x14ac:dyDescent="0.25">
      <c r="A16" s="1" t="s">
        <v>17</v>
      </c>
      <c r="B16" t="s">
        <v>35</v>
      </c>
      <c r="C16" s="29" t="s">
        <v>2</v>
      </c>
      <c r="D16" s="34">
        <v>17</v>
      </c>
      <c r="E16" s="35" t="s">
        <v>222</v>
      </c>
      <c r="F16" s="35" t="s">
        <v>40</v>
      </c>
      <c r="G16" s="36">
        <f t="shared" si="0"/>
        <v>1.0618365465453596</v>
      </c>
      <c r="H16" s="30" t="s">
        <v>192</v>
      </c>
      <c r="I16" s="38">
        <v>0.100036414</v>
      </c>
      <c r="J16" s="38">
        <v>5.8844949411764706E-3</v>
      </c>
      <c r="K16" s="41"/>
    </row>
    <row r="17" spans="1:12" x14ac:dyDescent="0.25">
      <c r="A17" s="1" t="s">
        <v>16</v>
      </c>
      <c r="B17" t="s">
        <v>34</v>
      </c>
      <c r="C17" s="29" t="s">
        <v>3</v>
      </c>
      <c r="D17" s="34">
        <v>2</v>
      </c>
      <c r="E17" s="35" t="s">
        <v>220</v>
      </c>
      <c r="F17" s="35" t="s">
        <v>225</v>
      </c>
      <c r="G17" s="36">
        <f t="shared" si="0"/>
        <v>1.0725081812542165</v>
      </c>
      <c r="H17" s="30" t="s">
        <v>190</v>
      </c>
      <c r="I17" s="38">
        <v>0.37440417599999998</v>
      </c>
      <c r="J17" s="38">
        <v>2.2023775058823528E-2</v>
      </c>
      <c r="K17" s="41"/>
    </row>
    <row r="18" spans="1:12" x14ac:dyDescent="0.25">
      <c r="A18" s="1" t="s">
        <v>9</v>
      </c>
      <c r="B18" t="s">
        <v>27</v>
      </c>
      <c r="C18" s="29" t="s">
        <v>1</v>
      </c>
      <c r="D18" s="34">
        <v>9</v>
      </c>
      <c r="E18" s="35" t="s">
        <v>224</v>
      </c>
      <c r="F18" s="35" t="s">
        <v>237</v>
      </c>
      <c r="G18" s="36">
        <f t="shared" si="0"/>
        <v>1.0304545339535169</v>
      </c>
      <c r="H18" s="30" t="s">
        <v>175</v>
      </c>
      <c r="I18" s="38">
        <v>0.86040502900000004</v>
      </c>
      <c r="J18" s="38">
        <v>5.0612060529411765E-2</v>
      </c>
      <c r="K18" s="41" t="s">
        <v>50</v>
      </c>
    </row>
    <row r="19" spans="1:12" x14ac:dyDescent="0.25">
      <c r="A19" s="1" t="s">
        <v>9</v>
      </c>
      <c r="B19" t="s">
        <v>27</v>
      </c>
      <c r="C19" s="29" t="s">
        <v>2</v>
      </c>
      <c r="D19" s="34">
        <v>9</v>
      </c>
      <c r="E19" s="35" t="s">
        <v>225</v>
      </c>
      <c r="F19" s="35" t="s">
        <v>220</v>
      </c>
      <c r="G19" s="36">
        <f t="shared" si="0"/>
        <v>1.0832870676749586</v>
      </c>
      <c r="H19" s="30" t="s">
        <v>166</v>
      </c>
      <c r="I19" s="38">
        <v>0.269180951</v>
      </c>
      <c r="J19" s="38">
        <v>1.5834173588235294E-2</v>
      </c>
      <c r="K19" s="41"/>
    </row>
    <row r="20" spans="1:12" x14ac:dyDescent="0.25">
      <c r="A20" s="1" t="s">
        <v>9</v>
      </c>
      <c r="B20" t="s">
        <v>27</v>
      </c>
      <c r="C20" s="29" t="s">
        <v>3</v>
      </c>
      <c r="D20" s="34">
        <v>9</v>
      </c>
      <c r="E20" s="35" t="s">
        <v>223</v>
      </c>
      <c r="F20" s="35" t="s">
        <v>220</v>
      </c>
      <c r="G20" s="36">
        <f t="shared" si="0"/>
        <v>1.0202013400267558</v>
      </c>
      <c r="H20" s="30" t="s">
        <v>176</v>
      </c>
      <c r="I20" s="38">
        <v>0.82850886400000001</v>
      </c>
      <c r="J20" s="38">
        <v>4.8735815529411766E-2</v>
      </c>
      <c r="K20" s="41"/>
    </row>
    <row r="21" spans="1:12" x14ac:dyDescent="0.25">
      <c r="A21" s="1" t="s">
        <v>14</v>
      </c>
      <c r="B21" t="s">
        <v>32</v>
      </c>
      <c r="C21" s="29" t="s">
        <v>3</v>
      </c>
      <c r="D21" s="34">
        <v>2</v>
      </c>
      <c r="E21" s="35" t="s">
        <v>229</v>
      </c>
      <c r="F21" s="35" t="s">
        <v>232</v>
      </c>
      <c r="G21" s="36">
        <f t="shared" si="0"/>
        <v>0.89583413529652822</v>
      </c>
      <c r="H21" s="30" t="s">
        <v>188</v>
      </c>
      <c r="I21" s="38">
        <v>0.44205877599999999</v>
      </c>
      <c r="J21" s="38">
        <v>2.6003457411764706E-2</v>
      </c>
      <c r="K21" s="41"/>
    </row>
    <row r="22" spans="1:12" x14ac:dyDescent="0.25">
      <c r="A22" s="1" t="s">
        <v>15</v>
      </c>
      <c r="B22" t="s">
        <v>33</v>
      </c>
      <c r="C22" s="29" t="s">
        <v>3</v>
      </c>
      <c r="D22" s="34">
        <v>38</v>
      </c>
      <c r="E22" s="35" t="s">
        <v>40</v>
      </c>
      <c r="F22" s="35" t="s">
        <v>223</v>
      </c>
      <c r="G22" s="36">
        <f t="shared" si="0"/>
        <v>1.0408107741923882</v>
      </c>
      <c r="H22" s="30" t="s">
        <v>185</v>
      </c>
      <c r="I22" s="38">
        <v>4.4728139E-2</v>
      </c>
      <c r="J22" s="38">
        <v>2.631067E-3</v>
      </c>
      <c r="K22" s="41"/>
      <c r="L22" s="55"/>
    </row>
    <row r="23" spans="1:12" x14ac:dyDescent="0.25">
      <c r="A23" s="1" t="s">
        <v>15</v>
      </c>
      <c r="B23" t="s">
        <v>33</v>
      </c>
      <c r="C23" s="29" t="s">
        <v>1</v>
      </c>
      <c r="D23" s="34">
        <v>38</v>
      </c>
      <c r="E23" s="35" t="s">
        <v>223</v>
      </c>
      <c r="F23" s="35" t="s">
        <v>224</v>
      </c>
      <c r="G23" s="36">
        <f t="shared" si="0"/>
        <v>1.0202013400267558</v>
      </c>
      <c r="H23" s="30" t="s">
        <v>189</v>
      </c>
      <c r="I23" s="38">
        <v>0.54034131500000004</v>
      </c>
      <c r="J23" s="38">
        <v>3.1784783235294121E-2</v>
      </c>
      <c r="K23" s="41" t="s">
        <v>45</v>
      </c>
    </row>
    <row r="24" spans="1:12" x14ac:dyDescent="0.25">
      <c r="A24" s="1" t="s">
        <v>15</v>
      </c>
      <c r="B24" s="57" t="s">
        <v>33</v>
      </c>
      <c r="C24" s="29" t="s">
        <v>2</v>
      </c>
      <c r="D24" s="34">
        <v>38</v>
      </c>
      <c r="E24" s="60" t="s">
        <v>40</v>
      </c>
      <c r="F24" s="60" t="s">
        <v>224</v>
      </c>
      <c r="G24" s="36">
        <f t="shared" si="0"/>
        <v>1.0408107741923882</v>
      </c>
      <c r="H24" s="30" t="s">
        <v>177</v>
      </c>
      <c r="I24" s="38">
        <v>0.19827604700000001</v>
      </c>
      <c r="J24" s="38">
        <v>1.1663296882352943E-2</v>
      </c>
      <c r="K24" s="41"/>
    </row>
    <row r="25" spans="1:12" x14ac:dyDescent="0.25">
      <c r="A25" s="1" t="s">
        <v>133</v>
      </c>
      <c r="B25" t="s">
        <v>132</v>
      </c>
      <c r="C25" s="29" t="s">
        <v>1</v>
      </c>
      <c r="D25" s="34">
        <v>7</v>
      </c>
      <c r="E25" s="35" t="s">
        <v>236</v>
      </c>
      <c r="F25" s="35" t="s">
        <v>41</v>
      </c>
      <c r="G25" s="36">
        <f t="shared" si="0"/>
        <v>1.4918246976412703</v>
      </c>
      <c r="H25" s="30" t="s">
        <v>182</v>
      </c>
      <c r="I25" s="38">
        <v>0.16937196500000001</v>
      </c>
      <c r="J25" s="38">
        <v>9.9630567647058833E-3</v>
      </c>
      <c r="K25" s="41" t="s">
        <v>48</v>
      </c>
    </row>
    <row r="26" spans="1:12" x14ac:dyDescent="0.25">
      <c r="A26" s="1" t="s">
        <v>133</v>
      </c>
      <c r="B26" t="s">
        <v>132</v>
      </c>
      <c r="C26" s="29" t="s">
        <v>2</v>
      </c>
      <c r="D26" s="34">
        <v>7</v>
      </c>
      <c r="E26" s="35" t="s">
        <v>240</v>
      </c>
      <c r="F26" s="35" t="s">
        <v>225</v>
      </c>
      <c r="G26" s="36">
        <f t="shared" si="0"/>
        <v>1.1051709180756477</v>
      </c>
      <c r="H26" s="30" t="s">
        <v>183</v>
      </c>
      <c r="I26" s="38">
        <v>0.23171069599999999</v>
      </c>
      <c r="J26" s="38">
        <v>1.363004094117647E-2</v>
      </c>
      <c r="K26" s="41"/>
    </row>
    <row r="27" spans="1:12" x14ac:dyDescent="0.25">
      <c r="A27" s="1" t="s">
        <v>133</v>
      </c>
      <c r="B27" t="s">
        <v>132</v>
      </c>
      <c r="C27" s="29" t="s">
        <v>3</v>
      </c>
      <c r="D27" s="34">
        <v>7</v>
      </c>
      <c r="E27" s="35" t="s">
        <v>230</v>
      </c>
      <c r="F27" s="35" t="s">
        <v>235</v>
      </c>
      <c r="G27" s="36">
        <f t="shared" si="0"/>
        <v>0.99004983374916811</v>
      </c>
      <c r="H27" s="30" t="s">
        <v>184</v>
      </c>
      <c r="I27" s="38">
        <v>0.90875318100000002</v>
      </c>
      <c r="J27" s="38">
        <v>5.3456069470588237E-2</v>
      </c>
      <c r="K27" s="41"/>
    </row>
    <row r="28" spans="1:12" x14ac:dyDescent="0.25">
      <c r="A28" s="1" t="s">
        <v>131</v>
      </c>
      <c r="B28" s="48" t="s">
        <v>130</v>
      </c>
      <c r="C28" s="29" t="s">
        <v>3</v>
      </c>
      <c r="D28" s="34">
        <v>5</v>
      </c>
      <c r="E28" s="35" t="s">
        <v>249</v>
      </c>
      <c r="F28" s="35" t="s">
        <v>235</v>
      </c>
      <c r="G28" s="36">
        <f t="shared" si="0"/>
        <v>0.85214378896621135</v>
      </c>
      <c r="H28" s="30" t="s">
        <v>200</v>
      </c>
      <c r="I28" s="38">
        <v>0.16978027454548</v>
      </c>
      <c r="J28" s="38">
        <v>9.9870749732635291E-3</v>
      </c>
      <c r="K28" s="41"/>
    </row>
    <row r="29" spans="1:12" x14ac:dyDescent="0.25">
      <c r="A29" s="1" t="s">
        <v>131</v>
      </c>
      <c r="B29" s="48" t="s">
        <v>130</v>
      </c>
      <c r="C29" s="29" t="s">
        <v>1</v>
      </c>
      <c r="D29" s="34">
        <v>5</v>
      </c>
      <c r="E29" s="35" t="s">
        <v>246</v>
      </c>
      <c r="F29" s="35" t="s">
        <v>247</v>
      </c>
      <c r="G29" s="36">
        <f t="shared" si="0"/>
        <v>0.3464558103300574</v>
      </c>
      <c r="H29" s="30" t="s">
        <v>198</v>
      </c>
      <c r="I29" s="38">
        <v>0.18701344932684599</v>
      </c>
      <c r="J29" s="38">
        <v>1.1000791136873293E-2</v>
      </c>
      <c r="K29" s="41" t="s">
        <v>42</v>
      </c>
    </row>
    <row r="30" spans="1:12" x14ac:dyDescent="0.25">
      <c r="A30" s="1" t="s">
        <v>131</v>
      </c>
      <c r="B30" s="48" t="s">
        <v>130</v>
      </c>
      <c r="C30" s="29" t="s">
        <v>2</v>
      </c>
      <c r="D30" s="34">
        <v>5</v>
      </c>
      <c r="E30" s="35" t="s">
        <v>248</v>
      </c>
      <c r="F30" s="35" t="s">
        <v>240</v>
      </c>
      <c r="G30" s="36">
        <f t="shared" si="0"/>
        <v>0.92311634638663576</v>
      </c>
      <c r="H30" s="30" t="s">
        <v>199</v>
      </c>
      <c r="I30" s="38">
        <v>0.44807504088981698</v>
      </c>
      <c r="J30" s="38">
        <v>2.6357355346459822E-2</v>
      </c>
      <c r="K30" s="41"/>
    </row>
    <row r="31" spans="1:12" x14ac:dyDescent="0.25">
      <c r="A31" s="1" t="s">
        <v>19</v>
      </c>
      <c r="B31" t="s">
        <v>37</v>
      </c>
      <c r="C31" s="29" t="s">
        <v>1</v>
      </c>
      <c r="D31" s="34">
        <v>4</v>
      </c>
      <c r="E31" s="35" t="s">
        <v>242</v>
      </c>
      <c r="F31" s="35" t="s">
        <v>243</v>
      </c>
      <c r="G31" s="36">
        <f t="shared" si="0"/>
        <v>0.77105158580356625</v>
      </c>
      <c r="H31" s="30" t="s">
        <v>195</v>
      </c>
      <c r="I31" s="38">
        <v>0.76421019800000001</v>
      </c>
      <c r="J31" s="38">
        <v>4.4953541058823529E-2</v>
      </c>
      <c r="K31" s="41" t="s">
        <v>43</v>
      </c>
    </row>
    <row r="32" spans="1:12" x14ac:dyDescent="0.25">
      <c r="A32" s="1" t="s">
        <v>19</v>
      </c>
      <c r="B32" t="s">
        <v>37</v>
      </c>
      <c r="C32" s="29" t="s">
        <v>2</v>
      </c>
      <c r="D32" s="34">
        <v>4</v>
      </c>
      <c r="E32" s="35" t="s">
        <v>244</v>
      </c>
      <c r="F32" s="35" t="s">
        <v>238</v>
      </c>
      <c r="G32" s="36">
        <f t="shared" si="0"/>
        <v>0.93239381990594827</v>
      </c>
      <c r="H32" s="30" t="s">
        <v>196</v>
      </c>
      <c r="I32" s="38">
        <v>0.52360131600000004</v>
      </c>
      <c r="J32" s="38">
        <v>3.0800077411764708E-2</v>
      </c>
      <c r="K32" s="41"/>
    </row>
    <row r="33" spans="1:11" x14ac:dyDescent="0.25">
      <c r="A33" s="1" t="s">
        <v>19</v>
      </c>
      <c r="B33" t="s">
        <v>37</v>
      </c>
      <c r="C33" s="29" t="s">
        <v>3</v>
      </c>
      <c r="D33" s="34">
        <v>4</v>
      </c>
      <c r="E33" s="35" t="s">
        <v>245</v>
      </c>
      <c r="F33" s="35" t="s">
        <v>234</v>
      </c>
      <c r="G33" s="36">
        <f t="shared" si="0"/>
        <v>0.90483741803595952</v>
      </c>
      <c r="H33" s="30" t="s">
        <v>197</v>
      </c>
      <c r="I33" s="38">
        <v>0.27378959899999999</v>
      </c>
      <c r="J33" s="38">
        <v>1.6105270529411766E-2</v>
      </c>
      <c r="K33" s="41"/>
    </row>
    <row r="34" spans="1:11" x14ac:dyDescent="0.25">
      <c r="A34" s="1" t="s">
        <v>18</v>
      </c>
      <c r="B34" t="s">
        <v>36</v>
      </c>
      <c r="C34" s="29" t="s">
        <v>1</v>
      </c>
      <c r="D34" s="34">
        <v>30</v>
      </c>
      <c r="E34" s="35" t="s">
        <v>241</v>
      </c>
      <c r="F34" s="35" t="s">
        <v>40</v>
      </c>
      <c r="G34" s="36">
        <f t="shared" si="0"/>
        <v>0.98019867330675525</v>
      </c>
      <c r="H34" s="30" t="s">
        <v>193</v>
      </c>
      <c r="I34" s="38">
        <v>0.68136526900000005</v>
      </c>
      <c r="J34" s="38">
        <v>4.0080309941176472E-2</v>
      </c>
      <c r="K34" s="41" t="s">
        <v>52</v>
      </c>
    </row>
    <row r="35" spans="1:11" x14ac:dyDescent="0.25">
      <c r="A35" s="1" t="s">
        <v>18</v>
      </c>
      <c r="B35" t="s">
        <v>36</v>
      </c>
      <c r="C35" s="29" t="s">
        <v>2</v>
      </c>
      <c r="D35" s="34">
        <v>30</v>
      </c>
      <c r="E35" s="35" t="s">
        <v>226</v>
      </c>
      <c r="F35" s="35" t="s">
        <v>224</v>
      </c>
      <c r="G35" s="36">
        <f t="shared" si="0"/>
        <v>1</v>
      </c>
      <c r="H35" s="30" t="s">
        <v>167</v>
      </c>
      <c r="I35" s="38">
        <v>0.96678829499999996</v>
      </c>
      <c r="J35" s="38">
        <v>5.6869899705882354E-2</v>
      </c>
      <c r="K35" s="41"/>
    </row>
    <row r="36" spans="1:11" x14ac:dyDescent="0.25">
      <c r="A36" s="1" t="s">
        <v>18</v>
      </c>
      <c r="B36" t="s">
        <v>36</v>
      </c>
      <c r="C36" s="29" t="s">
        <v>3</v>
      </c>
      <c r="D36" s="34">
        <v>30</v>
      </c>
      <c r="E36" s="35" t="s">
        <v>223</v>
      </c>
      <c r="F36" s="35" t="s">
        <v>223</v>
      </c>
      <c r="G36" s="36">
        <f t="shared" si="0"/>
        <v>1.0202013400267558</v>
      </c>
      <c r="H36" s="30" t="s">
        <v>194</v>
      </c>
      <c r="I36" s="38">
        <v>0.46318502499999997</v>
      </c>
      <c r="J36" s="38">
        <v>2.724617794117647E-2</v>
      </c>
      <c r="K36" s="41"/>
    </row>
    <row r="37" spans="1:11" x14ac:dyDescent="0.25">
      <c r="A37" s="1" t="s">
        <v>20</v>
      </c>
      <c r="B37" t="s">
        <v>21</v>
      </c>
      <c r="C37" s="29" t="s">
        <v>1</v>
      </c>
      <c r="D37" s="34">
        <v>21</v>
      </c>
      <c r="E37" s="35">
        <v>-0.03</v>
      </c>
      <c r="F37" s="35" t="s">
        <v>220</v>
      </c>
      <c r="G37" s="36">
        <f t="shared" si="0"/>
        <v>0.97044553354850815</v>
      </c>
      <c r="H37" s="30" t="s">
        <v>160</v>
      </c>
      <c r="I37" s="38">
        <v>0.65222731099999998</v>
      </c>
      <c r="J37" s="38">
        <v>3.8366312411764705E-2</v>
      </c>
      <c r="K37" s="39">
        <v>0.41</v>
      </c>
    </row>
    <row r="38" spans="1:11" x14ac:dyDescent="0.25">
      <c r="A38" s="1" t="s">
        <v>20</v>
      </c>
      <c r="B38" t="s">
        <v>21</v>
      </c>
      <c r="C38" s="29" t="s">
        <v>2</v>
      </c>
      <c r="D38" s="34">
        <v>21</v>
      </c>
      <c r="E38" s="35">
        <v>0</v>
      </c>
      <c r="F38" s="35" t="s">
        <v>221</v>
      </c>
      <c r="G38" s="36">
        <f t="shared" si="0"/>
        <v>1</v>
      </c>
      <c r="H38" s="30" t="s">
        <v>161</v>
      </c>
      <c r="I38" s="38">
        <v>0.99524801500000004</v>
      </c>
      <c r="J38" s="38">
        <v>5.8544000882352946E-2</v>
      </c>
      <c r="K38" s="39"/>
    </row>
    <row r="39" spans="1:11" x14ac:dyDescent="0.25">
      <c r="A39" s="1" t="s">
        <v>20</v>
      </c>
      <c r="B39" t="s">
        <v>21</v>
      </c>
      <c r="C39" s="29" t="s">
        <v>3</v>
      </c>
      <c r="D39" s="34">
        <v>21</v>
      </c>
      <c r="E39" s="35">
        <v>0.01</v>
      </c>
      <c r="F39" s="35" t="s">
        <v>221</v>
      </c>
      <c r="G39" s="36">
        <f t="shared" si="0"/>
        <v>1.0100501670841679</v>
      </c>
      <c r="H39" s="30" t="s">
        <v>162</v>
      </c>
      <c r="I39" s="38">
        <v>0.77586259899999999</v>
      </c>
      <c r="J39" s="38">
        <v>4.5638976411764703E-2</v>
      </c>
      <c r="K39" s="39"/>
    </row>
    <row r="40" spans="1:11" x14ac:dyDescent="0.25">
      <c r="A40" s="1" t="s">
        <v>11</v>
      </c>
      <c r="B40" t="s">
        <v>29</v>
      </c>
      <c r="C40" s="29" t="s">
        <v>3</v>
      </c>
      <c r="D40" s="34">
        <v>14</v>
      </c>
      <c r="E40" s="35" t="s">
        <v>239</v>
      </c>
      <c r="F40" s="35" t="s">
        <v>224</v>
      </c>
      <c r="G40" s="36">
        <f t="shared" si="0"/>
        <v>1.0100501670841679</v>
      </c>
      <c r="H40" s="30" t="s">
        <v>181</v>
      </c>
      <c r="I40" s="38">
        <v>0.63217982800000005</v>
      </c>
      <c r="J40" s="38">
        <v>3.7187048705882353E-2</v>
      </c>
      <c r="K40" s="41"/>
    </row>
    <row r="41" spans="1:11" x14ac:dyDescent="0.25">
      <c r="A41" s="1" t="s">
        <v>11</v>
      </c>
      <c r="B41" t="s">
        <v>29</v>
      </c>
      <c r="C41" s="29" t="s">
        <v>1</v>
      </c>
      <c r="D41" s="34">
        <v>14</v>
      </c>
      <c r="E41" s="35" t="s">
        <v>40</v>
      </c>
      <c r="F41" s="35" t="s">
        <v>40</v>
      </c>
      <c r="G41" s="36">
        <f t="shared" si="0"/>
        <v>1.0408107741923882</v>
      </c>
      <c r="H41" s="30" t="s">
        <v>180</v>
      </c>
      <c r="I41" s="38">
        <v>0.43322051499999997</v>
      </c>
      <c r="J41" s="38">
        <v>2.5483559705882352E-2</v>
      </c>
      <c r="K41" s="41" t="s">
        <v>51</v>
      </c>
    </row>
    <row r="42" spans="1:11" x14ac:dyDescent="0.25">
      <c r="A42" s="1" t="s">
        <v>11</v>
      </c>
      <c r="B42" t="s">
        <v>29</v>
      </c>
      <c r="C42" s="29" t="s">
        <v>2</v>
      </c>
      <c r="D42" s="34">
        <v>14</v>
      </c>
      <c r="E42" s="35" t="s">
        <v>40</v>
      </c>
      <c r="F42" s="35" t="s">
        <v>40</v>
      </c>
      <c r="G42" s="36">
        <f t="shared" si="0"/>
        <v>1.0408107741923882</v>
      </c>
      <c r="H42" s="30" t="s">
        <v>180</v>
      </c>
      <c r="I42" s="38">
        <v>0.382919287</v>
      </c>
      <c r="J42" s="38">
        <v>2.252466394117647E-2</v>
      </c>
      <c r="K42" s="41"/>
    </row>
    <row r="43" spans="1:11" x14ac:dyDescent="0.25">
      <c r="A43" s="1" t="s">
        <v>5</v>
      </c>
      <c r="B43" t="s">
        <v>23</v>
      </c>
      <c r="C43" s="29" t="s">
        <v>3</v>
      </c>
      <c r="D43" s="34">
        <v>10</v>
      </c>
      <c r="E43" s="35" t="s">
        <v>227</v>
      </c>
      <c r="F43" s="35" t="s">
        <v>224</v>
      </c>
      <c r="G43" s="36">
        <f t="shared" si="0"/>
        <v>0.96078943915232318</v>
      </c>
      <c r="H43" s="30" t="s">
        <v>168</v>
      </c>
      <c r="I43" s="38">
        <v>0.14327649200000001</v>
      </c>
      <c r="J43" s="38">
        <v>8.4280289411764707E-3</v>
      </c>
      <c r="K43" s="41"/>
    </row>
    <row r="44" spans="1:11" x14ac:dyDescent="0.25">
      <c r="A44" s="1" t="s">
        <v>5</v>
      </c>
      <c r="B44" t="s">
        <v>23</v>
      </c>
      <c r="C44" s="29" t="s">
        <v>1</v>
      </c>
      <c r="D44" s="34">
        <v>10</v>
      </c>
      <c r="E44" s="35" t="s">
        <v>226</v>
      </c>
      <c r="F44" s="35" t="s">
        <v>221</v>
      </c>
      <c r="G44" s="36">
        <f t="shared" si="0"/>
        <v>1</v>
      </c>
      <c r="H44" s="30" t="s">
        <v>161</v>
      </c>
      <c r="I44" s="38">
        <v>0.94338366299999998</v>
      </c>
      <c r="J44" s="38">
        <v>5.5493156647058825E-2</v>
      </c>
      <c r="K44" s="41" t="s">
        <v>47</v>
      </c>
    </row>
    <row r="45" spans="1:11" x14ac:dyDescent="0.25">
      <c r="A45" s="1" t="s">
        <v>5</v>
      </c>
      <c r="B45" t="s">
        <v>23</v>
      </c>
      <c r="C45" s="29" t="s">
        <v>2</v>
      </c>
      <c r="D45" s="34">
        <v>10</v>
      </c>
      <c r="E45" s="35" t="s">
        <v>226</v>
      </c>
      <c r="F45" s="35" t="s">
        <v>224</v>
      </c>
      <c r="G45" s="36">
        <f t="shared" si="0"/>
        <v>1</v>
      </c>
      <c r="H45" s="30" t="s">
        <v>167</v>
      </c>
      <c r="I45" s="38">
        <v>0.99440263699999998</v>
      </c>
      <c r="J45" s="38">
        <v>5.8494272764705882E-2</v>
      </c>
      <c r="K45" s="41"/>
    </row>
    <row r="46" spans="1:11" x14ac:dyDescent="0.25">
      <c r="A46" s="1" t="s">
        <v>8</v>
      </c>
      <c r="B46" t="s">
        <v>26</v>
      </c>
      <c r="C46" s="29" t="s">
        <v>3</v>
      </c>
      <c r="D46" s="34">
        <v>3</v>
      </c>
      <c r="E46" s="35" t="s">
        <v>222</v>
      </c>
      <c r="F46" s="35" t="s">
        <v>235</v>
      </c>
      <c r="G46" s="36">
        <f t="shared" si="0"/>
        <v>1.0618365465453596</v>
      </c>
      <c r="H46" s="30" t="s">
        <v>174</v>
      </c>
      <c r="I46" s="38">
        <v>0.23975286800000001</v>
      </c>
      <c r="J46" s="38">
        <v>1.4103109882352942E-2</v>
      </c>
      <c r="K46" s="41"/>
    </row>
    <row r="47" spans="1:11" x14ac:dyDescent="0.25">
      <c r="A47" s="1" t="s">
        <v>8</v>
      </c>
      <c r="B47" t="s">
        <v>26</v>
      </c>
      <c r="C47" s="29" t="s">
        <v>1</v>
      </c>
      <c r="D47" s="34">
        <v>3</v>
      </c>
      <c r="E47" s="35" t="s">
        <v>231</v>
      </c>
      <c r="F47" s="35" t="s">
        <v>232</v>
      </c>
      <c r="G47" s="36">
        <f t="shared" si="0"/>
        <v>1.4333294145603401</v>
      </c>
      <c r="H47" s="30" t="s">
        <v>172</v>
      </c>
      <c r="I47" s="38">
        <v>0.24242476800000001</v>
      </c>
      <c r="J47" s="38">
        <v>1.4260280470588235E-2</v>
      </c>
      <c r="K47" s="41" t="s">
        <v>41</v>
      </c>
    </row>
    <row r="48" spans="1:11" x14ac:dyDescent="0.25">
      <c r="A48" s="1" t="s">
        <v>8</v>
      </c>
      <c r="B48" t="s">
        <v>26</v>
      </c>
      <c r="C48" s="29" t="s">
        <v>2</v>
      </c>
      <c r="D48" s="34">
        <v>3</v>
      </c>
      <c r="E48" s="35" t="s">
        <v>233</v>
      </c>
      <c r="F48" s="35" t="s">
        <v>234</v>
      </c>
      <c r="G48" s="36">
        <f t="shared" si="0"/>
        <v>1.1618342427282831</v>
      </c>
      <c r="H48" s="30" t="s">
        <v>173</v>
      </c>
      <c r="I48" s="38">
        <v>0.104183417</v>
      </c>
      <c r="J48" s="38">
        <v>6.128436294117647E-3</v>
      </c>
      <c r="K48" s="41"/>
    </row>
    <row r="49" spans="1:12" x14ac:dyDescent="0.25">
      <c r="A49" s="1" t="s">
        <v>4</v>
      </c>
      <c r="B49" t="s">
        <v>22</v>
      </c>
      <c r="C49" s="29" t="s">
        <v>3</v>
      </c>
      <c r="D49" s="34">
        <v>71</v>
      </c>
      <c r="E49" s="35">
        <v>-0.13</v>
      </c>
      <c r="F49" s="35" t="s">
        <v>224</v>
      </c>
      <c r="G49" s="36">
        <f t="shared" si="0"/>
        <v>0.8780954309205613</v>
      </c>
      <c r="H49" s="30" t="s">
        <v>165</v>
      </c>
      <c r="I49" s="40">
        <v>6.70715211213591E-5</v>
      </c>
      <c r="J49" s="38">
        <v>3.9453835953740602E-6</v>
      </c>
      <c r="K49" s="41"/>
      <c r="L49" s="56">
        <f>I49/J49</f>
        <v>17.000000000000018</v>
      </c>
    </row>
    <row r="50" spans="1:12" ht="16.5" thickBot="1" x14ac:dyDescent="0.3">
      <c r="A50" s="2" t="s">
        <v>4</v>
      </c>
      <c r="B50" s="3" t="s">
        <v>22</v>
      </c>
      <c r="C50" s="42" t="s">
        <v>1</v>
      </c>
      <c r="D50" s="43">
        <v>71</v>
      </c>
      <c r="E50" s="44">
        <v>-0.2</v>
      </c>
      <c r="F50" s="44" t="s">
        <v>222</v>
      </c>
      <c r="G50" s="45">
        <f t="shared" si="0"/>
        <v>0.81873075307798182</v>
      </c>
      <c r="H50" s="46" t="s">
        <v>163</v>
      </c>
      <c r="I50" s="47">
        <v>8.0398600000000002E-4</v>
      </c>
      <c r="J50" s="47">
        <v>4.7293294117647063E-5</v>
      </c>
      <c r="K50" s="64">
        <v>0.14000000000000001</v>
      </c>
    </row>
    <row r="51" spans="1:12" x14ac:dyDescent="0.25">
      <c r="A51" s="1" t="s">
        <v>4</v>
      </c>
      <c r="B51" t="s">
        <v>22</v>
      </c>
      <c r="C51" s="58" t="s">
        <v>2</v>
      </c>
      <c r="D51" s="58">
        <v>71</v>
      </c>
      <c r="E51" s="35">
        <v>-0.11</v>
      </c>
      <c r="F51" s="35" t="s">
        <v>223</v>
      </c>
      <c r="G51" s="60">
        <f t="shared" si="0"/>
        <v>0.89583413529652822</v>
      </c>
      <c r="H51" s="58" t="s">
        <v>164</v>
      </c>
      <c r="I51" s="61">
        <v>6.6036075026455103E-6</v>
      </c>
      <c r="J51" s="63">
        <v>3.8844750015561827E-7</v>
      </c>
      <c r="K51" s="60"/>
    </row>
  </sheetData>
  <autoFilter ref="A2:K51" xr:uid="{02BD6871-EE26-A74E-A1C8-375F813C2118}">
    <sortState xmlns:xlrd2="http://schemas.microsoft.com/office/spreadsheetml/2017/richdata2" ref="A3:K48">
      <sortCondition ref="I2:I51"/>
    </sortState>
  </autoFilter>
  <sortState xmlns:xlrd2="http://schemas.microsoft.com/office/spreadsheetml/2017/richdata2" ref="A3:L51">
    <sortCondition ref="A2:A51"/>
  </sortState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6BBA-D240-4878-BDDD-24EE90A5EE2A}">
  <dimension ref="A1:D75"/>
  <sheetViews>
    <sheetView tabSelected="1" topLeftCell="A54" workbookViewId="0">
      <selection activeCell="A75" sqref="A75"/>
    </sheetView>
  </sheetViews>
  <sheetFormatPr defaultRowHeight="15.75" x14ac:dyDescent="0.25"/>
  <cols>
    <col min="1" max="1" width="11.75" customWidth="1"/>
    <col min="4" max="4" width="14.25" customWidth="1"/>
  </cols>
  <sheetData>
    <row r="1" spans="1:4" ht="16.5" thickBot="1" x14ac:dyDescent="0.3">
      <c r="A1" s="4" t="s">
        <v>256</v>
      </c>
    </row>
    <row r="2" spans="1:4" ht="16.5" thickBot="1" x14ac:dyDescent="0.3">
      <c r="A2" s="12" t="s">
        <v>54</v>
      </c>
      <c r="B2" s="13" t="s">
        <v>55</v>
      </c>
      <c r="C2" s="13" t="s">
        <v>215</v>
      </c>
      <c r="D2" s="14" t="s">
        <v>39</v>
      </c>
    </row>
    <row r="3" spans="1:4" x14ac:dyDescent="0.25">
      <c r="A3" s="1" t="s">
        <v>56</v>
      </c>
      <c r="B3">
        <v>-0.11518484499999999</v>
      </c>
      <c r="C3">
        <v>3.1838262999999999E-2</v>
      </c>
      <c r="D3" s="7">
        <v>2.9710400000000002E-4</v>
      </c>
    </row>
    <row r="4" spans="1:4" x14ac:dyDescent="0.25">
      <c r="A4" s="1" t="s">
        <v>57</v>
      </c>
      <c r="B4">
        <v>-0.12803247400000001</v>
      </c>
      <c r="C4">
        <v>3.2529212000000002E-2</v>
      </c>
      <c r="D4" s="8">
        <v>8.2877520895429695E-5</v>
      </c>
    </row>
    <row r="5" spans="1:4" x14ac:dyDescent="0.25">
      <c r="A5" s="1" t="s">
        <v>58</v>
      </c>
      <c r="B5">
        <v>-0.12972314900000001</v>
      </c>
      <c r="C5">
        <v>3.2382033999999997E-2</v>
      </c>
      <c r="D5" s="8">
        <v>6.1749836276166E-5</v>
      </c>
    </row>
    <row r="6" spans="1:4" x14ac:dyDescent="0.25">
      <c r="A6" s="1" t="s">
        <v>59</v>
      </c>
      <c r="B6">
        <v>-0.128554319</v>
      </c>
      <c r="C6">
        <v>3.2766613999999999E-2</v>
      </c>
      <c r="D6" s="8">
        <v>8.7332537623246794E-5</v>
      </c>
    </row>
    <row r="7" spans="1:4" x14ac:dyDescent="0.25">
      <c r="A7" s="1" t="s">
        <v>60</v>
      </c>
      <c r="B7">
        <v>-0.12237309</v>
      </c>
      <c r="C7">
        <v>3.2907946E-2</v>
      </c>
      <c r="D7" s="7">
        <v>2.0029100000000001E-4</v>
      </c>
    </row>
    <row r="8" spans="1:4" x14ac:dyDescent="0.25">
      <c r="A8" s="1" t="s">
        <v>61</v>
      </c>
      <c r="B8">
        <v>-0.12607697300000001</v>
      </c>
      <c r="C8">
        <v>3.2383688000000001E-2</v>
      </c>
      <c r="D8" s="8">
        <v>9.89204775224482E-5</v>
      </c>
    </row>
    <row r="9" spans="1:4" x14ac:dyDescent="0.25">
      <c r="A9" s="1" t="s">
        <v>62</v>
      </c>
      <c r="B9">
        <v>-0.13111198800000001</v>
      </c>
      <c r="C9">
        <v>3.2773064999999997E-2</v>
      </c>
      <c r="D9" s="8">
        <v>6.3181565916375397E-5</v>
      </c>
    </row>
    <row r="10" spans="1:4" x14ac:dyDescent="0.25">
      <c r="A10" s="1" t="s">
        <v>63</v>
      </c>
      <c r="B10">
        <v>-0.132952865</v>
      </c>
      <c r="C10">
        <v>3.2344163000000002E-2</v>
      </c>
      <c r="D10" s="8">
        <v>3.9468794661751199E-5</v>
      </c>
    </row>
    <row r="11" spans="1:4" x14ac:dyDescent="0.25">
      <c r="A11" s="1" t="s">
        <v>64</v>
      </c>
      <c r="B11">
        <v>-0.12674924500000001</v>
      </c>
      <c r="C11">
        <v>3.2504849000000002E-2</v>
      </c>
      <c r="D11" s="8">
        <v>9.6433349272484595E-5</v>
      </c>
    </row>
    <row r="12" spans="1:4" x14ac:dyDescent="0.25">
      <c r="A12" s="1" t="s">
        <v>65</v>
      </c>
      <c r="B12">
        <v>-0.12336971400000001</v>
      </c>
      <c r="C12">
        <v>3.269097E-2</v>
      </c>
      <c r="D12" s="7">
        <v>1.6076900000000001E-4</v>
      </c>
    </row>
    <row r="13" spans="1:4" x14ac:dyDescent="0.25">
      <c r="A13" s="1" t="s">
        <v>66</v>
      </c>
      <c r="B13">
        <v>-0.12918358299999999</v>
      </c>
      <c r="C13">
        <v>3.2720767999999997E-2</v>
      </c>
      <c r="D13" s="8">
        <v>7.8786770580434098E-5</v>
      </c>
    </row>
    <row r="14" spans="1:4" x14ac:dyDescent="0.25">
      <c r="A14" s="1" t="s">
        <v>67</v>
      </c>
      <c r="B14">
        <v>-0.12785291600000001</v>
      </c>
      <c r="C14">
        <v>3.2460626999999999E-2</v>
      </c>
      <c r="D14" s="8">
        <v>8.1921711402484505E-5</v>
      </c>
    </row>
    <row r="15" spans="1:4" x14ac:dyDescent="0.25">
      <c r="A15" s="1" t="s">
        <v>68</v>
      </c>
      <c r="B15">
        <v>-0.12922856599999999</v>
      </c>
      <c r="C15">
        <v>3.2475927000000002E-2</v>
      </c>
      <c r="D15" s="8">
        <v>6.9144362419648898E-5</v>
      </c>
    </row>
    <row r="16" spans="1:4" x14ac:dyDescent="0.25">
      <c r="A16" s="1" t="s">
        <v>69</v>
      </c>
      <c r="B16">
        <v>-0.13070948099999999</v>
      </c>
      <c r="C16">
        <v>3.2303100000000001E-2</v>
      </c>
      <c r="D16" s="8">
        <v>5.2023577563238399E-5</v>
      </c>
    </row>
    <row r="17" spans="1:4" x14ac:dyDescent="0.25">
      <c r="A17" s="1" t="s">
        <v>70</v>
      </c>
      <c r="B17">
        <v>-0.12900594500000001</v>
      </c>
      <c r="C17">
        <v>3.2457858999999999E-2</v>
      </c>
      <c r="D17" s="8">
        <v>7.0507315280286302E-5</v>
      </c>
    </row>
    <row r="18" spans="1:4" x14ac:dyDescent="0.25">
      <c r="A18" s="1" t="s">
        <v>71</v>
      </c>
      <c r="B18">
        <v>-0.12915132500000001</v>
      </c>
      <c r="C18">
        <v>3.261091E-2</v>
      </c>
      <c r="D18" s="8">
        <v>7.4833194666131203E-5</v>
      </c>
    </row>
    <row r="19" spans="1:4" x14ac:dyDescent="0.25">
      <c r="A19" s="1" t="s">
        <v>72</v>
      </c>
      <c r="B19">
        <v>-0.12878610400000001</v>
      </c>
      <c r="C19">
        <v>3.2727820999999997E-2</v>
      </c>
      <c r="D19" s="8">
        <v>8.3174183972165898E-5</v>
      </c>
    </row>
    <row r="20" spans="1:4" x14ac:dyDescent="0.25">
      <c r="A20" s="1" t="s">
        <v>73</v>
      </c>
      <c r="B20">
        <v>-0.12751024599999999</v>
      </c>
      <c r="C20">
        <v>3.2520431000000002E-2</v>
      </c>
      <c r="D20" s="8">
        <v>8.8208849588040402E-5</v>
      </c>
    </row>
    <row r="21" spans="1:4" x14ac:dyDescent="0.25">
      <c r="A21" s="1" t="s">
        <v>74</v>
      </c>
      <c r="B21">
        <v>-0.12468591800000001</v>
      </c>
      <c r="C21">
        <v>3.2755270000000003E-2</v>
      </c>
      <c r="D21" s="7">
        <v>1.4089500000000001E-4</v>
      </c>
    </row>
    <row r="22" spans="1:4" x14ac:dyDescent="0.25">
      <c r="A22" s="1" t="s">
        <v>75</v>
      </c>
      <c r="B22">
        <v>-0.13027819199999999</v>
      </c>
      <c r="C22">
        <v>3.2543603999999997E-2</v>
      </c>
      <c r="D22" s="8">
        <v>6.2494381119046995E-5</v>
      </c>
    </row>
    <row r="23" spans="1:4" x14ac:dyDescent="0.25">
      <c r="A23" s="1" t="s">
        <v>76</v>
      </c>
      <c r="B23">
        <v>-0.137598306</v>
      </c>
      <c r="C23">
        <v>3.0380249000000002E-2</v>
      </c>
      <c r="D23" s="8">
        <v>5.9206677096370801E-6</v>
      </c>
    </row>
    <row r="24" spans="1:4" x14ac:dyDescent="0.25">
      <c r="A24" s="1" t="s">
        <v>77</v>
      </c>
      <c r="B24">
        <v>-0.128138536</v>
      </c>
      <c r="C24">
        <v>3.2461911000000003E-2</v>
      </c>
      <c r="D24" s="8">
        <v>7.9020859445595203E-5</v>
      </c>
    </row>
    <row r="25" spans="1:4" x14ac:dyDescent="0.25">
      <c r="A25" s="1" t="s">
        <v>78</v>
      </c>
      <c r="B25">
        <v>-0.134542933</v>
      </c>
      <c r="C25">
        <v>3.2157527999999998E-2</v>
      </c>
      <c r="D25" s="8">
        <v>2.8658736786059402E-5</v>
      </c>
    </row>
    <row r="26" spans="1:4" x14ac:dyDescent="0.25">
      <c r="A26" s="1" t="s">
        <v>79</v>
      </c>
      <c r="B26">
        <v>-0.128117701</v>
      </c>
      <c r="C26">
        <v>3.3287112000000001E-2</v>
      </c>
      <c r="D26" s="7">
        <v>1.18665E-4</v>
      </c>
    </row>
    <row r="27" spans="1:4" x14ac:dyDescent="0.25">
      <c r="A27" s="1" t="s">
        <v>80</v>
      </c>
      <c r="B27">
        <v>-0.12732379699999999</v>
      </c>
      <c r="C27">
        <v>3.2462477000000003E-2</v>
      </c>
      <c r="D27" s="8">
        <v>8.7750060828901505E-5</v>
      </c>
    </row>
    <row r="28" spans="1:4" x14ac:dyDescent="0.25">
      <c r="A28" s="1" t="s">
        <v>81</v>
      </c>
      <c r="B28">
        <v>-0.128351574</v>
      </c>
      <c r="C28">
        <v>3.3091761999999997E-2</v>
      </c>
      <c r="D28" s="7">
        <v>1.05035E-4</v>
      </c>
    </row>
    <row r="29" spans="1:4" x14ac:dyDescent="0.25">
      <c r="A29" s="1" t="s">
        <v>82</v>
      </c>
      <c r="B29">
        <v>-0.13476806099999999</v>
      </c>
      <c r="C29">
        <v>3.2616111000000003E-2</v>
      </c>
      <c r="D29" s="8">
        <v>3.5970251143849203E-5</v>
      </c>
    </row>
    <row r="30" spans="1:4" x14ac:dyDescent="0.25">
      <c r="A30" s="1" t="s">
        <v>83</v>
      </c>
      <c r="B30">
        <v>-0.12908592799999999</v>
      </c>
      <c r="C30">
        <v>3.2507075000000003E-2</v>
      </c>
      <c r="D30" s="8">
        <v>7.1568495681575595E-5</v>
      </c>
    </row>
    <row r="31" spans="1:4" x14ac:dyDescent="0.25">
      <c r="A31" s="1" t="s">
        <v>84</v>
      </c>
      <c r="B31">
        <v>-0.12987032200000001</v>
      </c>
      <c r="C31">
        <v>3.2437948000000001E-2</v>
      </c>
      <c r="D31" s="8">
        <v>6.2371562849811195E-5</v>
      </c>
    </row>
    <row r="32" spans="1:4" x14ac:dyDescent="0.25">
      <c r="A32" s="1" t="s">
        <v>85</v>
      </c>
      <c r="B32">
        <v>-0.126417589</v>
      </c>
      <c r="C32">
        <v>3.2682067000000002E-2</v>
      </c>
      <c r="D32" s="7">
        <v>1.0968600000000001E-4</v>
      </c>
    </row>
    <row r="33" spans="1:4" x14ac:dyDescent="0.25">
      <c r="A33" s="1" t="s">
        <v>86</v>
      </c>
      <c r="B33">
        <v>-0.124977885</v>
      </c>
      <c r="C33">
        <v>3.1758815000000003E-2</v>
      </c>
      <c r="D33" s="8">
        <v>8.3120959590851201E-5</v>
      </c>
    </row>
    <row r="34" spans="1:4" x14ac:dyDescent="0.25">
      <c r="A34" s="1" t="s">
        <v>87</v>
      </c>
      <c r="B34">
        <v>-0.13066847300000001</v>
      </c>
      <c r="C34">
        <v>3.2666201999999998E-2</v>
      </c>
      <c r="D34" s="8">
        <v>6.3312446597038301E-5</v>
      </c>
    </row>
    <row r="35" spans="1:4" x14ac:dyDescent="0.25">
      <c r="A35" s="1" t="s">
        <v>88</v>
      </c>
      <c r="B35">
        <v>-0.13040742</v>
      </c>
      <c r="C35">
        <v>3.2507528000000001E-2</v>
      </c>
      <c r="D35" s="8">
        <v>6.0306901148562497E-5</v>
      </c>
    </row>
    <row r="36" spans="1:4" x14ac:dyDescent="0.25">
      <c r="A36" s="1" t="s">
        <v>89</v>
      </c>
      <c r="B36">
        <v>-0.12922740499999999</v>
      </c>
      <c r="C36">
        <v>3.2443294999999997E-2</v>
      </c>
      <c r="D36" s="8">
        <v>6.7999923716004007E-5</v>
      </c>
    </row>
    <row r="37" spans="1:4" x14ac:dyDescent="0.25">
      <c r="A37" s="1" t="s">
        <v>90</v>
      </c>
      <c r="B37">
        <v>-0.13250208599999999</v>
      </c>
      <c r="C37">
        <v>3.2319317E-2</v>
      </c>
      <c r="D37" s="8">
        <v>4.1354315984763201E-5</v>
      </c>
    </row>
    <row r="38" spans="1:4" x14ac:dyDescent="0.25">
      <c r="A38" s="1" t="s">
        <v>91</v>
      </c>
      <c r="B38">
        <v>-0.13160317899999999</v>
      </c>
      <c r="C38">
        <v>3.2460217E-2</v>
      </c>
      <c r="D38" s="8">
        <v>5.0286489740682198E-5</v>
      </c>
    </row>
    <row r="39" spans="1:4" x14ac:dyDescent="0.25">
      <c r="A39" s="1" t="s">
        <v>92</v>
      </c>
      <c r="B39">
        <v>-0.12885165200000001</v>
      </c>
      <c r="C39">
        <v>3.2484134999999997E-2</v>
      </c>
      <c r="D39" s="8">
        <v>7.2904433296957198E-5</v>
      </c>
    </row>
    <row r="40" spans="1:4" x14ac:dyDescent="0.25">
      <c r="A40" s="1" t="s">
        <v>93</v>
      </c>
      <c r="B40">
        <v>-0.12684759400000001</v>
      </c>
      <c r="C40">
        <v>3.2496066999999997E-2</v>
      </c>
      <c r="D40" s="8">
        <v>9.48212254144811E-5</v>
      </c>
    </row>
    <row r="41" spans="1:4" x14ac:dyDescent="0.25">
      <c r="A41" s="1" t="s">
        <v>94</v>
      </c>
      <c r="B41">
        <v>-0.13291077900000001</v>
      </c>
      <c r="C41">
        <v>3.2032829999999998E-2</v>
      </c>
      <c r="D41" s="8">
        <v>3.3363184005192802E-5</v>
      </c>
    </row>
    <row r="42" spans="1:4" x14ac:dyDescent="0.25">
      <c r="A42" s="1" t="s">
        <v>95</v>
      </c>
      <c r="B42">
        <v>-0.130311168</v>
      </c>
      <c r="C42">
        <v>3.2453198000000003E-2</v>
      </c>
      <c r="D42" s="8">
        <v>5.9355942296395999E-5</v>
      </c>
    </row>
    <row r="43" spans="1:4" x14ac:dyDescent="0.25">
      <c r="A43" s="1" t="s">
        <v>96</v>
      </c>
      <c r="B43">
        <v>-0.130303261</v>
      </c>
      <c r="C43">
        <v>3.2628006000000001E-2</v>
      </c>
      <c r="D43" s="8">
        <v>6.5077141350822595E-5</v>
      </c>
    </row>
    <row r="44" spans="1:4" x14ac:dyDescent="0.25">
      <c r="A44" s="1" t="s">
        <v>97</v>
      </c>
      <c r="B44">
        <v>-0.12783349699999999</v>
      </c>
      <c r="C44">
        <v>3.2554131E-2</v>
      </c>
      <c r="D44" s="8">
        <v>8.6084219615890805E-5</v>
      </c>
    </row>
    <row r="45" spans="1:4" x14ac:dyDescent="0.25">
      <c r="A45" s="1" t="s">
        <v>98</v>
      </c>
      <c r="B45">
        <v>-0.12863470299999999</v>
      </c>
      <c r="C45">
        <v>3.2773319000000002E-2</v>
      </c>
      <c r="D45" s="8">
        <v>8.6736032019552894E-5</v>
      </c>
    </row>
    <row r="46" spans="1:4" x14ac:dyDescent="0.25">
      <c r="A46" s="1" t="s">
        <v>99</v>
      </c>
      <c r="B46">
        <v>-0.12694298300000001</v>
      </c>
      <c r="C46">
        <v>3.2544019E-2</v>
      </c>
      <c r="D46" s="8">
        <v>9.5932869335601704E-5</v>
      </c>
    </row>
    <row r="47" spans="1:4" x14ac:dyDescent="0.25">
      <c r="A47" s="1" t="s">
        <v>100</v>
      </c>
      <c r="B47">
        <v>-0.13130834899999999</v>
      </c>
      <c r="C47">
        <v>3.2353134999999998E-2</v>
      </c>
      <c r="D47" s="8">
        <v>4.9368344149999303E-5</v>
      </c>
    </row>
    <row r="48" spans="1:4" x14ac:dyDescent="0.25">
      <c r="A48" s="1" t="s">
        <v>101</v>
      </c>
      <c r="B48">
        <v>-0.12834326900000001</v>
      </c>
      <c r="C48">
        <v>3.2530950000000003E-2</v>
      </c>
      <c r="D48" s="8">
        <v>7.9711257597500903E-5</v>
      </c>
    </row>
    <row r="49" spans="1:4" x14ac:dyDescent="0.25">
      <c r="A49" s="1" t="s">
        <v>102</v>
      </c>
      <c r="B49">
        <v>-0.12887802100000001</v>
      </c>
      <c r="C49">
        <v>3.2481744999999999E-2</v>
      </c>
      <c r="D49" s="8">
        <v>7.2567735126784599E-5</v>
      </c>
    </row>
    <row r="50" spans="1:4" x14ac:dyDescent="0.25">
      <c r="A50" s="1" t="s">
        <v>103</v>
      </c>
      <c r="B50">
        <v>-0.13005188300000001</v>
      </c>
      <c r="C50">
        <v>3.2313574999999997E-2</v>
      </c>
      <c r="D50" s="8">
        <v>5.7052216799360598E-5</v>
      </c>
    </row>
    <row r="51" spans="1:4" x14ac:dyDescent="0.25">
      <c r="A51" s="1" t="s">
        <v>104</v>
      </c>
      <c r="B51">
        <v>-0.129729396</v>
      </c>
      <c r="C51">
        <v>3.2468348000000001E-2</v>
      </c>
      <c r="D51" s="8">
        <v>6.4540131207841794E-5</v>
      </c>
    </row>
    <row r="52" spans="1:4" x14ac:dyDescent="0.25">
      <c r="A52" s="1" t="s">
        <v>105</v>
      </c>
      <c r="B52">
        <v>-0.131261182</v>
      </c>
      <c r="C52">
        <v>3.2150672999999998E-2</v>
      </c>
      <c r="D52" s="8">
        <v>4.4517680718883599E-5</v>
      </c>
    </row>
    <row r="53" spans="1:4" x14ac:dyDescent="0.25">
      <c r="A53" s="1" t="s">
        <v>106</v>
      </c>
      <c r="B53">
        <v>-0.131942491</v>
      </c>
      <c r="C53">
        <v>3.2220517999999997E-2</v>
      </c>
      <c r="D53" s="8">
        <v>4.2219838015821101E-5</v>
      </c>
    </row>
    <row r="54" spans="1:4" x14ac:dyDescent="0.25">
      <c r="A54" s="1" t="s">
        <v>107</v>
      </c>
      <c r="B54">
        <v>-0.12833366099999999</v>
      </c>
      <c r="C54">
        <v>3.2548081999999999E-2</v>
      </c>
      <c r="D54" s="8">
        <v>8.0503986099042901E-5</v>
      </c>
    </row>
    <row r="55" spans="1:4" x14ac:dyDescent="0.25">
      <c r="A55" s="1" t="s">
        <v>108</v>
      </c>
      <c r="B55">
        <v>-0.127246155</v>
      </c>
      <c r="C55">
        <v>3.2524742000000002E-2</v>
      </c>
      <c r="D55" s="8">
        <v>9.1425835569799901E-5</v>
      </c>
    </row>
    <row r="56" spans="1:4" x14ac:dyDescent="0.25">
      <c r="A56" s="1" t="s">
        <v>109</v>
      </c>
      <c r="B56">
        <v>-0.128190366</v>
      </c>
      <c r="C56">
        <v>3.2594726999999997E-2</v>
      </c>
      <c r="D56" s="8">
        <v>8.3942561804742705E-5</v>
      </c>
    </row>
    <row r="57" spans="1:4" x14ac:dyDescent="0.25">
      <c r="A57" s="1" t="s">
        <v>110</v>
      </c>
      <c r="B57">
        <v>-0.13002559899999999</v>
      </c>
      <c r="C57">
        <v>3.2684116999999999E-2</v>
      </c>
      <c r="D57" s="8">
        <v>6.9424247546730596E-5</v>
      </c>
    </row>
    <row r="58" spans="1:4" x14ac:dyDescent="0.25">
      <c r="A58" s="1" t="s">
        <v>111</v>
      </c>
      <c r="B58">
        <v>-0.13057643899999999</v>
      </c>
      <c r="C58">
        <v>3.2335149000000001E-2</v>
      </c>
      <c r="D58" s="8">
        <v>5.38583768095761E-5</v>
      </c>
    </row>
    <row r="59" spans="1:4" x14ac:dyDescent="0.25">
      <c r="A59" s="1" t="s">
        <v>112</v>
      </c>
      <c r="B59">
        <v>-0.123771618</v>
      </c>
      <c r="C59">
        <v>3.2432498999999997E-2</v>
      </c>
      <c r="D59" s="7">
        <v>1.35477E-4</v>
      </c>
    </row>
    <row r="60" spans="1:4" x14ac:dyDescent="0.25">
      <c r="A60" s="1" t="s">
        <v>113</v>
      </c>
      <c r="B60">
        <v>-0.12838956200000001</v>
      </c>
      <c r="C60">
        <v>3.2548937E-2</v>
      </c>
      <c r="D60" s="8">
        <v>7.9963803444015101E-5</v>
      </c>
    </row>
    <row r="61" spans="1:4" x14ac:dyDescent="0.25">
      <c r="A61" s="1" t="s">
        <v>114</v>
      </c>
      <c r="B61">
        <v>-0.12867066699999999</v>
      </c>
      <c r="C61">
        <v>3.2579005000000001E-2</v>
      </c>
      <c r="D61" s="8">
        <v>7.8315749398948805E-5</v>
      </c>
    </row>
    <row r="62" spans="1:4" x14ac:dyDescent="0.25">
      <c r="A62" s="1" t="s">
        <v>115</v>
      </c>
      <c r="B62">
        <v>-9.8133806000000004E-2</v>
      </c>
      <c r="C62">
        <v>2.8789967999999999E-2</v>
      </c>
      <c r="D62" s="7">
        <v>6.5294500000000004E-4</v>
      </c>
    </row>
    <row r="63" spans="1:4" x14ac:dyDescent="0.25">
      <c r="A63" s="1" t="s">
        <v>116</v>
      </c>
      <c r="B63">
        <v>-0.12920394700000001</v>
      </c>
      <c r="C63">
        <v>3.2523314999999997E-2</v>
      </c>
      <c r="D63" s="8">
        <v>7.1075613166238696E-5</v>
      </c>
    </row>
    <row r="64" spans="1:4" x14ac:dyDescent="0.25">
      <c r="A64" s="1" t="s">
        <v>117</v>
      </c>
      <c r="B64">
        <v>-0.12965232300000001</v>
      </c>
      <c r="C64">
        <v>3.2484719000000002E-2</v>
      </c>
      <c r="D64" s="8">
        <v>6.5745693216086694E-5</v>
      </c>
    </row>
    <row r="65" spans="1:4" x14ac:dyDescent="0.25">
      <c r="A65" s="1" t="s">
        <v>118</v>
      </c>
      <c r="B65">
        <v>-0.12978163000000001</v>
      </c>
      <c r="C65">
        <v>3.2436927999999997E-2</v>
      </c>
      <c r="D65" s="8">
        <v>6.3063196315716805E-5</v>
      </c>
    </row>
    <row r="66" spans="1:4" x14ac:dyDescent="0.25">
      <c r="A66" s="1" t="s">
        <v>119</v>
      </c>
      <c r="B66">
        <v>-0.12933118599999999</v>
      </c>
      <c r="C66">
        <v>3.2449290999999998E-2</v>
      </c>
      <c r="D66" s="8">
        <v>6.7298535646811796E-5</v>
      </c>
    </row>
    <row r="67" spans="1:4" x14ac:dyDescent="0.25">
      <c r="A67" s="1" t="s">
        <v>120</v>
      </c>
      <c r="B67">
        <v>-0.10894432800000001</v>
      </c>
      <c r="C67">
        <v>3.0491318E-2</v>
      </c>
      <c r="D67" s="7">
        <v>3.5296600000000002E-4</v>
      </c>
    </row>
    <row r="68" spans="1:4" x14ac:dyDescent="0.25">
      <c r="A68" s="1" t="s">
        <v>121</v>
      </c>
      <c r="B68">
        <v>-0.13252425000000001</v>
      </c>
      <c r="C68">
        <v>3.1957345999999998E-2</v>
      </c>
      <c r="D68" s="8">
        <v>3.3699188999548702E-5</v>
      </c>
    </row>
    <row r="69" spans="1:4" x14ac:dyDescent="0.25">
      <c r="A69" s="1" t="s">
        <v>122</v>
      </c>
      <c r="B69">
        <v>-0.129178985</v>
      </c>
      <c r="C69">
        <v>3.2559852E-2</v>
      </c>
      <c r="D69" s="8">
        <v>7.2651375093216002E-5</v>
      </c>
    </row>
    <row r="70" spans="1:4" x14ac:dyDescent="0.25">
      <c r="A70" s="1" t="s">
        <v>123</v>
      </c>
      <c r="B70">
        <v>-0.128350353</v>
      </c>
      <c r="C70">
        <v>3.2496481000000001E-2</v>
      </c>
      <c r="D70" s="8">
        <v>7.8259252580177298E-5</v>
      </c>
    </row>
    <row r="71" spans="1:4" x14ac:dyDescent="0.25">
      <c r="A71" s="1" t="s">
        <v>124</v>
      </c>
      <c r="B71">
        <v>-0.12735644400000001</v>
      </c>
      <c r="C71">
        <v>3.2647915E-2</v>
      </c>
      <c r="D71" s="8">
        <v>9.5833426948204007E-5</v>
      </c>
    </row>
    <row r="72" spans="1:4" x14ac:dyDescent="0.25">
      <c r="A72" s="1" t="s">
        <v>125</v>
      </c>
      <c r="B72">
        <v>-0.12897778400000001</v>
      </c>
      <c r="C72">
        <v>3.2480660000000001E-2</v>
      </c>
      <c r="D72" s="8">
        <v>7.1598549503766194E-5</v>
      </c>
    </row>
    <row r="73" spans="1:4" x14ac:dyDescent="0.25">
      <c r="A73" s="1" t="s">
        <v>126</v>
      </c>
      <c r="B73">
        <v>-0.128604202</v>
      </c>
      <c r="C73">
        <v>3.2767637000000002E-2</v>
      </c>
      <c r="D73" s="8">
        <v>8.6826237585662297E-5</v>
      </c>
    </row>
    <row r="74" spans="1:4" ht="16.5" thickBot="1" x14ac:dyDescent="0.3">
      <c r="A74" s="2" t="s">
        <v>127</v>
      </c>
      <c r="B74" s="3">
        <v>-0.12824718600000001</v>
      </c>
      <c r="C74" s="3">
        <v>3.2170839999999999E-2</v>
      </c>
      <c r="D74" s="9">
        <v>6.70715211213591E-5</v>
      </c>
    </row>
    <row r="75" spans="1:4" x14ac:dyDescent="0.25">
      <c r="A75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Table B1. protein_list</vt:lpstr>
      <vt:lpstr>Table B2. MR_result</vt:lpstr>
      <vt:lpstr>Table B3. leave-one-out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Zexi Rao</dc:creator>
  <cp:lastModifiedBy>Anna Prizment</cp:lastModifiedBy>
  <dcterms:created xsi:type="dcterms:W3CDTF">2025-06-26T03:12:46Z</dcterms:created>
  <dcterms:modified xsi:type="dcterms:W3CDTF">2026-01-22T13:35:18Z</dcterms:modified>
</cp:coreProperties>
</file>