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308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yanming/Desktop/MGH BML/Olfaction/EMU Olfactory Task/YZ_revision/V3/"/>
    </mc:Choice>
  </mc:AlternateContent>
  <xr:revisionPtr revIDLastSave="0" documentId="13_ncr:1_{CC813050-C2A8-FC48-8911-AF1F348E1664}" xr6:coauthVersionLast="47" xr6:coauthVersionMax="47" xr10:uidLastSave="{00000000-0000-0000-0000-000000000000}"/>
  <bookViews>
    <workbookView xWindow="1880" yWindow="4260" windowWidth="28360" windowHeight="15380" xr2:uid="{68ED0530-1C4D-3247-8A5B-33E160543CAF}"/>
  </bookViews>
  <sheets>
    <sheet name="Sheet1" sheetId="1" r:id="rId1"/>
  </sheets>
  <definedNames>
    <definedName name="_xlchart.v1.0" hidden="1">Sheet1!$A$5:$A$24</definedName>
    <definedName name="_xlchart.v1.1" hidden="1">Sheet1!$O$1</definedName>
    <definedName name="_xlchart.v1.2" hidden="1">Sheet1!$O$5:$O$24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N23" i="1" l="1" a="1"/>
  <c r="N23" i="1" s="1"/>
  <c r="O23" i="1" a="1"/>
  <c r="O23" i="1"/>
  <c r="C7" i="1"/>
  <c r="D7" i="1"/>
  <c r="P7" i="1" s="1"/>
  <c r="E7" i="1"/>
  <c r="F7" i="1"/>
  <c r="N7" i="1" s="1" a="1"/>
  <c r="N7" i="1" s="1"/>
  <c r="G7" i="1"/>
  <c r="H7" i="1"/>
  <c r="I7" i="1"/>
  <c r="J7" i="1"/>
  <c r="J3" i="1" s="1" a="1"/>
  <c r="J3" i="1" s="1"/>
  <c r="K7" i="1"/>
  <c r="L7" i="1"/>
  <c r="M7" i="1"/>
  <c r="B7" i="1"/>
  <c r="C9" i="1"/>
  <c r="D9" i="1"/>
  <c r="E9" i="1"/>
  <c r="F9" i="1"/>
  <c r="O9" i="1" s="1" a="1"/>
  <c r="O9" i="1" s="1"/>
  <c r="G9" i="1"/>
  <c r="H9" i="1"/>
  <c r="I9" i="1"/>
  <c r="J9" i="1"/>
  <c r="K9" i="1"/>
  <c r="L9" i="1"/>
  <c r="M9" i="1"/>
  <c r="N9" i="1"/>
  <c r="B9" i="1"/>
  <c r="N10" i="1" a="1"/>
  <c r="N10" i="1" s="1"/>
  <c r="N6" i="1" a="1"/>
  <c r="N6" i="1" s="1"/>
  <c r="N8" i="1" a="1"/>
  <c r="N8" i="1" s="1"/>
  <c r="N11" i="1" a="1"/>
  <c r="N11" i="1" s="1"/>
  <c r="N12" i="1" a="1"/>
  <c r="N12" i="1" s="1"/>
  <c r="N13" i="1" a="1"/>
  <c r="N13" i="1"/>
  <c r="N14" i="1" a="1"/>
  <c r="N14" i="1" s="1"/>
  <c r="N15" i="1" a="1"/>
  <c r="N15" i="1" s="1"/>
  <c r="N16" i="1" a="1"/>
  <c r="N16" i="1" s="1"/>
  <c r="N17" i="1" a="1"/>
  <c r="N17" i="1" s="1"/>
  <c r="N18" i="1" a="1"/>
  <c r="N18" i="1" s="1"/>
  <c r="N19" i="1" a="1"/>
  <c r="N19" i="1" s="1"/>
  <c r="N20" i="1" a="1"/>
  <c r="N20" i="1" s="1"/>
  <c r="N21" i="1" a="1"/>
  <c r="N21" i="1"/>
  <c r="N22" i="1" a="1"/>
  <c r="N22" i="1" s="1"/>
  <c r="N24" i="1" a="1"/>
  <c r="N24" i="1" s="1"/>
  <c r="N5" i="1" a="1"/>
  <c r="N5" i="1" s="1"/>
  <c r="P6" i="1"/>
  <c r="P8" i="1"/>
  <c r="P10" i="1"/>
  <c r="P11" i="1"/>
  <c r="P12" i="1"/>
  <c r="P13" i="1"/>
  <c r="P14" i="1"/>
  <c r="P15" i="1"/>
  <c r="P16" i="1"/>
  <c r="P17" i="1"/>
  <c r="P18" i="1"/>
  <c r="P19" i="1"/>
  <c r="P20" i="1"/>
  <c r="P21" i="1"/>
  <c r="P22" i="1"/>
  <c r="P23" i="1"/>
  <c r="P24" i="1"/>
  <c r="O6" i="1" a="1"/>
  <c r="O6" i="1" s="1"/>
  <c r="O8" i="1" a="1"/>
  <c r="O8" i="1" s="1"/>
  <c r="O10" i="1" a="1"/>
  <c r="O10" i="1" s="1"/>
  <c r="O11" i="1" a="1"/>
  <c r="O11" i="1"/>
  <c r="O12" i="1" a="1"/>
  <c r="O12" i="1" s="1"/>
  <c r="O13" i="1" a="1"/>
  <c r="O13" i="1" s="1"/>
  <c r="O14" i="1" a="1"/>
  <c r="O14" i="1" s="1"/>
  <c r="O15" i="1" a="1"/>
  <c r="O15" i="1" s="1"/>
  <c r="O16" i="1" a="1"/>
  <c r="O16" i="1" s="1"/>
  <c r="O17" i="1" a="1"/>
  <c r="O17" i="1"/>
  <c r="O18" i="1" a="1"/>
  <c r="O18" i="1" s="1"/>
  <c r="O19" i="1" a="1"/>
  <c r="O19" i="1"/>
  <c r="O20" i="1" a="1"/>
  <c r="O20" i="1" s="1"/>
  <c r="O21" i="1" a="1"/>
  <c r="O21" i="1" s="1"/>
  <c r="O22" i="1" a="1"/>
  <c r="O22" i="1" s="1"/>
  <c r="O24" i="1" a="1"/>
  <c r="O24" i="1" s="1"/>
  <c r="P5" i="1"/>
  <c r="O5" i="1" a="1"/>
  <c r="O5" i="1" s="1"/>
  <c r="C3" i="1" a="1"/>
  <c r="C3" i="1" s="1"/>
  <c r="D3" i="1" a="1"/>
  <c r="D3" i="1" s="1"/>
  <c r="E3" i="1" a="1"/>
  <c r="E3" i="1" s="1"/>
  <c r="G3" i="1" a="1"/>
  <c r="G3" i="1" s="1"/>
  <c r="H3" i="1" a="1"/>
  <c r="H3" i="1" s="1"/>
  <c r="I3" i="1" a="1"/>
  <c r="I3" i="1" s="1"/>
  <c r="K3" i="1" a="1"/>
  <c r="K3" i="1" s="1"/>
  <c r="L3" i="1" a="1"/>
  <c r="L3" i="1" s="1"/>
  <c r="M3" i="1" a="1"/>
  <c r="M3" i="1" s="1"/>
  <c r="B3" i="1" a="1"/>
  <c r="B3" i="1" s="1"/>
  <c r="O7" i="1" l="1" a="1"/>
  <c r="O7" i="1" s="1"/>
  <c r="P9" i="1"/>
  <c r="F3" i="1" a="1"/>
  <c r="F3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<sst xmlns="http://schemas.openxmlformats.org/spreadsheetml/2006/main" count="267" uniqueCount="34">
  <si>
    <t>EM1103</t>
  </si>
  <si>
    <t>EM1118</t>
  </si>
  <si>
    <t>EM1122</t>
  </si>
  <si>
    <t>EM1125</t>
  </si>
  <si>
    <t>EM1126</t>
  </si>
  <si>
    <t>EM1127</t>
  </si>
  <si>
    <t>EM1128</t>
  </si>
  <si>
    <t>EM1168</t>
  </si>
  <si>
    <t>EM1169</t>
  </si>
  <si>
    <t>EM1175</t>
  </si>
  <si>
    <t>EM1184</t>
  </si>
  <si>
    <t>EM1185</t>
  </si>
  <si>
    <t>EM1186</t>
  </si>
  <si>
    <t>EM1188</t>
  </si>
  <si>
    <t>EM1201</t>
  </si>
  <si>
    <t>EM1202</t>
  </si>
  <si>
    <t>EM1220</t>
  </si>
  <si>
    <t>EM1221</t>
  </si>
  <si>
    <t>B</t>
  </si>
  <si>
    <t>D</t>
  </si>
  <si>
    <t>C</t>
  </si>
  <si>
    <t>A</t>
  </si>
  <si>
    <t>score</t>
  </si>
  <si>
    <t>key</t>
  </si>
  <si>
    <t>accuracy</t>
  </si>
  <si>
    <t>questions answered</t>
  </si>
  <si>
    <t># correct</t>
  </si>
  <si>
    <t>key (version A)</t>
  </si>
  <si>
    <t>notes</t>
  </si>
  <si>
    <t>EM1118-ses2*</t>
  </si>
  <si>
    <t>EM1103-2*</t>
  </si>
  <si>
    <t>EM1219*</t>
  </si>
  <si>
    <t>version A</t>
  </si>
  <si>
    <t>smell test was not repeated for second run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</si>
</sst>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2"/>
      <color theme="1"/>
      <name val="等线"/>
      <family val="2"/>
      <scheme val="minor"/>
    </font>
    <font>
      <sz val="10"/>
      <color theme="1"/>
      <name val="Arial"/>
      <family val="2"/>
    </font>
    <font>
      <b/>
      <sz val="12"/>
      <color theme="1"/>
      <name val="等线"/>
      <family val="2"/>
      <scheme val="minor"/>
    </font>
    <font>
      <b/>
      <sz val="12"/>
      <color theme="1"/>
      <name val="等线"/>
      <family val="2"/>
      <scheme val="minor"/>
    </font>
    <font>
      <sz val="9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主题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76AB2B6-E025-5143-A3FA-D7333C18C73A}">
  <dimension ref="A1:Q25"/>
  <sheetViews>
    <sheetView tabSelected="1" workbookViewId="0">
      <selection activeCell="N23" sqref="N23"/>
    </sheetView>
  </sheetViews>
  <sheetFormatPr baseColWidth="10" defaultRowHeight="16"/>
  <cols>
    <col min="1" max="1" width="17.33203125" customWidth="1"/>
    <col min="16" max="16" width="18.1640625" customWidth="1"/>
  </cols>
  <sheetData>
    <row r="1" spans="1:17">
      <c r="A1" s="2"/>
      <c r="B1" s="2">
        <v>1</v>
      </c>
      <c r="C1" s="2">
        <v>2</v>
      </c>
      <c r="D1" s="2">
        <v>3</v>
      </c>
      <c r="E1" s="2">
        <v>4</v>
      </c>
      <c r="F1" s="2">
        <v>5</v>
      </c>
      <c r="G1" s="2">
        <v>6</v>
      </c>
      <c r="H1" s="2">
        <v>7</v>
      </c>
      <c r="I1" s="2">
        <v>8</v>
      </c>
      <c r="J1" s="2">
        <v>9</v>
      </c>
      <c r="K1" s="2">
        <v>10</v>
      </c>
      <c r="L1" s="2">
        <v>11</v>
      </c>
      <c r="M1" s="2">
        <v>12</v>
      </c>
      <c r="N1" s="2" t="s">
        <v>22</v>
      </c>
      <c r="O1" t="s">
        <v>26</v>
      </c>
      <c r="P1" t="s">
        <v>25</v>
      </c>
      <c r="Q1" s="3" t="s">
        <v>28</v>
      </c>
    </row>
    <row r="2" spans="1:17">
      <c r="A2" s="2" t="s">
        <v>23</v>
      </c>
      <c r="B2" s="3" t="s">
        <v>18</v>
      </c>
      <c r="C2" s="3" t="s">
        <v>21</v>
      </c>
      <c r="D2" s="3" t="s">
        <v>19</v>
      </c>
      <c r="E2" s="3" t="s">
        <v>20</v>
      </c>
      <c r="F2" s="3" t="s">
        <v>18</v>
      </c>
      <c r="G2" s="3" t="s">
        <v>18</v>
      </c>
      <c r="H2" s="3" t="s">
        <v>19</v>
      </c>
      <c r="I2" s="3" t="s">
        <v>21</v>
      </c>
      <c r="J2" s="3" t="s">
        <v>20</v>
      </c>
      <c r="K2" s="3" t="s">
        <v>19</v>
      </c>
      <c r="L2" s="3" t="s">
        <v>21</v>
      </c>
      <c r="M2" s="3" t="s">
        <v>20</v>
      </c>
    </row>
    <row r="3" spans="1:17">
      <c r="A3" s="3" t="s">
        <v>24</v>
      </c>
      <c r="B3" cm="1">
        <f t="array" ref="B3">SUM(--(B5:B24=B2)) / SUM(--COUNTA(B5:B1001))</f>
        <v>0.8</v>
      </c>
      <c r="C3" cm="1">
        <f t="array" ref="C3">SUM(--(C5:C24=C2)) / SUM(--COUNTA(C5:C1001))</f>
        <v>0.55000000000000004</v>
      </c>
      <c r="D3" cm="1">
        <f t="array" ref="D3">SUM(--(D5:D24=D2)) / SUM(--COUNTA(D5:D1001))</f>
        <v>0.4</v>
      </c>
      <c r="E3" cm="1">
        <f t="array" ref="E3">SUM(--(E5:E24=E2)) / SUM(--COUNTA(E5:E1001))</f>
        <v>0.73684210526315785</v>
      </c>
      <c r="F3" cm="1">
        <f t="array" ref="F3">SUM(--(F5:F24=F2)) / SUM(--COUNTA(F5:F1001))</f>
        <v>0.89473684210526316</v>
      </c>
      <c r="G3" cm="1">
        <f t="array" ref="G3">SUM(--(G5:G24=G2)) / SUM(--COUNTA(G5:G1001))</f>
        <v>0.42105263157894735</v>
      </c>
      <c r="H3" cm="1">
        <f t="array" ref="H3">SUM(--(H5:H24=H2)) / SUM(--COUNTA(H5:H1001))</f>
        <v>0.7</v>
      </c>
      <c r="I3" cm="1">
        <f t="array" ref="I3">SUM(--(I5:I24=I2)) / SUM(--COUNTA(I5:I1001))</f>
        <v>0.57894736842105265</v>
      </c>
      <c r="J3" cm="1">
        <f t="array" ref="J3">SUM(--(J5:J24=J2)) / SUM(--COUNTA(J5:J1001))</f>
        <v>0.75</v>
      </c>
      <c r="K3" cm="1">
        <f t="array" ref="K3">SUM(--(K5:K24=K2)) / SUM(--COUNTA(K5:K1001))</f>
        <v>0.4</v>
      </c>
      <c r="L3" cm="1">
        <f t="array" ref="L3">SUM(--(L5:L24=L2)) / SUM(--COUNTA(L5:L1001))</f>
        <v>0.8</v>
      </c>
      <c r="M3" cm="1">
        <f t="array" ref="M3">SUM(--(M5:M24=M2)) / SUM(--COUNTA(M5:M1001))</f>
        <v>0.85</v>
      </c>
    </row>
    <row r="4" spans="1:17">
      <c r="A4" s="3" t="s">
        <v>27</v>
      </c>
      <c r="B4" t="s">
        <v>21</v>
      </c>
      <c r="C4" t="s">
        <v>18</v>
      </c>
      <c r="D4" t="s">
        <v>19</v>
      </c>
      <c r="E4" t="s">
        <v>20</v>
      </c>
      <c r="F4" t="s">
        <v>18</v>
      </c>
      <c r="G4" t="s">
        <v>18</v>
      </c>
      <c r="H4" t="s">
        <v>19</v>
      </c>
      <c r="I4" t="s">
        <v>21</v>
      </c>
      <c r="J4" t="s">
        <v>20</v>
      </c>
      <c r="K4" t="s">
        <v>19</v>
      </c>
      <c r="L4" t="s">
        <v>21</v>
      </c>
      <c r="M4" t="s">
        <v>20</v>
      </c>
    </row>
    <row r="5" spans="1:17">
      <c r="A5" s="1" t="s">
        <v>0</v>
      </c>
      <c r="B5" t="s">
        <v>18</v>
      </c>
      <c r="C5" t="s">
        <v>19</v>
      </c>
      <c r="D5" t="s">
        <v>20</v>
      </c>
      <c r="E5" t="s">
        <v>20</v>
      </c>
      <c r="F5" t="s">
        <v>18</v>
      </c>
      <c r="G5" t="s">
        <v>21</v>
      </c>
      <c r="H5" t="s">
        <v>19</v>
      </c>
      <c r="I5" t="s">
        <v>20</v>
      </c>
      <c r="J5" t="s">
        <v>20</v>
      </c>
      <c r="K5" t="s">
        <v>18</v>
      </c>
      <c r="L5" t="s">
        <v>21</v>
      </c>
      <c r="M5" t="s">
        <v>20</v>
      </c>
      <c r="N5" cm="1">
        <f t="array" ref="N5">100*SUM(--(B5:M5=$B$2:$M$2)) / SUM(--COUNTA(B5:M5))</f>
        <v>58.333333333333336</v>
      </c>
      <c r="O5" cm="1">
        <f t="array" ref="O5">SUM(--(B5:M5=$B$2:$M$2))</f>
        <v>7</v>
      </c>
      <c r="P5">
        <f>SUM(--COUNTA(B5:M5))</f>
        <v>12</v>
      </c>
    </row>
    <row r="6" spans="1:17">
      <c r="A6" s="1" t="s">
        <v>1</v>
      </c>
      <c r="B6" t="s">
        <v>18</v>
      </c>
      <c r="C6" t="s">
        <v>18</v>
      </c>
      <c r="D6" t="s">
        <v>19</v>
      </c>
      <c r="E6" t="s">
        <v>20</v>
      </c>
      <c r="F6" t="s">
        <v>18</v>
      </c>
      <c r="G6" t="s">
        <v>20</v>
      </c>
      <c r="H6" t="s">
        <v>20</v>
      </c>
      <c r="I6" t="s">
        <v>20</v>
      </c>
      <c r="J6" t="s">
        <v>19</v>
      </c>
      <c r="K6" t="s">
        <v>19</v>
      </c>
      <c r="L6" t="s">
        <v>21</v>
      </c>
      <c r="M6" t="s">
        <v>20</v>
      </c>
      <c r="N6" cm="1">
        <f t="array" ref="N6">100*SUM(--(B6:M6=$B$2:$M$2)) / SUM(--COUNTA(B6:M6))</f>
        <v>58.333333333333336</v>
      </c>
      <c r="O6" cm="1">
        <f t="array" ref="O6">SUM(--(B6:M6=$B$2:$M$2))</f>
        <v>7</v>
      </c>
      <c r="P6">
        <f t="shared" ref="P6:P24" si="0">SUM(--COUNTA(B6:M6))</f>
        <v>12</v>
      </c>
    </row>
    <row r="7" spans="1:17">
      <c r="A7" s="1" t="s">
        <v>29</v>
      </c>
      <c r="B7" t="str">
        <f>B6</f>
        <v>B</v>
      </c>
      <c r="C7" t="str">
        <f t="shared" ref="C7:M7" si="1">C6</f>
        <v>B</v>
      </c>
      <c r="D7" t="str">
        <f t="shared" si="1"/>
        <v>D</v>
      </c>
      <c r="E7" t="str">
        <f t="shared" si="1"/>
        <v>C</v>
      </c>
      <c r="F7" t="str">
        <f t="shared" si="1"/>
        <v>B</v>
      </c>
      <c r="G7" t="str">
        <f t="shared" si="1"/>
        <v>C</v>
      </c>
      <c r="H7" t="str">
        <f t="shared" si="1"/>
        <v>C</v>
      </c>
      <c r="I7" t="str">
        <f t="shared" si="1"/>
        <v>C</v>
      </c>
      <c r="J7" t="str">
        <f t="shared" si="1"/>
        <v>D</v>
      </c>
      <c r="K7" t="str">
        <f t="shared" si="1"/>
        <v>D</v>
      </c>
      <c r="L7" t="str">
        <f t="shared" si="1"/>
        <v>A</v>
      </c>
      <c r="M7" t="str">
        <f t="shared" si="1"/>
        <v>C</v>
      </c>
      <c r="N7" cm="1">
        <f t="array" ref="N7">100*SUM(--(B7:M7=$B$2:$M$2)) / SUM(--COUNTA(B7:M7))</f>
        <v>58.333333333333336</v>
      </c>
      <c r="O7" cm="1">
        <f t="array" ref="O7">SUM(--(B7:M7=$B$2:$M$2))</f>
        <v>7</v>
      </c>
      <c r="P7">
        <f t="shared" si="0"/>
        <v>12</v>
      </c>
      <c r="Q7" t="s">
        <v>33</v>
      </c>
    </row>
    <row r="8" spans="1:17">
      <c r="A8" s="1" t="s">
        <v>2</v>
      </c>
      <c r="B8" t="s">
        <v>18</v>
      </c>
      <c r="C8" t="s">
        <v>21</v>
      </c>
      <c r="D8" t="s">
        <v>20</v>
      </c>
      <c r="E8" t="s">
        <v>20</v>
      </c>
      <c r="F8" t="s">
        <v>18</v>
      </c>
      <c r="G8" t="s">
        <v>21</v>
      </c>
      <c r="H8" t="s">
        <v>19</v>
      </c>
      <c r="I8" t="s">
        <v>21</v>
      </c>
      <c r="J8" t="s">
        <v>18</v>
      </c>
      <c r="K8" t="s">
        <v>21</v>
      </c>
      <c r="L8" t="s">
        <v>21</v>
      </c>
      <c r="M8" t="s">
        <v>19</v>
      </c>
      <c r="N8" cm="1">
        <f t="array" ref="N8">100*SUM(--(B8:M8=$B$2:$M$2)) / SUM(--COUNTA(B8:M8))</f>
        <v>58.333333333333336</v>
      </c>
      <c r="O8" cm="1">
        <f t="array" ref="O8">SUM(--(B8:M8=$B$2:$M$2))</f>
        <v>7</v>
      </c>
      <c r="P8">
        <f t="shared" si="0"/>
        <v>12</v>
      </c>
    </row>
    <row r="9" spans="1:17">
      <c r="A9" s="1" t="s">
        <v>30</v>
      </c>
      <c r="B9" t="str">
        <f>B5</f>
        <v>B</v>
      </c>
      <c r="C9" t="str">
        <f t="shared" ref="C9:N9" si="2">C5</f>
        <v>D</v>
      </c>
      <c r="D9" t="str">
        <f t="shared" si="2"/>
        <v>C</v>
      </c>
      <c r="E9" t="str">
        <f t="shared" si="2"/>
        <v>C</v>
      </c>
      <c r="F9" t="str">
        <f t="shared" si="2"/>
        <v>B</v>
      </c>
      <c r="G9" t="str">
        <f t="shared" si="2"/>
        <v>A</v>
      </c>
      <c r="H9" t="str">
        <f t="shared" si="2"/>
        <v>D</v>
      </c>
      <c r="I9" t="str">
        <f t="shared" si="2"/>
        <v>C</v>
      </c>
      <c r="J9" t="str">
        <f t="shared" si="2"/>
        <v>C</v>
      </c>
      <c r="K9" t="str">
        <f t="shared" si="2"/>
        <v>B</v>
      </c>
      <c r="L9" t="str">
        <f t="shared" si="2"/>
        <v>A</v>
      </c>
      <c r="M9" t="str">
        <f t="shared" si="2"/>
        <v>C</v>
      </c>
      <c r="N9">
        <f t="shared" si="2"/>
        <v>58.333333333333336</v>
      </c>
      <c r="O9" cm="1">
        <f t="array" ref="O9">SUM(--(B9:M9=$B$2:$M$2))</f>
        <v>7</v>
      </c>
      <c r="P9">
        <f t="shared" si="0"/>
        <v>12</v>
      </c>
      <c r="Q9" t="s">
        <v>33</v>
      </c>
    </row>
    <row r="10" spans="1:17">
      <c r="A10" s="1" t="s">
        <v>3</v>
      </c>
      <c r="B10" t="s">
        <v>18</v>
      </c>
      <c r="C10" t="s">
        <v>21</v>
      </c>
      <c r="D10" t="s">
        <v>20</v>
      </c>
      <c r="E10" t="s">
        <v>19</v>
      </c>
      <c r="F10" t="s">
        <v>18</v>
      </c>
      <c r="G10" t="s">
        <v>19</v>
      </c>
      <c r="H10" t="s">
        <v>19</v>
      </c>
      <c r="I10" t="s">
        <v>21</v>
      </c>
      <c r="J10" t="s">
        <v>20</v>
      </c>
      <c r="K10" t="s">
        <v>21</v>
      </c>
      <c r="L10" t="s">
        <v>21</v>
      </c>
      <c r="M10" t="s">
        <v>20</v>
      </c>
      <c r="N10" cm="1">
        <f t="array" ref="N10">100*SUM(--(B10:M10=$B$2:$M$2)) / SUM(--COUNTA(B10:M10))</f>
        <v>66.666666666666671</v>
      </c>
      <c r="O10" cm="1">
        <f t="array" ref="O10">SUM(--(B10:M10=$B$2:$M$2))</f>
        <v>8</v>
      </c>
      <c r="P10">
        <f t="shared" si="0"/>
        <v>12</v>
      </c>
    </row>
    <row r="11" spans="1:17">
      <c r="A11" s="1" t="s">
        <v>4</v>
      </c>
      <c r="B11" t="s">
        <v>18</v>
      </c>
      <c r="C11" t="s">
        <v>21</v>
      </c>
      <c r="D11" t="s">
        <v>20</v>
      </c>
      <c r="H11" t="s">
        <v>19</v>
      </c>
      <c r="I11" t="s">
        <v>21</v>
      </c>
      <c r="J11" t="s">
        <v>20</v>
      </c>
      <c r="K11" t="s">
        <v>20</v>
      </c>
      <c r="L11" t="s">
        <v>18</v>
      </c>
      <c r="M11" t="s">
        <v>20</v>
      </c>
      <c r="N11" cm="1">
        <f t="array" ref="N11">100*SUM(--(B11:M11=$B$2:$M$2)) / SUM(--COUNTA(B11:M11))</f>
        <v>66.666666666666671</v>
      </c>
      <c r="O11" cm="1">
        <f t="array" ref="O11">SUM(--(B11:M11=$B$2:$M$2))</f>
        <v>6</v>
      </c>
      <c r="P11">
        <f t="shared" si="0"/>
        <v>9</v>
      </c>
    </row>
    <row r="12" spans="1:17">
      <c r="A12" s="1" t="s">
        <v>5</v>
      </c>
      <c r="B12" t="s">
        <v>21</v>
      </c>
      <c r="C12" t="s">
        <v>18</v>
      </c>
      <c r="D12" t="s">
        <v>19</v>
      </c>
      <c r="E12" t="s">
        <v>20</v>
      </c>
      <c r="F12" t="s">
        <v>18</v>
      </c>
      <c r="G12" t="s">
        <v>21</v>
      </c>
      <c r="H12" t="s">
        <v>19</v>
      </c>
      <c r="I12" t="s">
        <v>21</v>
      </c>
      <c r="J12" t="s">
        <v>20</v>
      </c>
      <c r="K12" t="s">
        <v>19</v>
      </c>
      <c r="L12" t="s">
        <v>21</v>
      </c>
      <c r="M12" t="s">
        <v>20</v>
      </c>
      <c r="N12" cm="1">
        <f t="array" ref="N12">100*SUM(--(B12:M12=$B$2:$M$2)) / SUM(--COUNTA(B12:M12))</f>
        <v>75</v>
      </c>
      <c r="O12" cm="1">
        <f t="array" ref="O12">SUM(--(B12:M12=$B$2:$M$2))</f>
        <v>9</v>
      </c>
      <c r="P12">
        <f t="shared" si="0"/>
        <v>12</v>
      </c>
    </row>
    <row r="13" spans="1:17">
      <c r="A13" s="1" t="s">
        <v>6</v>
      </c>
      <c r="B13" t="s">
        <v>18</v>
      </c>
      <c r="C13" t="s">
        <v>18</v>
      </c>
      <c r="D13" t="s">
        <v>20</v>
      </c>
      <c r="E13" t="s">
        <v>20</v>
      </c>
      <c r="F13" t="s">
        <v>18</v>
      </c>
      <c r="G13" t="s">
        <v>18</v>
      </c>
      <c r="H13" t="s">
        <v>19</v>
      </c>
      <c r="I13" t="s">
        <v>21</v>
      </c>
      <c r="J13" t="s">
        <v>20</v>
      </c>
      <c r="K13" t="s">
        <v>19</v>
      </c>
      <c r="L13" t="s">
        <v>21</v>
      </c>
      <c r="M13" t="s">
        <v>20</v>
      </c>
      <c r="N13" cm="1">
        <f t="array" ref="N13">100*SUM(--(B13:M13=$B$2:$M$2)) / SUM(--COUNTA(B13:M13))</f>
        <v>83.333333333333329</v>
      </c>
      <c r="O13" cm="1">
        <f t="array" ref="O13">SUM(--(B13:M13=$B$2:$M$2))</f>
        <v>10</v>
      </c>
      <c r="P13">
        <f t="shared" si="0"/>
        <v>12</v>
      </c>
    </row>
    <row r="14" spans="1:17">
      <c r="A14" s="1" t="s">
        <v>7</v>
      </c>
      <c r="B14" t="s">
        <v>19</v>
      </c>
      <c r="C14" t="s">
        <v>21</v>
      </c>
      <c r="D14" t="s">
        <v>19</v>
      </c>
      <c r="E14" t="s">
        <v>19</v>
      </c>
      <c r="F14" t="s">
        <v>18</v>
      </c>
      <c r="G14" t="s">
        <v>18</v>
      </c>
      <c r="H14" t="s">
        <v>21</v>
      </c>
      <c r="I14" t="s">
        <v>20</v>
      </c>
      <c r="J14" t="s">
        <v>21</v>
      </c>
      <c r="K14" t="s">
        <v>18</v>
      </c>
      <c r="L14" t="s">
        <v>21</v>
      </c>
      <c r="M14" t="s">
        <v>20</v>
      </c>
      <c r="N14" cm="1">
        <f t="array" ref="N14">100*SUM(--(B14:M14=$B$2:$M$2)) / SUM(--COUNTA(B14:M14))</f>
        <v>50</v>
      </c>
      <c r="O14" cm="1">
        <f t="array" ref="O14">SUM(--(B14:M14=$B$2:$M$2))</f>
        <v>6</v>
      </c>
      <c r="P14">
        <f t="shared" si="0"/>
        <v>12</v>
      </c>
    </row>
    <row r="15" spans="1:17">
      <c r="A15" s="1" t="s">
        <v>8</v>
      </c>
      <c r="B15" t="s">
        <v>18</v>
      </c>
      <c r="C15" t="s">
        <v>21</v>
      </c>
      <c r="D15" t="s">
        <v>19</v>
      </c>
      <c r="E15" t="s">
        <v>20</v>
      </c>
      <c r="F15" t="s">
        <v>18</v>
      </c>
      <c r="G15" t="s">
        <v>18</v>
      </c>
      <c r="H15" t="s">
        <v>19</v>
      </c>
      <c r="I15" t="s">
        <v>21</v>
      </c>
      <c r="J15" t="s">
        <v>20</v>
      </c>
      <c r="K15" t="s">
        <v>19</v>
      </c>
      <c r="L15" t="s">
        <v>18</v>
      </c>
      <c r="M15" t="s">
        <v>20</v>
      </c>
      <c r="N15" cm="1">
        <f t="array" ref="N15">100*SUM(--(B15:M15=$B$2:$M$2)) / SUM(--COUNTA(B15:M15))</f>
        <v>91.666666666666671</v>
      </c>
      <c r="O15" cm="1">
        <f t="array" ref="O15">SUM(--(B15:M15=$B$2:$M$2))</f>
        <v>11</v>
      </c>
      <c r="P15">
        <f t="shared" si="0"/>
        <v>12</v>
      </c>
    </row>
    <row r="16" spans="1:17">
      <c r="A16" s="1" t="s">
        <v>9</v>
      </c>
      <c r="B16" t="s">
        <v>21</v>
      </c>
      <c r="C16" t="s">
        <v>19</v>
      </c>
      <c r="D16" t="s">
        <v>20</v>
      </c>
      <c r="E16" t="s">
        <v>21</v>
      </c>
      <c r="F16" t="s">
        <v>20</v>
      </c>
      <c r="G16" t="s">
        <v>20</v>
      </c>
      <c r="H16" t="s">
        <v>21</v>
      </c>
      <c r="I16" t="s">
        <v>18</v>
      </c>
      <c r="J16" t="s">
        <v>20</v>
      </c>
      <c r="K16" t="s">
        <v>20</v>
      </c>
      <c r="L16" t="s">
        <v>20</v>
      </c>
      <c r="M16" t="s">
        <v>18</v>
      </c>
      <c r="N16" cm="1">
        <f t="array" ref="N16">100*SUM(--(B16:M16=$B$2:$M$2)) / SUM(--COUNTA(B16:M16))</f>
        <v>8.3333333333333339</v>
      </c>
      <c r="O16" cm="1">
        <f t="array" ref="O16">SUM(--(B16:M16=$B$2:$M$2))</f>
        <v>1</v>
      </c>
      <c r="P16">
        <f t="shared" si="0"/>
        <v>12</v>
      </c>
    </row>
    <row r="17" spans="1:17">
      <c r="A17" s="1" t="s">
        <v>10</v>
      </c>
      <c r="B17" t="s">
        <v>18</v>
      </c>
      <c r="C17" t="s">
        <v>19</v>
      </c>
      <c r="D17" t="s">
        <v>19</v>
      </c>
      <c r="E17" t="s">
        <v>20</v>
      </c>
      <c r="F17" t="s">
        <v>18</v>
      </c>
      <c r="G17" t="s">
        <v>20</v>
      </c>
      <c r="H17" t="s">
        <v>19</v>
      </c>
      <c r="I17" t="s">
        <v>21</v>
      </c>
      <c r="J17" t="s">
        <v>20</v>
      </c>
      <c r="K17" t="s">
        <v>20</v>
      </c>
      <c r="L17" t="s">
        <v>21</v>
      </c>
      <c r="M17" t="s">
        <v>20</v>
      </c>
      <c r="N17" cm="1">
        <f t="array" ref="N17">100*SUM(--(B17:M17=$B$2:$M$2)) / SUM(--COUNTA(B17:M17))</f>
        <v>75</v>
      </c>
      <c r="O17" cm="1">
        <f t="array" ref="O17">SUM(--(B17:M17=$B$2:$M$2))</f>
        <v>9</v>
      </c>
      <c r="P17">
        <f t="shared" si="0"/>
        <v>12</v>
      </c>
    </row>
    <row r="18" spans="1:17">
      <c r="A18" s="1" t="s">
        <v>11</v>
      </c>
      <c r="B18" t="s">
        <v>18</v>
      </c>
      <c r="C18" t="s">
        <v>18</v>
      </c>
      <c r="D18" t="s">
        <v>20</v>
      </c>
      <c r="E18" t="s">
        <v>20</v>
      </c>
      <c r="F18" t="s">
        <v>18</v>
      </c>
      <c r="G18" t="s">
        <v>18</v>
      </c>
      <c r="H18" t="s">
        <v>20</v>
      </c>
      <c r="I18" t="s">
        <v>21</v>
      </c>
      <c r="J18" t="s">
        <v>20</v>
      </c>
      <c r="K18" t="s">
        <v>19</v>
      </c>
      <c r="L18" t="s">
        <v>21</v>
      </c>
      <c r="M18" t="s">
        <v>20</v>
      </c>
      <c r="N18" cm="1">
        <f t="array" ref="N18">100*SUM(--(B18:M18=$B$2:$M$2)) / SUM(--COUNTA(B18:M18))</f>
        <v>75</v>
      </c>
      <c r="O18" cm="1">
        <f t="array" ref="O18">SUM(--(B18:M18=$B$2:$M$2))</f>
        <v>9</v>
      </c>
      <c r="P18">
        <f t="shared" si="0"/>
        <v>12</v>
      </c>
    </row>
    <row r="19" spans="1:17">
      <c r="A19" s="1" t="s">
        <v>12</v>
      </c>
      <c r="B19" t="s">
        <v>18</v>
      </c>
      <c r="C19" t="s">
        <v>21</v>
      </c>
      <c r="D19" t="s">
        <v>20</v>
      </c>
      <c r="E19" t="s">
        <v>19</v>
      </c>
      <c r="F19" t="s">
        <v>21</v>
      </c>
      <c r="G19" t="s">
        <v>18</v>
      </c>
      <c r="H19" t="s">
        <v>19</v>
      </c>
      <c r="I19" t="s">
        <v>19</v>
      </c>
      <c r="J19" t="s">
        <v>20</v>
      </c>
      <c r="K19" t="s">
        <v>21</v>
      </c>
      <c r="L19" t="s">
        <v>21</v>
      </c>
      <c r="M19" t="s">
        <v>20</v>
      </c>
      <c r="N19" cm="1">
        <f t="array" ref="N19">100*SUM(--(B19:M19=$B$2:$M$2)) / SUM(--COUNTA(B19:M19))</f>
        <v>58.333333333333336</v>
      </c>
      <c r="O19" cm="1">
        <f t="array" ref="O19">SUM(--(B19:M19=$B$2:$M$2))</f>
        <v>7</v>
      </c>
      <c r="P19">
        <f t="shared" si="0"/>
        <v>12</v>
      </c>
    </row>
    <row r="20" spans="1:17">
      <c r="A20" s="1" t="s">
        <v>13</v>
      </c>
      <c r="B20" t="s">
        <v>21</v>
      </c>
      <c r="C20" t="s">
        <v>21</v>
      </c>
      <c r="D20" t="s">
        <v>19</v>
      </c>
      <c r="E20" t="s">
        <v>20</v>
      </c>
      <c r="F20" t="s">
        <v>18</v>
      </c>
      <c r="G20" t="s">
        <v>18</v>
      </c>
      <c r="H20" t="s">
        <v>19</v>
      </c>
      <c r="I20" t="s">
        <v>21</v>
      </c>
      <c r="J20" t="s">
        <v>20</v>
      </c>
      <c r="K20" t="s">
        <v>20</v>
      </c>
      <c r="L20" t="s">
        <v>21</v>
      </c>
      <c r="M20" t="s">
        <v>20</v>
      </c>
      <c r="N20" cm="1">
        <f t="array" ref="N20">100*SUM(--(B20:M20=$B$2:$M$2)) / SUM(--COUNTA(B20:M20))</f>
        <v>83.333333333333329</v>
      </c>
      <c r="O20" cm="1">
        <f t="array" ref="O20">SUM(--(B20:M20=$B$2:$M$2))</f>
        <v>10</v>
      </c>
      <c r="P20">
        <f t="shared" si="0"/>
        <v>12</v>
      </c>
    </row>
    <row r="21" spans="1:17">
      <c r="A21" s="1" t="s">
        <v>14</v>
      </c>
      <c r="B21" t="s">
        <v>18</v>
      </c>
      <c r="C21" t="s">
        <v>21</v>
      </c>
      <c r="D21" t="s">
        <v>19</v>
      </c>
      <c r="E21" t="s">
        <v>20</v>
      </c>
      <c r="F21" t="s">
        <v>18</v>
      </c>
      <c r="G21" t="s">
        <v>18</v>
      </c>
      <c r="H21" t="s">
        <v>19</v>
      </c>
      <c r="I21" t="s">
        <v>21</v>
      </c>
      <c r="J21" t="s">
        <v>20</v>
      </c>
      <c r="K21" t="s">
        <v>19</v>
      </c>
      <c r="L21" t="s">
        <v>21</v>
      </c>
      <c r="M21" t="s">
        <v>20</v>
      </c>
      <c r="N21" cm="1">
        <f t="array" ref="N21">100*SUM(--(B21:M21=$B$2:$M$2)) / SUM(--COUNTA(B21:M21))</f>
        <v>100</v>
      </c>
      <c r="O21" cm="1">
        <f t="array" ref="O21">SUM(--(B21:M21=$B$2:$M$2))</f>
        <v>12</v>
      </c>
      <c r="P21">
        <f t="shared" si="0"/>
        <v>12</v>
      </c>
    </row>
    <row r="22" spans="1:17">
      <c r="A22" s="1" t="s">
        <v>15</v>
      </c>
      <c r="B22" t="s">
        <v>18</v>
      </c>
      <c r="C22" t="s">
        <v>21</v>
      </c>
      <c r="D22" t="s">
        <v>18</v>
      </c>
      <c r="E22" t="s">
        <v>20</v>
      </c>
      <c r="F22" t="s">
        <v>18</v>
      </c>
      <c r="G22" t="s">
        <v>21</v>
      </c>
      <c r="H22" t="s">
        <v>19</v>
      </c>
      <c r="I22" t="s">
        <v>20</v>
      </c>
      <c r="J22" t="s">
        <v>20</v>
      </c>
      <c r="K22" t="s">
        <v>21</v>
      </c>
      <c r="L22" t="s">
        <v>21</v>
      </c>
      <c r="M22" t="s">
        <v>20</v>
      </c>
      <c r="N22" cm="1">
        <f t="array" ref="N22">100*SUM(--(B22:M22=$B$2:$M$2)) / SUM(--COUNTA(B22:M22))</f>
        <v>66.666666666666671</v>
      </c>
      <c r="O22" cm="1">
        <f t="array" ref="O22">SUM(--(B22:M22=$B$2:$M$2))</f>
        <v>8</v>
      </c>
      <c r="P22">
        <f t="shared" si="0"/>
        <v>12</v>
      </c>
    </row>
    <row r="23" spans="1:17">
      <c r="A23" s="1" t="s">
        <v>31</v>
      </c>
      <c r="B23" t="s">
        <v>18</v>
      </c>
      <c r="C23" t="s">
        <v>21</v>
      </c>
      <c r="D23" t="s">
        <v>20</v>
      </c>
      <c r="E23" t="s">
        <v>19</v>
      </c>
      <c r="F23" t="s">
        <v>18</v>
      </c>
      <c r="G23" t="s">
        <v>19</v>
      </c>
      <c r="H23" t="s">
        <v>20</v>
      </c>
      <c r="J23" t="s">
        <v>21</v>
      </c>
      <c r="K23" t="s">
        <v>18</v>
      </c>
      <c r="L23" t="s">
        <v>19</v>
      </c>
      <c r="M23" t="s">
        <v>18</v>
      </c>
      <c r="N23" cm="1">
        <f t="array" ref="N23">100*SUM(--(B23:M23=$B$2:$M$2)) / SUM(--COUNTA(B23:M23))</f>
        <v>27.272727272727273</v>
      </c>
      <c r="O23" cm="1">
        <f t="array" ref="O23">SUM(--(B23:M23=$B$2:$M$2))</f>
        <v>3</v>
      </c>
      <c r="P23">
        <f t="shared" si="0"/>
        <v>11</v>
      </c>
      <c r="Q23" t="s">
        <v>32</v>
      </c>
    </row>
    <row r="24" spans="1:17">
      <c r="A24" s="1" t="s">
        <v>16</v>
      </c>
      <c r="B24" t="s">
        <v>18</v>
      </c>
      <c r="C24" t="s">
        <v>21</v>
      </c>
      <c r="D24" t="s">
        <v>20</v>
      </c>
      <c r="E24" t="s">
        <v>20</v>
      </c>
      <c r="F24" t="s">
        <v>18</v>
      </c>
      <c r="G24" t="s">
        <v>18</v>
      </c>
      <c r="H24" t="s">
        <v>19</v>
      </c>
      <c r="I24" t="s">
        <v>21</v>
      </c>
      <c r="J24" t="s">
        <v>20</v>
      </c>
      <c r="K24" t="s">
        <v>19</v>
      </c>
      <c r="L24" t="s">
        <v>21</v>
      </c>
      <c r="M24" t="s">
        <v>20</v>
      </c>
      <c r="N24" cm="1">
        <f t="array" ref="N24">100*SUM(--(B24:M24=$B$2:$M$2)) / SUM(--COUNTA(B24:M24))</f>
        <v>91.666666666666671</v>
      </c>
      <c r="O24" cm="1">
        <f t="array" ref="O24">SUM(--(B24:M24=$B$2:$M$2))</f>
        <v>11</v>
      </c>
      <c r="P24">
        <f t="shared" si="0"/>
        <v>12</v>
      </c>
    </row>
    <row r="25" spans="1:17">
      <c r="A25" s="1" t="s">
        <v>17</v>
      </c>
    </row>
  </sheetData>
  <phoneticPr fontId="4" type="noConversion"/>
  <conditionalFormatting sqref="O5:O24">
    <cfRule type="colorScale" priority="1">
      <colorScale>
        <cfvo type="num" val="9"/>
        <cfvo type="num" val="9"/>
        <color rgb="FFFF7128"/>
        <color rgb="FFFFEF9C"/>
      </colorScale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LaJoie, Zachary</dc:creator>
  <cp:lastModifiedBy>Yanming Zhu</cp:lastModifiedBy>
  <dcterms:created xsi:type="dcterms:W3CDTF">2024-03-07T02:40:34Z</dcterms:created>
  <dcterms:modified xsi:type="dcterms:W3CDTF">2026-03-12T18:12:45Z</dcterms:modified>
</cp:coreProperties>
</file>